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Proyectos\AutomatizacionNatsa\"/>
    </mc:Choice>
  </mc:AlternateContent>
  <xr:revisionPtr revIDLastSave="0" documentId="8_{17ED9AA9-1916-4158-AEC7-31A732A05A03}" xr6:coauthVersionLast="47" xr6:coauthVersionMax="47" xr10:uidLastSave="{00000000-0000-0000-0000-000000000000}"/>
  <bookViews>
    <workbookView xWindow="-120" yWindow="-120" windowWidth="38640" windowHeight="21120" xr2:uid="{1EB4855D-AB9D-46A4-B633-6B49CD89E0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08" i="1" l="1"/>
  <c r="D4050" i="1"/>
  <c r="D4027" i="1"/>
  <c r="D3990" i="1"/>
  <c r="D3989" i="1"/>
  <c r="D3988" i="1"/>
  <c r="D3942" i="1"/>
  <c r="D3941" i="1"/>
  <c r="D3939" i="1"/>
  <c r="D3937" i="1"/>
  <c r="D3936" i="1"/>
  <c r="D3933" i="1"/>
  <c r="D3932" i="1"/>
  <c r="D3924" i="1"/>
  <c r="D3923" i="1"/>
  <c r="D3921" i="1"/>
  <c r="D3920" i="1"/>
  <c r="D3918" i="1"/>
  <c r="D3915" i="1"/>
  <c r="D3911" i="1"/>
  <c r="D3910" i="1"/>
  <c r="D3898" i="1"/>
  <c r="D3897" i="1"/>
  <c r="D3896" i="1"/>
  <c r="D3895" i="1"/>
  <c r="D3894" i="1"/>
  <c r="D3889" i="1"/>
  <c r="D3888" i="1"/>
  <c r="D3887" i="1"/>
  <c r="D3886" i="1"/>
  <c r="D3880" i="1"/>
  <c r="D3879" i="1"/>
  <c r="D3871" i="1"/>
  <c r="D3870" i="1"/>
  <c r="D3869" i="1"/>
  <c r="D3851" i="1"/>
  <c r="D3844" i="1"/>
  <c r="D3840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85" i="1"/>
  <c r="D3784" i="1"/>
  <c r="D3780" i="1"/>
  <c r="D3779" i="1"/>
  <c r="D3778" i="1"/>
  <c r="D3777" i="1"/>
  <c r="D3776" i="1"/>
  <c r="D3775" i="1"/>
  <c r="D3774" i="1"/>
  <c r="D3773" i="1"/>
  <c r="D3769" i="1"/>
  <c r="D3766" i="1"/>
  <c r="D3748" i="1"/>
  <c r="D3747" i="1"/>
  <c r="D3700" i="1"/>
  <c r="D3686" i="1"/>
  <c r="D3666" i="1"/>
  <c r="D3665" i="1"/>
  <c r="D3663" i="1"/>
  <c r="D3662" i="1"/>
  <c r="D3661" i="1"/>
  <c r="D3660" i="1"/>
  <c r="D3659" i="1"/>
  <c r="D3658" i="1"/>
  <c r="D3657" i="1"/>
  <c r="D3656" i="1"/>
  <c r="D3655" i="1"/>
  <c r="D3653" i="1"/>
  <c r="D3652" i="1"/>
  <c r="D3651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571" i="1"/>
  <c r="D3561" i="1"/>
  <c r="D3559" i="1"/>
  <c r="D3555" i="1"/>
  <c r="D3554" i="1"/>
  <c r="D3540" i="1"/>
  <c r="D3514" i="1"/>
  <c r="D3487" i="1"/>
  <c r="D3462" i="1"/>
  <c r="D3441" i="1"/>
  <c r="D3437" i="1"/>
  <c r="D3433" i="1"/>
  <c r="D3432" i="1"/>
  <c r="D3423" i="1"/>
  <c r="D3402" i="1"/>
  <c r="D3401" i="1"/>
  <c r="D3400" i="1"/>
  <c r="D3399" i="1"/>
  <c r="D3398" i="1"/>
  <c r="D3397" i="1"/>
  <c r="D3396" i="1"/>
  <c r="D3395" i="1"/>
  <c r="D3394" i="1"/>
  <c r="D3393" i="1"/>
  <c r="D3390" i="1"/>
  <c r="D3379" i="1"/>
  <c r="D3378" i="1"/>
  <c r="D3362" i="1"/>
  <c r="D3361" i="1"/>
  <c r="D3360" i="1"/>
  <c r="D3358" i="1"/>
  <c r="D3357" i="1"/>
  <c r="D3344" i="1"/>
  <c r="D3336" i="1"/>
  <c r="D3277" i="1"/>
  <c r="D3276" i="1"/>
  <c r="D3220" i="1"/>
  <c r="D3219" i="1"/>
  <c r="D3218" i="1"/>
  <c r="D3217" i="1"/>
  <c r="D3197" i="1"/>
  <c r="D3196" i="1"/>
  <c r="D3195" i="1"/>
  <c r="D3194" i="1"/>
  <c r="D3193" i="1"/>
  <c r="D3172" i="1"/>
  <c r="D3148" i="1"/>
  <c r="D3098" i="1"/>
  <c r="D2986" i="1"/>
  <c r="D2961" i="1"/>
  <c r="D2960" i="1"/>
  <c r="D2959" i="1"/>
  <c r="D2952" i="1"/>
  <c r="D2951" i="1"/>
  <c r="D2859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2" i="1"/>
  <c r="D2805" i="1"/>
  <c r="D2804" i="1"/>
  <c r="D2803" i="1"/>
  <c r="D2802" i="1"/>
  <c r="D2801" i="1"/>
  <c r="D2724" i="1"/>
  <c r="D2686" i="1"/>
  <c r="D2685" i="1"/>
  <c r="D2682" i="1"/>
  <c r="D2681" i="1"/>
  <c r="D2540" i="1"/>
  <c r="D2539" i="1"/>
  <c r="D2538" i="1"/>
  <c r="D2537" i="1"/>
  <c r="D2536" i="1"/>
  <c r="D2535" i="1"/>
  <c r="D2525" i="1"/>
  <c r="D2445" i="1"/>
  <c r="D2444" i="1"/>
  <c r="D2443" i="1"/>
  <c r="D2442" i="1"/>
  <c r="D2425" i="1"/>
  <c r="D2422" i="1"/>
  <c r="D2420" i="1"/>
  <c r="D2414" i="1"/>
  <c r="D2409" i="1"/>
  <c r="D2408" i="1"/>
  <c r="D2406" i="1"/>
  <c r="D2405" i="1"/>
  <c r="D2404" i="1"/>
  <c r="D2403" i="1"/>
  <c r="D2402" i="1"/>
  <c r="D2401" i="1"/>
  <c r="D2400" i="1"/>
  <c r="D2399" i="1"/>
  <c r="D2398" i="1"/>
  <c r="D2397" i="1"/>
  <c r="D2396" i="1"/>
  <c r="D2290" i="1"/>
  <c r="D2289" i="1"/>
  <c r="D2288" i="1"/>
  <c r="D2287" i="1"/>
  <c r="D2286" i="1"/>
  <c r="D2271" i="1"/>
  <c r="D2264" i="1"/>
  <c r="D2247" i="1"/>
  <c r="D2215" i="1"/>
  <c r="D2210" i="1"/>
  <c r="D2209" i="1"/>
  <c r="D2208" i="1"/>
  <c r="D2173" i="1"/>
  <c r="D2172" i="1"/>
  <c r="D2171" i="1"/>
  <c r="D2170" i="1"/>
  <c r="D2169" i="1"/>
  <c r="D2168" i="1"/>
  <c r="D2137" i="1"/>
  <c r="D2125" i="1"/>
  <c r="D2123" i="1"/>
  <c r="D2105" i="1"/>
  <c r="D2102" i="1"/>
  <c r="D2100" i="1"/>
  <c r="D2075" i="1"/>
  <c r="D2015" i="1"/>
  <c r="D1986" i="1"/>
  <c r="D1868" i="1"/>
  <c r="D1839" i="1"/>
  <c r="D1838" i="1"/>
  <c r="D1837" i="1"/>
  <c r="D1826" i="1"/>
  <c r="D1824" i="1"/>
  <c r="D1823" i="1"/>
  <c r="D1822" i="1"/>
  <c r="D1745" i="1"/>
  <c r="D1719" i="1"/>
  <c r="D1630" i="1"/>
  <c r="D1627" i="1"/>
  <c r="D1438" i="1"/>
  <c r="D1436" i="1"/>
  <c r="D1403" i="1"/>
  <c r="D1396" i="1"/>
  <c r="D1148" i="1"/>
  <c r="D1147" i="1"/>
  <c r="D1127" i="1"/>
  <c r="D1126" i="1"/>
  <c r="D1109" i="1"/>
  <c r="D1107" i="1"/>
  <c r="D1106" i="1"/>
  <c r="D1105" i="1"/>
  <c r="D1104" i="1"/>
  <c r="D1103" i="1"/>
  <c r="D1102" i="1"/>
  <c r="D1101" i="1"/>
  <c r="D1086" i="1"/>
  <c r="D1085" i="1"/>
  <c r="D1070" i="1"/>
  <c r="D1067" i="1"/>
  <c r="D1063" i="1"/>
  <c r="D998" i="1"/>
  <c r="D974" i="1"/>
  <c r="D973" i="1"/>
  <c r="D972" i="1"/>
  <c r="D970" i="1"/>
  <c r="D948" i="1"/>
  <c r="D947" i="1"/>
  <c r="D946" i="1"/>
  <c r="D942" i="1"/>
  <c r="D941" i="1"/>
  <c r="D940" i="1"/>
  <c r="D918" i="1"/>
  <c r="D917" i="1"/>
  <c r="D915" i="1"/>
  <c r="D913" i="1"/>
  <c r="D912" i="1"/>
  <c r="D909" i="1"/>
  <c r="D893" i="1"/>
  <c r="D892" i="1"/>
  <c r="D891" i="1"/>
  <c r="D890" i="1"/>
  <c r="D889" i="1"/>
  <c r="D888" i="1"/>
  <c r="D887" i="1"/>
  <c r="D885" i="1"/>
  <c r="D874" i="1"/>
  <c r="D873" i="1"/>
  <c r="D872" i="1"/>
  <c r="D871" i="1"/>
  <c r="D870" i="1"/>
  <c r="D831" i="1"/>
  <c r="D822" i="1"/>
  <c r="D821" i="1"/>
  <c r="D819" i="1"/>
  <c r="D817" i="1"/>
  <c r="D813" i="1"/>
  <c r="D811" i="1"/>
  <c r="D810" i="1"/>
  <c r="D809" i="1"/>
  <c r="D804" i="1"/>
  <c r="D803" i="1"/>
  <c r="D802" i="1"/>
  <c r="D801" i="1"/>
  <c r="D766" i="1"/>
  <c r="D765" i="1"/>
  <c r="D764" i="1"/>
  <c r="D763" i="1"/>
  <c r="D762" i="1"/>
  <c r="D761" i="1"/>
  <c r="D760" i="1"/>
  <c r="D759" i="1"/>
  <c r="D758" i="1"/>
  <c r="D757" i="1"/>
  <c r="D753" i="1"/>
  <c r="D752" i="1"/>
  <c r="D751" i="1"/>
  <c r="D750" i="1"/>
  <c r="D749" i="1"/>
  <c r="D748" i="1"/>
  <c r="D747" i="1"/>
  <c r="D746" i="1"/>
  <c r="D733" i="1"/>
  <c r="D732" i="1"/>
  <c r="D712" i="1"/>
  <c r="D691" i="1"/>
  <c r="D676" i="1"/>
  <c r="D659" i="1"/>
  <c r="D658" i="1"/>
  <c r="D657" i="1"/>
  <c r="D656" i="1"/>
  <c r="D628" i="1"/>
  <c r="D627" i="1"/>
  <c r="D626" i="1"/>
  <c r="D625" i="1"/>
  <c r="D624" i="1"/>
  <c r="D618" i="1"/>
  <c r="D617" i="1"/>
  <c r="D603" i="1"/>
  <c r="D602" i="1"/>
  <c r="D581" i="1"/>
  <c r="D580" i="1"/>
  <c r="D579" i="1"/>
  <c r="D577" i="1"/>
  <c r="D576" i="1"/>
  <c r="D575" i="1"/>
  <c r="D574" i="1"/>
  <c r="D573" i="1"/>
  <c r="D572" i="1"/>
  <c r="D571" i="1"/>
  <c r="D570" i="1"/>
  <c r="D561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5" i="1"/>
  <c r="D544" i="1"/>
  <c r="D537" i="1"/>
  <c r="D536" i="1"/>
  <c r="D520" i="1"/>
  <c r="D517" i="1"/>
  <c r="D516" i="1"/>
  <c r="D515" i="1"/>
  <c r="D514" i="1"/>
  <c r="D513" i="1"/>
  <c r="D512" i="1"/>
  <c r="D495" i="1"/>
  <c r="D494" i="1"/>
  <c r="D492" i="1"/>
  <c r="D434" i="1"/>
  <c r="D433" i="1"/>
  <c r="D432" i="1"/>
  <c r="D431" i="1"/>
  <c r="D430" i="1"/>
  <c r="D426" i="1"/>
  <c r="D425" i="1"/>
  <c r="D424" i="1"/>
  <c r="D423" i="1"/>
  <c r="D422" i="1"/>
  <c r="D421" i="1"/>
  <c r="D409" i="1"/>
  <c r="D362" i="1"/>
  <c r="D361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288" i="1"/>
  <c r="D287" i="1"/>
  <c r="D286" i="1"/>
  <c r="D264" i="1"/>
  <c r="D262" i="1"/>
  <c r="D261" i="1"/>
  <c r="D237" i="1"/>
  <c r="D234" i="1"/>
  <c r="D233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189" i="1"/>
  <c r="D188" i="1"/>
  <c r="D187" i="1"/>
  <c r="D180" i="1"/>
  <c r="D179" i="1"/>
  <c r="D177" i="1"/>
  <c r="D176" i="1"/>
  <c r="D170" i="1"/>
  <c r="D169" i="1"/>
  <c r="D168" i="1"/>
  <c r="D167" i="1"/>
  <c r="D164" i="1"/>
  <c r="D163" i="1"/>
  <c r="D130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88" i="1"/>
  <c r="D87" i="1"/>
  <c r="D85" i="1"/>
  <c r="D79" i="1"/>
  <c r="D78" i="1"/>
  <c r="D77" i="1"/>
  <c r="D76" i="1"/>
  <c r="D75" i="1"/>
  <c r="D46" i="1"/>
  <c r="D39" i="1"/>
  <c r="D27" i="1"/>
</calcChain>
</file>

<file path=xl/sharedStrings.xml><?xml version="1.0" encoding="utf-8"?>
<sst xmlns="http://schemas.openxmlformats.org/spreadsheetml/2006/main" count="8346" uniqueCount="4113">
  <si>
    <t>NAME PROV</t>
  </si>
  <si>
    <t>DESCRIPCION PRODUCTO</t>
  </si>
  <si>
    <t xml:space="preserve">PRECIO UNITARIO </t>
  </si>
  <si>
    <t>PORRAS</t>
  </si>
  <si>
    <t>"T"  galvanizada  1/2 - Porras</t>
  </si>
  <si>
    <t>"T" aerea</t>
  </si>
  <si>
    <t>MICHELL</t>
  </si>
  <si>
    <t>"T" aerea con polo eco</t>
  </si>
  <si>
    <t>"T" coaxial</t>
  </si>
  <si>
    <t>"T" electrica eco</t>
  </si>
  <si>
    <t>DIAFER-SU</t>
  </si>
  <si>
    <t>"T" electrica CODELCA</t>
  </si>
  <si>
    <t>"T" Naranja Titanium en cruz</t>
  </si>
  <si>
    <t>T Naranja recta</t>
  </si>
  <si>
    <t>"Y" lavadora Zinc - grinaca / Uduke</t>
  </si>
  <si>
    <t>"y" lavadora plastica</t>
  </si>
  <si>
    <t>FERRETERO</t>
  </si>
  <si>
    <t>Abrazadera 10-00 TITAN pqte x 50</t>
  </si>
  <si>
    <t>Abrazadera 10-04 TITAN pqte x 50</t>
  </si>
  <si>
    <t>Abrazadera 10-06 TITAN (1/2") pqte x 50</t>
  </si>
  <si>
    <t>Abrazadera 30-16 TITAN (1" 1/2)  x20 uds</t>
  </si>
  <si>
    <t>Abrazadera 40-06 TITAN (1") pqte x 20</t>
  </si>
  <si>
    <t>Abrazadera 40-12 TITAN (min29/32max 1" 3/8) x20uds</t>
  </si>
  <si>
    <t>Abrazadera 30-12TITAN(min29/32max 1" 3/8)pqtex20</t>
  </si>
  <si>
    <t>Abrazadera 40-20 TITAN(min 1"max 1" 5/8) pqtex20</t>
  </si>
  <si>
    <t>Abrazadera 40-24 TITAN (min 1"3/32 ma1"7/8) x20uds</t>
  </si>
  <si>
    <t>Abrazadera 40-28 TITAN (min1"1/4.max 2") pqte x 20</t>
  </si>
  <si>
    <t>Abrazadera 40-32 TITAN(min 1"5/8.max 2"3/8)pqtex20</t>
  </si>
  <si>
    <t>Abrazadera ECO 10-04 pqte x 100 Golden</t>
  </si>
  <si>
    <t>Abrazadera ECO10-06 pqte x 100 - Golden</t>
  </si>
  <si>
    <t>Aceite 3 en 1 ECO. Gde FOXTER</t>
  </si>
  <si>
    <t>Aceite 3 en 1 ECO. Peq. FOXTER</t>
  </si>
  <si>
    <t>Aceite 3 en 1 En Aerosol 4.5 oz</t>
  </si>
  <si>
    <t>Aceite 3 en 1 ORIGINAL grande</t>
  </si>
  <si>
    <t>Aceite 3 en 1 ORIGINAL pequeño</t>
  </si>
  <si>
    <t>Acople lavamanos corto - GAPOR</t>
  </si>
  <si>
    <t>Acople lavamanos largo - GAPOR</t>
  </si>
  <si>
    <t>Acople rapido</t>
  </si>
  <si>
    <t>Acople sanitario corto - Gapor</t>
  </si>
  <si>
    <t>Acople sanitario largo - GAPOR</t>
  </si>
  <si>
    <t>Adhesivo grande x 100 uds</t>
  </si>
  <si>
    <t>Adhesivo JUMBO  x 50 uds</t>
  </si>
  <si>
    <t>Adhesivo pequeño  x 100 uds</t>
  </si>
  <si>
    <t>Aerografo  400 c c - Uduke</t>
  </si>
  <si>
    <t>Afix kit express activador de madera x 300ml</t>
  </si>
  <si>
    <t>PUNTO</t>
  </si>
  <si>
    <t>Afix Sin  clavos 360 gr</t>
  </si>
  <si>
    <t>Afix Sin clavos 100 gr</t>
  </si>
  <si>
    <t>Agua stop plastico RIOPLAST</t>
  </si>
  <si>
    <t>Agua stop plastico Cardenas</t>
  </si>
  <si>
    <t>Agua stop VULCANIZADO Cardenas</t>
  </si>
  <si>
    <t>Agua stop vulcanizado caja RIOPLAST</t>
  </si>
  <si>
    <t>Agua stop VULCANIZADO premium RIOPLAST</t>
  </si>
  <si>
    <t>Alicate 8 Encauchetado</t>
  </si>
  <si>
    <t>Alicate No 8 crescent</t>
  </si>
  <si>
    <t>Alicate No 8 usa</t>
  </si>
  <si>
    <t>Amarre plastico  No 20 BLANCO 3.6</t>
  </si>
  <si>
    <t>Amarre plastico  No 40 BLANCO 4.8</t>
  </si>
  <si>
    <t>Amarre plastico No 10 BLANCO 2.5</t>
  </si>
  <si>
    <t>Amarre plastico No 10 NEGRO 2.5</t>
  </si>
  <si>
    <t>Amarre plastico No 15 BLANCO 2.5</t>
  </si>
  <si>
    <t>Amarre plastico No 15 NEGRO 2.5</t>
  </si>
  <si>
    <t>Amarre plastico No 20 NEGRO 3.5</t>
  </si>
  <si>
    <t>Amarre Plastico No 25 BLANCO 3.5</t>
  </si>
  <si>
    <t>Amarre plastico No 25 NEGRO 3.5</t>
  </si>
  <si>
    <t>Amarre plastico No 30 BLANCO 3.6</t>
  </si>
  <si>
    <t>Amarre plastico No 30 NEGRO 2.5</t>
  </si>
  <si>
    <t>Amarre plastico No 40 NEGRO 4.8</t>
  </si>
  <si>
    <t>Amarre teja PQTE x 100 uds</t>
  </si>
  <si>
    <t>Antena TDT x 1.5 mtrs</t>
  </si>
  <si>
    <t xml:space="preserve">Antena con BASE </t>
  </si>
  <si>
    <t>Antena conejo terminal coaxial</t>
  </si>
  <si>
    <t>Atatodo pequeño 130 mtr verde - Porras</t>
  </si>
  <si>
    <t>ATATODO GRANDE 750 mtr</t>
  </si>
  <si>
    <t>Atatodo pequeño 130 mtr</t>
  </si>
  <si>
    <t>Balde construccion</t>
  </si>
  <si>
    <t>Bandeja de pintura</t>
  </si>
  <si>
    <t>Barril para gas</t>
  </si>
  <si>
    <t xml:space="preserve">Benjamin ORIGINAL NEGRO </t>
  </si>
  <si>
    <t>Benjamin con cadena beige</t>
  </si>
  <si>
    <t>Benjamin con cadena cafe</t>
  </si>
  <si>
    <t xml:space="preserve">Bisagra 1 1/2" x 24 uds INDUMA </t>
  </si>
  <si>
    <t>Bisagra 1" x 48 uds INDUMA</t>
  </si>
  <si>
    <t xml:space="preserve">Bisagra 2 1/2 x24 uds INDUMA </t>
  </si>
  <si>
    <t xml:space="preserve">Bisagra 2" x24 uds INDUMA </t>
  </si>
  <si>
    <t xml:space="preserve">Bisagra 3" x24 uds INDUMA </t>
  </si>
  <si>
    <t>Bisagra NUDO 2 1/2 x 2 1/2 LAT x3 uds INDUMA</t>
  </si>
  <si>
    <t>Bisagra Nudo 3 1/2x 3 1/2 x3 uds INDUMA</t>
  </si>
  <si>
    <t>Bisagra NUDO 3X3 LAT x3 uds INDUMA</t>
  </si>
  <si>
    <t>Bisagra NUDO 3X3 ZIN x3 uds INDUMA</t>
  </si>
  <si>
    <t>Bisagra NUDO 4X4 x3 uds INDUMA</t>
  </si>
  <si>
    <t xml:space="preserve">Bisagra OMEGA 3" ZIN INDUMA x3 uds </t>
  </si>
  <si>
    <t>Bisagra OMEGA 2" ZIN INDUMA x6 uds</t>
  </si>
  <si>
    <t xml:space="preserve">Bisagra OMEGA 3"  LAT INDUMA x3 uds </t>
  </si>
  <si>
    <t xml:space="preserve">Bisagra OMEGA LAT 2" INDUMA x6 uds </t>
  </si>
  <si>
    <t>Bisturi encauchetado</t>
  </si>
  <si>
    <t>Bisturi plastico grande x 12 uds</t>
  </si>
  <si>
    <t>Bisturi metalico grande</t>
  </si>
  <si>
    <t>Bombillo Led 12w - Zafiro</t>
  </si>
  <si>
    <t>Bombillo Led 50w - Zafiro</t>
  </si>
  <si>
    <t>Bombillo LED 30W - Onix</t>
  </si>
  <si>
    <t>Bombillo LED 5W TITANIUM</t>
  </si>
  <si>
    <t>Bombillo LED 7W mercury</t>
  </si>
  <si>
    <t>Bombillo LED 9W - Zafiro</t>
  </si>
  <si>
    <t>Brilla metal grande FOXTER</t>
  </si>
  <si>
    <t>Brilla metal pequeño FOXTER</t>
  </si>
  <si>
    <t>Bristol juego MM</t>
  </si>
  <si>
    <t xml:space="preserve">Bristol Mm juego x 8 uds </t>
  </si>
  <si>
    <t>BROCA  FPB  1/16 X 10 PCS</t>
  </si>
  <si>
    <t>BROCA  FPB  1/32 X 10 PCS</t>
  </si>
  <si>
    <t>BROCA  FPB  1/4 X 10 PCS</t>
  </si>
  <si>
    <t>BROCA  FPB  1/8 x 10 PCS</t>
  </si>
  <si>
    <t>BROCA  FPB  3/16 X 10 PCS</t>
  </si>
  <si>
    <t>BROCA  FPB  3/32 X 10 PCS</t>
  </si>
  <si>
    <t>BROCA  FPB  3/64X 10 PCS</t>
  </si>
  <si>
    <t>BROCA  FPB  3/8 x5 PCS</t>
  </si>
  <si>
    <t>BROCA  FPB  5/16 x5 PCS</t>
  </si>
  <si>
    <t>BROCA  FPB  5/32 X 10 PCS</t>
  </si>
  <si>
    <t>BROCA  FPB  5/64 X 10 PCS</t>
  </si>
  <si>
    <t>BROCA  FPB 7/32 X 10 PCS</t>
  </si>
  <si>
    <t>BROCA  FPB 7/64 X 10 PCS</t>
  </si>
  <si>
    <t>BROCA  FPB 9/64 X 10 PCS</t>
  </si>
  <si>
    <t>BROCA FPB  11/64 X 10 PCS</t>
  </si>
  <si>
    <t>BROCA LAMINA sodi 1/4 x 10 uds</t>
  </si>
  <si>
    <t>BROCA LAMINA  1/8 sodi x10</t>
  </si>
  <si>
    <t>BROCA LAMINA  11/64 Sodi x10 uds</t>
  </si>
  <si>
    <t>BROCA LAMINA  3/64 KANGAROO x10 usd</t>
  </si>
  <si>
    <t>BROCA LAMINA  5/16 Kangaroo x5 uds</t>
  </si>
  <si>
    <t>BROCA LAMINA  5/32 Kangaroo x10 uds</t>
  </si>
  <si>
    <t>BROCA LAMINA  5/64 x10 uds Kangaroo</t>
  </si>
  <si>
    <t>BROCA LAMINA  7/64 Sodi x10</t>
  </si>
  <si>
    <t>BROCA LAMINA  9/64 sodi x10 uds</t>
  </si>
  <si>
    <t>BROCA LAMINA 1/2 Sodi x5 uds</t>
  </si>
  <si>
    <t>BROCA LAMINA 1/64 x10 uds Kangaroo</t>
  </si>
  <si>
    <t>BROCA LAMINA 3/32 Sodi x10 uds</t>
  </si>
  <si>
    <t>BROCA LAMINA 3/8 x5 uds Sodi</t>
  </si>
  <si>
    <t>Broca lamina 5/64 nicholson x 12</t>
  </si>
  <si>
    <t>Broca muro eco 1/2</t>
  </si>
  <si>
    <t>Broca muro makita- 1/2</t>
  </si>
  <si>
    <t>Broca muro francesa 1/4</t>
  </si>
  <si>
    <t>Broca muro francesa 3/16</t>
  </si>
  <si>
    <t>Broca muro francesa 3/8</t>
  </si>
  <si>
    <t>Broca muro francesa 5/16</t>
  </si>
  <si>
    <t>Broca muro ECO tipo diager 1/4</t>
  </si>
  <si>
    <t>Broca muro ECO 3/16 tipo francesa</t>
  </si>
  <si>
    <t>Broca muro ECO 3/8 tipo francesa</t>
  </si>
  <si>
    <t>Broca muro ECO 5/16</t>
  </si>
  <si>
    <t>Brocha eco   1/2</t>
  </si>
  <si>
    <t>Brocha mango azul 1 1/2 - Porras</t>
  </si>
  <si>
    <t>Brocha mango azul 1" - Porras</t>
  </si>
  <si>
    <t>Brocha mango azul 2 1/2 - Porras</t>
  </si>
  <si>
    <t>Brocha mango azul  2" - Porras</t>
  </si>
  <si>
    <t>Brocha mango azul 3" - Porras</t>
  </si>
  <si>
    <t>Brocha mango azul 4" - Porras</t>
  </si>
  <si>
    <t>Brocha mango azul 5" - Porras</t>
  </si>
  <si>
    <t>Brocha mango azul 6" - Gapor</t>
  </si>
  <si>
    <t>brocha REINA 1 1/2"</t>
  </si>
  <si>
    <t>Brocha REINA 1"</t>
  </si>
  <si>
    <t>Brocha REINA 2 1/2"</t>
  </si>
  <si>
    <t>Brocha REINA 2"</t>
  </si>
  <si>
    <t>Brocha REINA 3"</t>
  </si>
  <si>
    <t>Brocha REINA 4"</t>
  </si>
  <si>
    <t>NIÑO</t>
  </si>
  <si>
    <t>BURIL CORTABALDOSA 18 mm</t>
  </si>
  <si>
    <t>BURIL CORTABALDOSA 8 mm</t>
  </si>
  <si>
    <t>Cable  2x1</t>
  </si>
  <si>
    <t>Cable  2x2 1.5 mtrs</t>
  </si>
  <si>
    <t>cable 1 x1</t>
  </si>
  <si>
    <t>Cable 3 x1</t>
  </si>
  <si>
    <t>CABLE COAXIAL 305 M CON CARRETE AL 95% BLANCO</t>
  </si>
  <si>
    <t>CABLE COAXIAL 305 M CARRETE AL 90% BLANCO</t>
  </si>
  <si>
    <t>Cable Coaxial NEGRO al 90% 305m</t>
  </si>
  <si>
    <t>Cable de grabadora encauchetado 1.5mtr</t>
  </si>
  <si>
    <t>Cable duplex  2 x 10 cablexcol letra roja</t>
  </si>
  <si>
    <t>Cable duplex  2 x 12 cablexcol letra roja</t>
  </si>
  <si>
    <t>Cable duplex  2 x 14 cablexcol letra roja</t>
  </si>
  <si>
    <t>Cable duplex  2 x 16 cablexcol letra roja</t>
  </si>
  <si>
    <t>Cable duplex 2 x 8 cablexcol letra roja</t>
  </si>
  <si>
    <t>Cable DUPLEX 2x10 especial-GAPOR</t>
  </si>
  <si>
    <t xml:space="preserve">Cable DUPLEX 2x12 Especial PREMIUM </t>
  </si>
  <si>
    <t>Cable DUPLEX 2x14 especial-GAPOR</t>
  </si>
  <si>
    <t>Cable DUPLEX 2x16 especial-GAPOR</t>
  </si>
  <si>
    <t>Cable DUPLEX 2X8 especial</t>
  </si>
  <si>
    <t xml:space="preserve">Cable DUPLEX  2x10 Especial </t>
  </si>
  <si>
    <t xml:space="preserve">Cable DUPLEX 2x12 Especial </t>
  </si>
  <si>
    <t xml:space="preserve">Cable DUPLEX 2x14 Especial </t>
  </si>
  <si>
    <t xml:space="preserve">Cable DUPLEX 2x16 Especial </t>
  </si>
  <si>
    <t>Cable DVD 3x3</t>
  </si>
  <si>
    <t>Cable iniciar 1000 amp</t>
  </si>
  <si>
    <t>Cable iniciar 500  AMP</t>
  </si>
  <si>
    <t>Cable polarizado 2 x18 concables</t>
  </si>
  <si>
    <t>Cable polarizado 2 x22 concables</t>
  </si>
  <si>
    <t>Cable para timbre</t>
  </si>
  <si>
    <t>Caja Metalica PESADA 2400 INDUMA</t>
  </si>
  <si>
    <t xml:space="preserve">Caja Metalica PESADA 5800 INDUMA </t>
  </si>
  <si>
    <t>Caja Metalica PESADA Octogonal INDUMA</t>
  </si>
  <si>
    <t>Caja metalica 5800 liviana INDUMA</t>
  </si>
  <si>
    <t>Caja metalica OCTAGONAL liviana INDUMA</t>
  </si>
  <si>
    <t xml:space="preserve">Caja Plastica 2400 INDUMA </t>
  </si>
  <si>
    <t>Caja plastica 5800 INDUMA</t>
  </si>
  <si>
    <t>Caja plastica 5800 Negra - Induma</t>
  </si>
  <si>
    <t>caja plastica OCTOGONAL INDUMA</t>
  </si>
  <si>
    <t>Canaleta 1"</t>
  </si>
  <si>
    <t>Canaleta 1/2"</t>
  </si>
  <si>
    <t>Canaleta 3/4"</t>
  </si>
  <si>
    <t xml:space="preserve">Canastilla 4" </t>
  </si>
  <si>
    <t>cancamo abierto 1 1/4</t>
  </si>
  <si>
    <t>cancamo abierto 1" ranger</t>
  </si>
  <si>
    <t>cancamo abierto 1/2  ranger</t>
  </si>
  <si>
    <t>cancamo abierto 3/4</t>
  </si>
  <si>
    <t>cancamo abierto 5/8 ranger</t>
  </si>
  <si>
    <t>cancamo abierto 7/8 ranger</t>
  </si>
  <si>
    <t>Cancamo cerrado # 10</t>
  </si>
  <si>
    <t>Cancamo cerrado # 12  ranger  GRUESA</t>
  </si>
  <si>
    <t>Cancamo cerrado # 14 GRUESA</t>
  </si>
  <si>
    <t>Cancamo cerrado # 4 ranger</t>
  </si>
  <si>
    <t>Cancamo cerrado # 6 ranger</t>
  </si>
  <si>
    <t>Cancamo cerrado # 8</t>
  </si>
  <si>
    <t>Cancamo cerrado No 1 ranger</t>
  </si>
  <si>
    <t>cancamo cerrado No 14 MEDIA gsa</t>
  </si>
  <si>
    <t>Candado  amarillo No 20 - Porras</t>
  </si>
  <si>
    <t>Candado amarillo NO 25</t>
  </si>
  <si>
    <t>Candado  amarillo NO 30 - Porras</t>
  </si>
  <si>
    <t>Candado  amarillo NO 40- Porras</t>
  </si>
  <si>
    <t>Candado  amarillo NO 50- Porras</t>
  </si>
  <si>
    <t>Candado  amarillo NO 60- PORRAS</t>
  </si>
  <si>
    <t>Candado  cromado 20 - Porras</t>
  </si>
  <si>
    <t>Candado  cromado 25 - Porras</t>
  </si>
  <si>
    <t>Candado  cromado 30 - Porras</t>
  </si>
  <si>
    <t>Candado  cromado 40 - Porras</t>
  </si>
  <si>
    <t>Candado  cromado 50 - Porras</t>
  </si>
  <si>
    <t>Candado  cromado 60 - Porras</t>
  </si>
  <si>
    <t>Candado amarillo NO 25 - Porras</t>
  </si>
  <si>
    <t>Candado bicicleta GRUESO</t>
  </si>
  <si>
    <t>Candado de clave</t>
  </si>
  <si>
    <t>Candado Egret NO 20</t>
  </si>
  <si>
    <t>Candado Egret NO 25</t>
  </si>
  <si>
    <t>Candado Egret NO 30</t>
  </si>
  <si>
    <t>Candado Egret NO 40</t>
  </si>
  <si>
    <t>Candado Egret NO 50</t>
  </si>
  <si>
    <t>Candado Egret NO 60</t>
  </si>
  <si>
    <t>Candado encartonado 25-30-40 amarillo</t>
  </si>
  <si>
    <t>Candado encartonado 32-40-50  amarillo</t>
  </si>
  <si>
    <t>Candado encartonado 40-50-60  amarillo</t>
  </si>
  <si>
    <t>Candado encauchetado 20</t>
  </si>
  <si>
    <t>Candado encauchetado 25</t>
  </si>
  <si>
    <t>Candado encauchetado 30 TAURUS</t>
  </si>
  <si>
    <t>Candado encauchetado 40 -RASAVI</t>
  </si>
  <si>
    <t>Candado Interperie #50</t>
  </si>
  <si>
    <t>Candado Interperie 60</t>
  </si>
  <si>
    <t>Candado globe amarillo No 30</t>
  </si>
  <si>
    <t>candado Good wall - 40</t>
  </si>
  <si>
    <t>Candado Good wall - 50</t>
  </si>
  <si>
    <t>Candado Good wall - 60</t>
  </si>
  <si>
    <t>Careta Bioseguridad</t>
  </si>
  <si>
    <t>Careta ESMERILAR amarilla</t>
  </si>
  <si>
    <t>CARETA GUADAÑADORA</t>
  </si>
  <si>
    <t>CARETA PARA SOLDAR INDUSTRIAL</t>
  </si>
  <si>
    <t>Carpincol 1 kg</t>
  </si>
  <si>
    <t>Carpincol 250 gr</t>
  </si>
  <si>
    <t>Carpincol 500 gr</t>
  </si>
  <si>
    <t>Cautin  mango plastico 40w</t>
  </si>
  <si>
    <t>cautin FINO mango plastico 60w</t>
  </si>
  <si>
    <t>Cautin  Mango Madera 40w</t>
  </si>
  <si>
    <t>Chapa SILO</t>
  </si>
  <si>
    <t>Chapa 4 tornillos VERA</t>
  </si>
  <si>
    <t>chapa 808</t>
  </si>
  <si>
    <t>Chapa alcoba CLARA - Titanium</t>
  </si>
  <si>
    <t>Chapa alcoba CROMADA - Titanium</t>
  </si>
  <si>
    <t>Chapa alcoba OSCURA -Titanium</t>
  </si>
  <si>
    <t>Chapa Baño - Mercury</t>
  </si>
  <si>
    <t>Chapa de seguridad llave-llave</t>
  </si>
  <si>
    <t>Chapa de seguridad  llave-mariposa Mercury</t>
  </si>
  <si>
    <t>Chapa guantera</t>
  </si>
  <si>
    <t>Chapa manija cromada - Titanium</t>
  </si>
  <si>
    <t>Chapa VERA Sencilla Derecha</t>
  </si>
  <si>
    <t>Chapa VERA Sencilla Izquierda</t>
  </si>
  <si>
    <t>Chapa vitrina ECO</t>
  </si>
  <si>
    <t>Chazo 1/4 plastico</t>
  </si>
  <si>
    <t>chazo 3/16</t>
  </si>
  <si>
    <t>Chazo plastico 3/8</t>
  </si>
  <si>
    <t>Chazo 5/16 plastico</t>
  </si>
  <si>
    <t>Chazo anclaje 1/4 x 1 3/8 pqte x 25</t>
  </si>
  <si>
    <t>Chazo anclaje 3/8 x 1 7/8 pqte x 25</t>
  </si>
  <si>
    <t>Chazo anclaje 3/8 x 3" pqte x 25</t>
  </si>
  <si>
    <t>Chazo anclaje 3/8x 2 1/2" pqte x 25</t>
  </si>
  <si>
    <t>Chazo anclaje 5/16 x 1 1/2 pqte x 25</t>
  </si>
  <si>
    <r>
      <rPr>
        <sz val="11"/>
        <color rgb="FF1F1F35"/>
        <rFont val="Calibri"/>
        <family val="2"/>
      </rPr>
      <t>CHAZO ANCLAJE 5/16 X 2 1/2  x 25 uds</t>
    </r>
  </si>
  <si>
    <t>Chazo puntilla 1/4 x 1 1/4 pqte x 100</t>
  </si>
  <si>
    <t>Chazo puntilla 1/4 x 1 5/8 pqte x 100</t>
  </si>
  <si>
    <t>Chazo puntilla 1/4 x 2 1/4 pqte x 100</t>
  </si>
  <si>
    <t>Chazo puntilla 1/4 x 2 7/8 pqte x 100</t>
  </si>
  <si>
    <t>Chipote  grande</t>
  </si>
  <si>
    <t>Chipote  pequeño naranja/verde</t>
  </si>
  <si>
    <t>Chipote gde NARANJA/VERDE</t>
  </si>
  <si>
    <t>Chupa para baño</t>
  </si>
  <si>
    <t>Chupo para Cerdo x 5 uds</t>
  </si>
  <si>
    <t>Cimbra con tinta</t>
  </si>
  <si>
    <t>Cinta  color pqte surtido x 10</t>
  </si>
  <si>
    <t>Cinta 1" 3M 201+  55 mtr</t>
  </si>
  <si>
    <t>Cinta 3H aislante pequeña</t>
  </si>
  <si>
    <t>Cinta 3H aislante grande caja roja</t>
  </si>
  <si>
    <t>Cinta aislante GDE MERCURY x 10 uds</t>
  </si>
  <si>
    <t>CINTA AISLANTE 3M GDE  18mtrs x 10</t>
  </si>
  <si>
    <t>CINTA AISLANTE 3M MEDIANA 9mtrs x 10</t>
  </si>
  <si>
    <t>CINTA AISLANTE 3M PEQUEÑA 5mtrs x10</t>
  </si>
  <si>
    <t>Cinta aislante pequeña Mercury x10 uds</t>
  </si>
  <si>
    <t>DIAFER-WO</t>
  </si>
  <si>
    <t xml:space="preserve">Cinta aislante pequeña UDUKE X 10 </t>
  </si>
  <si>
    <t>Cinta Antideslizante 2" x 5 mtr</t>
  </si>
  <si>
    <t>Cinta Aislante BLANCA x 10 uds</t>
  </si>
  <si>
    <t>Cinta de enmascarar 1" NORTON x40mtrs</t>
  </si>
  <si>
    <t>Cinta de enmascarar NORTON 3/4 x40 mtrs</t>
  </si>
  <si>
    <t>Cinta doble faz 3M 3/4</t>
  </si>
  <si>
    <t>Cinta doble faz 3M 1"</t>
  </si>
  <si>
    <t>Cinta doble faz grande 3/4 x 5mtr- Porras</t>
  </si>
  <si>
    <t>Cinta doble faz pequeña 3/4x 1mtr - Porras</t>
  </si>
  <si>
    <t xml:space="preserve">Cinta Enmascarar  CARBO AUTOMOTRIZ 3/4 x 55m </t>
  </si>
  <si>
    <t>Cinta enmascarar 1" PORRAS</t>
  </si>
  <si>
    <t>Cinta enmascarar 3/4" 20 MTRS</t>
  </si>
  <si>
    <t xml:space="preserve">Cinta enmascarar 1/2" PORRAS </t>
  </si>
  <si>
    <t>Cinta enmascarar 2" PORRAS</t>
  </si>
  <si>
    <t xml:space="preserve">Cinta enmascarar 3/4" PORRAS </t>
  </si>
  <si>
    <t xml:space="preserve">Cinta Enmascarar 3M verde AUTOMOTRIZ 1" x 55m </t>
  </si>
  <si>
    <t>Cinta AUTOMOTRIZ ROJA - Carbo 1/2" x 55 mtr</t>
  </si>
  <si>
    <t>Cinta enmascarar PORRAS 1 1/2"</t>
  </si>
  <si>
    <t>Cinta peligro Ref 100</t>
  </si>
  <si>
    <t>Cinta peligro Ref 500</t>
  </si>
  <si>
    <t>Cinta transparente  x 200  PORRAS</t>
  </si>
  <si>
    <t>Cinta transparente  x 30  PORRAS</t>
  </si>
  <si>
    <t>Cinta transparente  x 50  PORRAS</t>
  </si>
  <si>
    <t>Cinta transparente x 100  PORRAS</t>
  </si>
  <si>
    <t>Cinta transparente x 300 PORRAS</t>
  </si>
  <si>
    <t>Clavija caucho de 10 amp ECO</t>
  </si>
  <si>
    <t>Clavija caucho de 15 amp. ECO</t>
  </si>
  <si>
    <t>Clavija codelca 2 x 20</t>
  </si>
  <si>
    <t>Clavija codelca 3 x 50</t>
  </si>
  <si>
    <t>Clavija CODELCA domestica 10 amp</t>
  </si>
  <si>
    <t>clavija CODELCA industrial 15 amp</t>
  </si>
  <si>
    <t>CLAVIJA POLO A TIERRA CODELCA</t>
  </si>
  <si>
    <t>Clavo acerado 1 1/2" LISO  ca mejia</t>
  </si>
  <si>
    <t>Clavo acerado 1" LISO  ca mejia</t>
  </si>
  <si>
    <t>Clavo acerado 2 1/2" LISO  cia mejia</t>
  </si>
  <si>
    <t>Clavo acerado 2" LISO ca mejia</t>
  </si>
  <si>
    <t>Clavo acerado 3" LISO  ca mejia</t>
  </si>
  <si>
    <t>Clavo acerado 3/4 LISO ca mejia</t>
  </si>
  <si>
    <t>Clavo vertical 1 1/2" ca mejia</t>
  </si>
  <si>
    <t>Clavo vertical 1" ca mejia</t>
  </si>
  <si>
    <t>Clavo vertical 2 1/2" ca mejia</t>
  </si>
  <si>
    <t>Clavo vertical 2" ca mejia</t>
  </si>
  <si>
    <t>Clavo vertical 3" ca mejia</t>
  </si>
  <si>
    <t>Clavo vertical 3/4 ca mejia</t>
  </si>
  <si>
    <t>Codo galvanizado 1/2 - Porras</t>
  </si>
  <si>
    <t>Codo galvanizado 3/8 - Porras</t>
  </si>
  <si>
    <t>CONVERTIDOR 3 X 2 SAKURA</t>
  </si>
  <si>
    <t>Convertidor redondo a plano CODELCA</t>
  </si>
  <si>
    <t>Convertidor redondo a plano eco</t>
  </si>
  <si>
    <t>Copa galvanizada 1/2"-3/8" - Porras</t>
  </si>
  <si>
    <t>Coraza 1/2  x 50 mtr</t>
  </si>
  <si>
    <t>Coraza 3/4 x 25 mtr</t>
  </si>
  <si>
    <t>corta Frio No 6</t>
  </si>
  <si>
    <t>Corta vidrio TIPO aleman</t>
  </si>
  <si>
    <t>Corta Vidrios ALEMAN LUBRICADO</t>
  </si>
  <si>
    <t>Corta Vidrios TOYO</t>
  </si>
  <si>
    <t xml:space="preserve">Cuchilla Caladora 1/4 metal x 5 </t>
  </si>
  <si>
    <t>Cuchilla Caladora 3/4 madera x 5</t>
  </si>
  <si>
    <t>cuchilla para bisturi grande</t>
  </si>
  <si>
    <t>Cuerda tendedero -</t>
  </si>
  <si>
    <t>Desengrasante Biodeg 16 oz</t>
  </si>
  <si>
    <t>Desengrasante biodeg 32 oz</t>
  </si>
  <si>
    <t>Destornillador doble punta ECO</t>
  </si>
  <si>
    <t>Destornillador doble punta USA - Porras</t>
  </si>
  <si>
    <t>Destornillador para celular</t>
  </si>
  <si>
    <t>Destornillador para reloj</t>
  </si>
  <si>
    <t>Destornillador piña Grande.</t>
  </si>
  <si>
    <t>Destornillador PIT BULL x 6 azul</t>
  </si>
  <si>
    <t>Destornillador amarillo  3"  x 3/16 estrella</t>
  </si>
  <si>
    <t>Destornillador amarillo 3" x 3/16 pala</t>
  </si>
  <si>
    <t>Destornillador amarillo 4" x 1/4 pala</t>
  </si>
  <si>
    <t>Destornillador amarillo 4"x 1/4 estrella</t>
  </si>
  <si>
    <t>Destornillador Amarillo 6 x 1/4 estre</t>
  </si>
  <si>
    <t>Destornillador RANGER 6 x 1/4 pala</t>
  </si>
  <si>
    <t>Destornillador amarillo PERILLERO pala</t>
  </si>
  <si>
    <t>Destornillador tatamaco CAUCHO</t>
  </si>
  <si>
    <t>DIABLO ROJO ORIGINAL</t>
  </si>
  <si>
    <t>Diablon</t>
  </si>
  <si>
    <t>Disco PULIR 4 1/2 - PORRAS</t>
  </si>
  <si>
    <t>Disco acero NORTON STANDARD 4 1/2</t>
  </si>
  <si>
    <t>Disco corte ACERO 4 1/2 - PORRAS</t>
  </si>
  <si>
    <t>Disco DEWALT 4/2 corte ACERO</t>
  </si>
  <si>
    <t>Disco DEWALT 4/2 PULIR</t>
  </si>
  <si>
    <t>DISCO DEWALT METAL 7 " X 1/16 PLANO</t>
  </si>
  <si>
    <t>DISCO DEWALT METAL 7" X 1/4 PULIR</t>
  </si>
  <si>
    <t>DISCO DEWALT METAL 9 " X 1/16 PLANO</t>
  </si>
  <si>
    <t>Disco ECO-osblack  PULIR 7"</t>
  </si>
  <si>
    <t>Disco flat 120  4 1/2" AZUL - PORRAS</t>
  </si>
  <si>
    <t>Disco flat 60 4 1/2" AZUL- PORRAS</t>
  </si>
  <si>
    <t>Disco flat 7" 60 AZUL PORRAS</t>
  </si>
  <si>
    <t>Disco flat 80  4 1/2" AZUL - PORRAS</t>
  </si>
  <si>
    <t>Disco flat 80 7" AZUL PORRAS</t>
  </si>
  <si>
    <t>Disco Corte ACERO PORRAS 7"</t>
  </si>
  <si>
    <t>Disco PULIR 7" - PORRAS</t>
  </si>
  <si>
    <t>Disco Continuo 4 1/2 - Porras</t>
  </si>
  <si>
    <t>Disco diamantado 7" continuo - Porras</t>
  </si>
  <si>
    <t>Disco diamantado segmentado 9" - Porras</t>
  </si>
  <si>
    <t>Disco diamantado Segmentado 4 1/2 - Porras</t>
  </si>
  <si>
    <t>Disco diamantado segmentado 7"- Porras</t>
  </si>
  <si>
    <t>Disco Sierra 4 1/2 40 dientes - Porras</t>
  </si>
  <si>
    <t>Disco de Sierra 7" 40 dientes- Porras</t>
  </si>
  <si>
    <t>Disco tronzadora 14" DEWALT</t>
  </si>
  <si>
    <t>Disco tronzadora 14" - Norton</t>
  </si>
  <si>
    <t>Ducha LATINA con manguera blanca</t>
  </si>
  <si>
    <t>Ducha LATINA sin manguera blanca</t>
  </si>
  <si>
    <t>Electrodos</t>
  </si>
  <si>
    <t>Empaque LLAVE  bolsa x 100</t>
  </si>
  <si>
    <t>Loctite Epoxibonder 30gr</t>
  </si>
  <si>
    <t>Loctite Epoximil 98gr</t>
  </si>
  <si>
    <t>Loctite Power Epoxy Transparente 25gr</t>
  </si>
  <si>
    <t>Empaque manguera  bolsa x 100</t>
  </si>
  <si>
    <t xml:space="preserve">Escuadra 1 1/2 x100 uds INDUMA </t>
  </si>
  <si>
    <t>Escuadra 1"  x100 uds  DORADO</t>
  </si>
  <si>
    <t xml:space="preserve">Escuadra 1" ZIN x100 uds INDUMA </t>
  </si>
  <si>
    <t>Escuadra 2 1/2 x50 uds INDUMA</t>
  </si>
  <si>
    <t xml:space="preserve">Escuadra 2" x100 uds INDUMA </t>
  </si>
  <si>
    <t xml:space="preserve">Escuadra 3" x50 uds INDUMA </t>
  </si>
  <si>
    <t>Escuadra amarilla No 10</t>
  </si>
  <si>
    <t>Escuadra No 12</t>
  </si>
  <si>
    <t>Escuadra No 8</t>
  </si>
  <si>
    <t>Esmalte Sintetico blanco 1/16</t>
  </si>
  <si>
    <t>Esmalte Sintetico blanco 1/32</t>
  </si>
  <si>
    <t>Esmalte Sintetico blanco 1/8</t>
  </si>
  <si>
    <t>Esmalte sintetico negro 1/16 - Porras</t>
  </si>
  <si>
    <t>Esmalte sintetico negro 1/32 - Porras</t>
  </si>
  <si>
    <t>Esmalte sintetico negro 1/8 - Porras</t>
  </si>
  <si>
    <t>Espatula 1 1/2" - Porras</t>
  </si>
  <si>
    <t>Espatula 1" - Porras</t>
  </si>
  <si>
    <t>Espatula 2 1/2"- Porras</t>
  </si>
  <si>
    <t>Espatula 2"</t>
  </si>
  <si>
    <t>Espatula 3"</t>
  </si>
  <si>
    <t>Espatula 4"</t>
  </si>
  <si>
    <t>Espatula 5"</t>
  </si>
  <si>
    <t>Espatula 6" - Golden</t>
  </si>
  <si>
    <t>Espatula plastica grande</t>
  </si>
  <si>
    <t>Espatula plastica pequeña</t>
  </si>
  <si>
    <t>estaño 100 gr CARRETE</t>
  </si>
  <si>
    <t>Estaño tira x 12</t>
  </si>
  <si>
    <t>estaño tubo</t>
  </si>
  <si>
    <t xml:space="preserve">Estopa bolsa </t>
  </si>
  <si>
    <t>ESTUCO 1/8</t>
  </si>
  <si>
    <t>Estuco 1/4</t>
  </si>
  <si>
    <t>Extension  8 mtr NARANJA- Onix</t>
  </si>
  <si>
    <t>Extension 5 mtr NARANJA - Onix</t>
  </si>
  <si>
    <t>Extension  3 mts-9ft - Titanium</t>
  </si>
  <si>
    <t>Extension 3 mtr NARANJA TITANIUM</t>
  </si>
  <si>
    <t>Extension 5 mts-15ft - Titanium</t>
  </si>
  <si>
    <t>Extension 8 mts-25 ft - NARANJA</t>
  </si>
  <si>
    <t>Extension 8 mts-25ft - Titanium</t>
  </si>
  <si>
    <t xml:space="preserve">Extension con polo 3 mtr </t>
  </si>
  <si>
    <t>EXTENSION CON POLO 5 mtr</t>
  </si>
  <si>
    <t>EXTENSION CON POLO 8 mtr</t>
  </si>
  <si>
    <t>Fija tornillos FUERZA ALTA - 10 gr</t>
  </si>
  <si>
    <t>Fija tornillos FUERZA ALTA 277 - 10 gr</t>
  </si>
  <si>
    <t>Filtro lavaplatos borde ANCHO</t>
  </si>
  <si>
    <t>Filtro lavaplatos pequeño</t>
  </si>
  <si>
    <t>Filtro x 4 uds</t>
  </si>
  <si>
    <t>Fluidmaster en blister AZUL</t>
  </si>
  <si>
    <t>Fluidmaster en blister mercury</t>
  </si>
  <si>
    <t>Fluidmaster en caja - Gapor</t>
  </si>
  <si>
    <t>Formula mecanica 400 - Porras</t>
  </si>
  <si>
    <t>Gancho teja INDUMA (amarre) x100 uds</t>
  </si>
  <si>
    <t>Gastop  FA  pequeño UNIFIX</t>
  </si>
  <si>
    <t>Gastop  FM  pequeño UNIFIX</t>
  </si>
  <si>
    <t>Gastop GRANDE FA</t>
  </si>
  <si>
    <t>Gastop GRANDE FM</t>
  </si>
  <si>
    <t>GRAFITO FUELLE</t>
  </si>
  <si>
    <t>grafito liso</t>
  </si>
  <si>
    <t>Gafa resorte antiempañante</t>
  </si>
  <si>
    <t xml:space="preserve">Grapa para lavamanos blanca </t>
  </si>
  <si>
    <t xml:space="preserve">Grapa para tuberia 1" GAL c.20 INDUMA x100 uds </t>
  </si>
  <si>
    <t>Grapa para tuberia 1/2 GALV c.24 INDUMA x100 uds</t>
  </si>
  <si>
    <t xml:space="preserve">Grapa para tuberia 3/4 GAL c.22 INDUMA x100 uds </t>
  </si>
  <si>
    <t>Grapa para Zuncho kilo</t>
  </si>
  <si>
    <t>Grapa plastica No 6 cuadrada</t>
  </si>
  <si>
    <t>Grapa plastica No 6 redonda</t>
  </si>
  <si>
    <t>Grapa plastica No 9 cuadrada</t>
  </si>
  <si>
    <t>Grapa plastica No 9 redonda</t>
  </si>
  <si>
    <t>Grasa 1/16 PORRAS</t>
  </si>
  <si>
    <t>Grata copa LISA 4" x 5/8</t>
  </si>
  <si>
    <t>grata copa TRENZADA 4 x 5/8</t>
  </si>
  <si>
    <t>Grata lineal con blister</t>
  </si>
  <si>
    <t>Grata Madera 106</t>
  </si>
  <si>
    <t>Grata mango amarillo con espatula - Porras</t>
  </si>
  <si>
    <t>GRATA TALADRO X 3</t>
  </si>
  <si>
    <t>GRATA X 5 pcs</t>
  </si>
  <si>
    <t>Griferia sanitario con manija cromada Cardenas</t>
  </si>
  <si>
    <t>Griferia sanitario valvula grecco RIOPLAST</t>
  </si>
  <si>
    <t>Guante carnaza CORTO reforzado</t>
  </si>
  <si>
    <t>guante caucho  T 10</t>
  </si>
  <si>
    <t>guante caucho  T 8</t>
  </si>
  <si>
    <t>guante caucho  T 8 1/2</t>
  </si>
  <si>
    <t xml:space="preserve">guante caucho T 7 </t>
  </si>
  <si>
    <t>guante caucho T 7 1/2</t>
  </si>
  <si>
    <t>guante caucho T 9</t>
  </si>
  <si>
    <t>Guante ingeniero reforzado</t>
  </si>
  <si>
    <t>Guante ingeniero sencillo</t>
  </si>
  <si>
    <t>Guante Latex</t>
  </si>
  <si>
    <t>Guante Nitrilo talla 10</t>
  </si>
  <si>
    <t>Guante Nitrilo  talla 7 - PORRAS</t>
  </si>
  <si>
    <t>Guante Nitrilo talla 9 - PORRAS</t>
  </si>
  <si>
    <t>Guante Nitrilo talla 8 - PORRAS</t>
  </si>
  <si>
    <t>Guante Nitrilo ROJO # 10 - Porras</t>
  </si>
  <si>
    <t>Guante Nitrilo ROJO # 7 - Porras</t>
  </si>
  <si>
    <t>Guante Nitrilo ROJO # 9 - Porras</t>
  </si>
  <si>
    <t>Guante nitrilo ROJO #8 - Porras</t>
  </si>
  <si>
    <t>Guante pepa blanco doble cara</t>
  </si>
  <si>
    <t>Herraje para baño 2 piezas</t>
  </si>
  <si>
    <t>Hombresolo encauchetado</t>
  </si>
  <si>
    <t>Hombresolo VISETRIP No 10</t>
  </si>
  <si>
    <t>Interruptor doble blanco Zafiro</t>
  </si>
  <si>
    <t>Interruptor doble Negro - Zafiro</t>
  </si>
  <si>
    <t>Interruptor sencillo blanco - Zafiro</t>
  </si>
  <si>
    <t>Interruptor sencillo Negro - Zafiro</t>
  </si>
  <si>
    <t>Interruptor + toma BLANCA AX</t>
  </si>
  <si>
    <t>Interruptor + toma blanca mercury</t>
  </si>
  <si>
    <t>Interruptor de sobreponer sencillo DUE</t>
  </si>
  <si>
    <t>Interruptor de sobreponer sencillo</t>
  </si>
  <si>
    <t>Interruptor doble BLANCO AX</t>
  </si>
  <si>
    <t>Interruptor doble blanco - Mercury</t>
  </si>
  <si>
    <t>Interruptor sencillo BLANCA mercury</t>
  </si>
  <si>
    <t>Interruptor sencillo blanca AX</t>
  </si>
  <si>
    <t>Juego de copas x 40 pcs</t>
  </si>
  <si>
    <t>Juego de accesorios para baño - Cardenas</t>
  </si>
  <si>
    <t>Kit escolar</t>
  </si>
  <si>
    <t>KIT flotador</t>
  </si>
  <si>
    <t>Lampara Antipolvo 1.20 mtr - Zafiro</t>
  </si>
  <si>
    <t>Lapiz rojo caja x 12 uds</t>
  </si>
  <si>
    <t>LIJA  ROJA  carborundum 240</t>
  </si>
  <si>
    <t>LIJA  ROJA carborundum 100</t>
  </si>
  <si>
    <t>LIJA  ROJA carborundum 120</t>
  </si>
  <si>
    <t>LIJA  ROJA carborundum 1200</t>
  </si>
  <si>
    <t>LIJA  ROJA carborundum 150</t>
  </si>
  <si>
    <t>LIJA  ROJA carborundum 180</t>
  </si>
  <si>
    <t>LIJA  ROJA carborundum 220</t>
  </si>
  <si>
    <t>LIJA  ROJA carborundum 600</t>
  </si>
  <si>
    <t>LIJA  ROJA carborundum 80</t>
  </si>
  <si>
    <t>Lija negra FANDELI #100</t>
  </si>
  <si>
    <t>Lija negra FANDELI #240</t>
  </si>
  <si>
    <t>Lija negra FANDELI #60</t>
  </si>
  <si>
    <t>Lija negra FANDELI #600</t>
  </si>
  <si>
    <t>Lija negra ECO #100 x 50 uds</t>
  </si>
  <si>
    <t>Lija negra ECO #120 x 50 uds</t>
  </si>
  <si>
    <t>Lija negra ECO #150 x 50 uds</t>
  </si>
  <si>
    <t>Lija negra ECO #180 x 50 uds</t>
  </si>
  <si>
    <t>Lija negra ECO #220 x 50 uds</t>
  </si>
  <si>
    <t>Lija negra ECO #240 x 50 uds</t>
  </si>
  <si>
    <t>Lija negra ECO #280 x 50 uds</t>
  </si>
  <si>
    <t>Lija negra ECO #320 x 50 uds</t>
  </si>
  <si>
    <t>Lija negra ECO #360 x 50 uds</t>
  </si>
  <si>
    <t>Lija negra ECO #400 x 50 uds</t>
  </si>
  <si>
    <t>Lija negra ECO #60 x 50 uds</t>
  </si>
  <si>
    <t>Lija negra ECO #600 x 50 uds</t>
  </si>
  <si>
    <t>Lija negra ECO# 80 x 50 uds</t>
  </si>
  <si>
    <t>Lija Omega abracol 100</t>
  </si>
  <si>
    <t>Lija Omega abracol 120</t>
  </si>
  <si>
    <t>Lija omega abracol 150</t>
  </si>
  <si>
    <t>Lija omega abracol 320</t>
  </si>
  <si>
    <t>Lija omega abracol 220</t>
  </si>
  <si>
    <t>Lija omega abracol 600</t>
  </si>
  <si>
    <r>
      <rPr>
        <sz val="11"/>
        <color rgb="FF1F1F35"/>
        <rFont val="Calibri"/>
        <family val="2"/>
      </rPr>
      <t>Lija PREMIER CARBORUNDUM negra 360</t>
    </r>
  </si>
  <si>
    <r>
      <rPr>
        <sz val="11"/>
        <color rgb="FF1F1F35"/>
        <rFont val="Calibri"/>
        <family val="2"/>
      </rPr>
      <t>Lija PREMIER CARBORUNDUM negra 60</t>
    </r>
  </si>
  <si>
    <t>Lija PREMIER PLUS CARBORUNDUM negra 100</t>
  </si>
  <si>
    <t>Lija PREMIER PLUS CARBORUNDUM negra 120</t>
  </si>
  <si>
    <t>Lija PREMIER PLUS CARBORUNDUM negra 150</t>
  </si>
  <si>
    <t>Lija PREMIER PLUS CARBORUNDUM negra 180</t>
  </si>
  <si>
    <t>Lija PREMIER PLUS CARBORUNDUM negra 220</t>
  </si>
  <si>
    <t>Lija PREMIER PLUS CARBORUNDUM negra 240</t>
  </si>
  <si>
    <t>Lija PREMIER PLUS CARBORUNDUM negra 280</t>
  </si>
  <si>
    <t>Lija PREMIER PLUS CARBORUNDUM negral 360</t>
  </si>
  <si>
    <t>Lija PREMIER PLUS CARBORUNDUM negra 400</t>
  </si>
  <si>
    <t>Lija PREMIER PLUS CARBORUNDUM negra 600</t>
  </si>
  <si>
    <t>Lija PREMIER PLUS CARBORUNDUM negra 80</t>
  </si>
  <si>
    <t>Lija PREMIER PLUS CARBORUNDUM negra 320</t>
  </si>
  <si>
    <t>Lija PREMIER PLUS CARBORUNDUM negra 60</t>
  </si>
  <si>
    <t>Lija roja carborundum 1000</t>
  </si>
  <si>
    <t>Lija roja carborundum 280</t>
  </si>
  <si>
    <t>Lija roja carborundum 320</t>
  </si>
  <si>
    <t>Lija roja carborundum 400</t>
  </si>
  <si>
    <t>Lima media caña</t>
  </si>
  <si>
    <t>Lima para serrucho triangular</t>
  </si>
  <si>
    <t>Lima plana 8"</t>
  </si>
  <si>
    <t>Lima rabo runcho 8" (redonda)</t>
  </si>
  <si>
    <t>Lima triangular HERRAGRO 6</t>
  </si>
  <si>
    <t>Lima triangular No 8 TAURUS</t>
  </si>
  <si>
    <t>Limpiador Electronico 400ml - Porras</t>
  </si>
  <si>
    <t>limpiador pvc 1/128 box</t>
  </si>
  <si>
    <t>Limpiador pvc 60 (1/64)</t>
  </si>
  <si>
    <t>Linterna</t>
  </si>
  <si>
    <t>Llana Madera dentada PEQUEÑA</t>
  </si>
  <si>
    <t>Llana Madera dentada</t>
  </si>
  <si>
    <t>Llana MADERA LISA</t>
  </si>
  <si>
    <t>Llana Plastica Dentada - Porras</t>
  </si>
  <si>
    <t>Llana Plastico lisa</t>
  </si>
  <si>
    <t>llave  plastica</t>
  </si>
  <si>
    <t>Llave expansiva No 10</t>
  </si>
  <si>
    <t>Llave expansiva No 12</t>
  </si>
  <si>
    <t>Llave expansiva No 6</t>
  </si>
  <si>
    <t>Llave expansiva No 8</t>
  </si>
  <si>
    <t>Llave ganso mesa Monocontrol negra - Gapor</t>
  </si>
  <si>
    <t>Llave ganso Monocontrol Cromada- Gapor</t>
  </si>
  <si>
    <t>Llave ganso de mesa FIJA METALICA palanca- UNIFER</t>
  </si>
  <si>
    <t>Llave ganso mesa FIJA METALICA palanca- GAPOR</t>
  </si>
  <si>
    <t>Llave ganso PARED flexible plastica</t>
  </si>
  <si>
    <t>llave ganso mesa FIJA PLASTICA cruceta- GAPOR</t>
  </si>
  <si>
    <t>llave ganso mesa FLEXIBLE METALICA palanca- GAPOR</t>
  </si>
  <si>
    <t>Llave ganso mesa FLEXIBLE PLASTICA cruceta- gapor</t>
  </si>
  <si>
    <t>Llave ganso PARED fija metalica Satinada - GAPOR</t>
  </si>
  <si>
    <t xml:space="preserve">Llave ganso PARED flexible Metalica palanca - </t>
  </si>
  <si>
    <t>Llave ganso lujo mesa FLEXIBLE SATIN palanca-GAPOR</t>
  </si>
  <si>
    <t>Llave ganso mesa flexible metalica NEGRA - GAPOR</t>
  </si>
  <si>
    <t>Llave ganso LUJO FLEXIBLE METAL NEGRA pala -GAPOR</t>
  </si>
  <si>
    <t>Llave ganso ENCAUCHETADA METAL GRIS palan - GAPOR</t>
  </si>
  <si>
    <t xml:space="preserve">llave jardin Plastica mariposa roja </t>
  </si>
  <si>
    <t>llave jardin Plastica mariposa roja - GAPOR</t>
  </si>
  <si>
    <t>Llave jardin zincada 1/2- porras</t>
  </si>
  <si>
    <t xml:space="preserve">llave jardin zincada 1/2 - GOLDEN </t>
  </si>
  <si>
    <t>Llave lavamanos palanca plastica - Gapor</t>
  </si>
  <si>
    <t>LLave lavamanos Metalica Cruceta - GAPOR</t>
  </si>
  <si>
    <t>Llave lavamanos ECO poma - Uduke</t>
  </si>
  <si>
    <t>Llave lavamanos 30cm Cromada - Gapor</t>
  </si>
  <si>
    <t>Llave lavamanos 30cm Negra - Gapor</t>
  </si>
  <si>
    <t>Llave lavamanos baja cromada - Gapor</t>
  </si>
  <si>
    <t>Llave lavamanos Lujo Cromada empaque 2pzs- Gapor</t>
  </si>
  <si>
    <t>Llave lavamanos Lujo Negra empaque 2pzs- Gapor</t>
  </si>
  <si>
    <t>llave mixta 7/16</t>
  </si>
  <si>
    <t>HORMIGA</t>
  </si>
  <si>
    <t>Llave mixta juego x 6 M.M DOBERMAN</t>
  </si>
  <si>
    <t>llave mixta No  3/8</t>
  </si>
  <si>
    <t>llave mixta No 1/2</t>
  </si>
  <si>
    <t>llave mixta No 10</t>
  </si>
  <si>
    <t>Llave mixta No 11</t>
  </si>
  <si>
    <t>llave mixta No 12</t>
  </si>
  <si>
    <t>llave mixta No 13 - Porras</t>
  </si>
  <si>
    <t>llave mixta No 14</t>
  </si>
  <si>
    <t>llave mixta No 15 - Porras</t>
  </si>
  <si>
    <t>llave mixta No 16 - Porras</t>
  </si>
  <si>
    <t>llave mixta No 17</t>
  </si>
  <si>
    <t>llave mixta No 19 - Porras</t>
  </si>
  <si>
    <t>llave mixta No 3/4</t>
  </si>
  <si>
    <t>llave mixta No 7</t>
  </si>
  <si>
    <t>llave mixta No 8 - Porras</t>
  </si>
  <si>
    <t>Llave mixta No 9 - Porras</t>
  </si>
  <si>
    <t>llave mixta No 9/16</t>
  </si>
  <si>
    <t>Llave taladro 5/8 blister</t>
  </si>
  <si>
    <t>Llave palanca  1/2 Grinaca</t>
  </si>
  <si>
    <t>Llave taladro 1/2 Con Blister</t>
  </si>
  <si>
    <t>Llave Taladro 1/2 sin Blister</t>
  </si>
  <si>
    <t>Llave TOOR  LARGA</t>
  </si>
  <si>
    <t>llave TOOR corta</t>
  </si>
  <si>
    <t>Llave tubo No 10</t>
  </si>
  <si>
    <t>Llave tubo NO 12</t>
  </si>
  <si>
    <t>Llave tubo No 8 WOLFANG</t>
  </si>
  <si>
    <t>Manguera de gas 1 mtr.</t>
  </si>
  <si>
    <t>manguera de gas 1.5 mtr.</t>
  </si>
  <si>
    <t>manguera de gas 2 mtr.</t>
  </si>
  <si>
    <t>manguera de gas 3 mtr.</t>
  </si>
  <si>
    <t>Manguera lavadora desague</t>
  </si>
  <si>
    <t>Manguera lavadora ENTRADA terminal plástica -Gapor</t>
  </si>
  <si>
    <t>manguera SWAN</t>
  </si>
  <si>
    <r>
      <rPr>
        <sz val="11"/>
        <color rgb="FF1F1F35"/>
        <rFont val="Calibri"/>
        <family val="2"/>
      </rPr>
      <t>manija de cisterna silver</t>
    </r>
  </si>
  <si>
    <t>Marco de segueta liviano - Porras</t>
  </si>
  <si>
    <t>Marco de segueta -poland</t>
  </si>
  <si>
    <t>Marco NACIONAL pesado</t>
  </si>
  <si>
    <t>Martillo madera #23</t>
  </si>
  <si>
    <t>Martillo 27 madera</t>
  </si>
  <si>
    <t>Martillo 29 madera</t>
  </si>
  <si>
    <t>Martillo tatamaco - Porras</t>
  </si>
  <si>
    <t>Mazeta dos kilos</t>
  </si>
  <si>
    <t>Mazeta kilo</t>
  </si>
  <si>
    <t>Mazeta kilo y medio</t>
  </si>
  <si>
    <t>Metro  x 7.5 mtr Encauchetado - Porras</t>
  </si>
  <si>
    <t>metro KOMELON amarillo x 8</t>
  </si>
  <si>
    <t>metro KOMELON Original amarillo x 5</t>
  </si>
  <si>
    <t>metro KOMELON amarillo x3 mtr</t>
  </si>
  <si>
    <t>metro TIPO komelon X 5</t>
  </si>
  <si>
    <t>Metro TRANSPARENTE x 3 - Porras</t>
  </si>
  <si>
    <t>Metro TRANSPARENTE x 5 mtr - Porras</t>
  </si>
  <si>
    <t>Metro TRANSPARENTE x 7,5 - Porras</t>
  </si>
  <si>
    <t>metro x 3mtr Encauchetado - Porras</t>
  </si>
  <si>
    <t>metro x 3 lufkin</t>
  </si>
  <si>
    <t>Metro x 5mtr Encauchetado- Porras</t>
  </si>
  <si>
    <t>metro x 5 lufkin</t>
  </si>
  <si>
    <t>metro x 8 lufkin</t>
  </si>
  <si>
    <t>Mezclador fijo Negro plastico - Gapor</t>
  </si>
  <si>
    <t>Mezclador lavaplatos fijo plastico cruceta -GAPOR</t>
  </si>
  <si>
    <t>Mezclador flexible plastico  palanca - GAPOR</t>
  </si>
  <si>
    <t>Mezclador flexible metalico  palanca</t>
  </si>
  <si>
    <t>Mezclador lavamanos 4" RIOPLAST</t>
  </si>
  <si>
    <t>MODELO 1500 CABEZA COLOR x100  uds</t>
  </si>
  <si>
    <t xml:space="preserve">MODELO CROMADO DERECHO </t>
  </si>
  <si>
    <t>MODELO CROMADO DERECHO X 100 UDS</t>
  </si>
  <si>
    <t>Modelo derecho cabeza COLOR x 100</t>
  </si>
  <si>
    <t>Modelo IZQUIERDO cabeza COLOR  x 100</t>
  </si>
  <si>
    <t>Modelo izquierdo x 100 uds</t>
  </si>
  <si>
    <t xml:space="preserve">Monogafa Negra </t>
  </si>
  <si>
    <t xml:space="preserve">Monogafa transparente </t>
  </si>
  <si>
    <t>Motor maqueta gde</t>
  </si>
  <si>
    <t>Motor maqueta pequeño</t>
  </si>
  <si>
    <t>Multiextension 3 mtr -Titanium</t>
  </si>
  <si>
    <t>Multiextension 5 mtr - Titanium</t>
  </si>
  <si>
    <t>Multitoma economica Onix</t>
  </si>
  <si>
    <t>Multitoma Economica Titanium</t>
  </si>
  <si>
    <t>Multitoma Escualizable Gris con polo- Mercury</t>
  </si>
  <si>
    <t>Multitoma FINA Titanium</t>
  </si>
  <si>
    <t xml:space="preserve">multitoma FINA </t>
  </si>
  <si>
    <t>Multitoma pared - Titanium</t>
  </si>
  <si>
    <t>Multitoma x 3 puestos - Titanium</t>
  </si>
  <si>
    <t>Niple ducha 30cm</t>
  </si>
  <si>
    <t>Niple curvo para ducha 1/2</t>
  </si>
  <si>
    <t>Niple galvanizado 1/2 - 1"</t>
  </si>
  <si>
    <t>Niple galvanizado 1/2 - 2"</t>
  </si>
  <si>
    <t>Nivel amarillo plastico No 12</t>
  </si>
  <si>
    <t xml:space="preserve">Nivel amarillo plastico No 14 </t>
  </si>
  <si>
    <t>Nivel amarillo plastico No 16</t>
  </si>
  <si>
    <t>nivel amarillo plastico No 20</t>
  </si>
  <si>
    <t>Nivel iman No 9 torpedo</t>
  </si>
  <si>
    <t xml:space="preserve">Nivel metalico No 10 </t>
  </si>
  <si>
    <t>Nivel metalico No 12</t>
  </si>
  <si>
    <t>Nivel metalico No 14</t>
  </si>
  <si>
    <t>Nylon pescador 100 lbs</t>
  </si>
  <si>
    <t>Nylon pescador 40 lbs</t>
  </si>
  <si>
    <t>Nylon pescador 50 lbs</t>
  </si>
  <si>
    <t>Nylon pescador 60 lbs</t>
  </si>
  <si>
    <t>Nylon pescador 70 lbs</t>
  </si>
  <si>
    <t>Nylon pescador 80 lbs</t>
  </si>
  <si>
    <t>Nylon pescador 90 lbs</t>
  </si>
  <si>
    <t>Ojo magico grande</t>
  </si>
  <si>
    <t>Ojo magico peq</t>
  </si>
  <si>
    <t xml:space="preserve">Pattex NO MÁS CLAVOS 113gr </t>
  </si>
  <si>
    <t>Pattex NO MÁS CLAVOS 353 gr</t>
  </si>
  <si>
    <t>PALUSTRE MANGO MADERA 5"</t>
  </si>
  <si>
    <t>Palustre mango madera 6"</t>
  </si>
  <si>
    <t>PALUSTRE MANGO MADERA 7"</t>
  </si>
  <si>
    <t>PALUSTRE MANGO MADERA 8"</t>
  </si>
  <si>
    <t>PALUSTRE MANGO MADERA 9"</t>
  </si>
  <si>
    <t>Palustre MANGO PLASTICO  No 6</t>
  </si>
  <si>
    <t>Palustre MANGO PLASTICO No 5</t>
  </si>
  <si>
    <t>Palustre MANGO PLASTICO No 7</t>
  </si>
  <si>
    <t>Palustre mango PLASTICO No 8</t>
  </si>
  <si>
    <t>Palustre MANGO PLASTICO No 9</t>
  </si>
  <si>
    <t>Panel LED  6W redondo incrustar - Mercury</t>
  </si>
  <si>
    <t>Panel LED  6W redondo incrustar - Zafiro</t>
  </si>
  <si>
    <t>Panel LED 9W redondo incrustar - Zafiro</t>
  </si>
  <si>
    <t>Panel LED 12w redondo incrustar - Zafiro</t>
  </si>
  <si>
    <t>Panel LED 12W  redondo incrustar - Mercury</t>
  </si>
  <si>
    <t>Panel LED 12W redondo SOBREPONER - Zafiro</t>
  </si>
  <si>
    <t>Panel LED 12W redondo SOBREPONER  Mercury</t>
  </si>
  <si>
    <t xml:space="preserve">Panel led 18w SOBREPONER ELITE </t>
  </si>
  <si>
    <t>Panel LED 18W redondo SOBREPONER - Mercury</t>
  </si>
  <si>
    <t>Panel LED  18W redondo SOBREPONER - Zafiro</t>
  </si>
  <si>
    <t>Panel LED 18W redondo incrustar</t>
  </si>
  <si>
    <t>Panel LED 18W redondo incrustar - Zafiro</t>
  </si>
  <si>
    <t>Panel LED 18W redondo incrustar - Mercury</t>
  </si>
  <si>
    <t>Panel LED 24w redondo  incrustar - Zafiro</t>
  </si>
  <si>
    <t>Panel LED 24w redondo Sobreponer - Zafiro</t>
  </si>
  <si>
    <t>Panel led borde infinito 18w incrustar  - Zafiro</t>
  </si>
  <si>
    <t>Panel led borde infinito 18w S/P - Zafiro</t>
  </si>
  <si>
    <t>Panel led borde infinito 24w Incrustar - Zafiro</t>
  </si>
  <si>
    <t>Panel led borde infinito 24w S/P - Zafiro</t>
  </si>
  <si>
    <t>Panel Led borde infinito 36w incrustar - Zafiro</t>
  </si>
  <si>
    <t>Panel led borde infinito 36w S/P - Zafiro</t>
  </si>
  <si>
    <t>Pattex PVA cola madera 100gr</t>
  </si>
  <si>
    <t>Pattex PVA cola madera 250 gr</t>
  </si>
  <si>
    <t>Pasador ALEMAN 2 1/2 INDUMA x12 uds</t>
  </si>
  <si>
    <t>Pasador ALEMAN negro 1 1/2 INDUMA x12 uds</t>
  </si>
  <si>
    <t>Pasador ALEMAN negro 2" INDUMA x12 uds</t>
  </si>
  <si>
    <t>Pasador ALEMAN negro 3" INDUMA x12 uds</t>
  </si>
  <si>
    <t>Pasador cuadrado 1 1/2 ZIN INDUMA par</t>
  </si>
  <si>
    <t xml:space="preserve">Pasador cuadrado 2" ZIN INDUMA </t>
  </si>
  <si>
    <t xml:space="preserve">Pasador cuadrado 3" ZIN INDUMA </t>
  </si>
  <si>
    <t>Pega gas</t>
  </si>
  <si>
    <t>Pega raton en crema 135gr</t>
  </si>
  <si>
    <t>Pega raton tabla grande - Porras</t>
  </si>
  <si>
    <t>Pegadit 3gr</t>
  </si>
  <si>
    <t xml:space="preserve">Pegadit 5 gr </t>
  </si>
  <si>
    <t>Pegante  PL285  botella</t>
  </si>
  <si>
    <t>Pegante  PL285 1/2 botella</t>
  </si>
  <si>
    <t>Pegante  PL285 X 60 cm</t>
  </si>
  <si>
    <t>Pegante boxer universal  botella</t>
  </si>
  <si>
    <t>Pegante boxer universal 1/2 botella</t>
  </si>
  <si>
    <t>Pegante boxer universal 120 cm.</t>
  </si>
  <si>
    <t>Pegante boxer universal 60 cm.</t>
  </si>
  <si>
    <t xml:space="preserve">Pegante colbon 120 gramos </t>
  </si>
  <si>
    <t xml:space="preserve">Pegante colbon 270 gramos </t>
  </si>
  <si>
    <t xml:space="preserve">Pegante colbon 60 gramos </t>
  </si>
  <si>
    <t>Pegante PL285 X 120 cm</t>
  </si>
  <si>
    <r>
      <rPr>
        <sz val="11"/>
        <color rgb="FF1F1F35"/>
        <rFont val="Calibri"/>
        <family val="2"/>
      </rPr>
      <t>pie de amigo 10x12 blanco- GAPOR</t>
    </r>
  </si>
  <si>
    <t>Pie de amigo 12 x 14 blanco - Porras</t>
  </si>
  <si>
    <t>Pie de amigo 5 x6 blanco- Porras</t>
  </si>
  <si>
    <t>Pie de amigo 6x8 blanco- Porras</t>
  </si>
  <si>
    <t>Pie de amigo 8x10 blanco</t>
  </si>
  <si>
    <t>piedra de afilar grande</t>
  </si>
  <si>
    <t>piedra de afilar pequeña</t>
  </si>
  <si>
    <t>Pila Cuadrada Kingtianil 9V</t>
  </si>
  <si>
    <t xml:space="preserve">Pila Cuadrada TRONEX/ GP 9V  </t>
  </si>
  <si>
    <t xml:space="preserve">Pila tronex AA tira x 20uds </t>
  </si>
  <si>
    <t>Pila tronex AAA tira x20 uds</t>
  </si>
  <si>
    <t>pincel N 1 PLANO x 12 pcs</t>
  </si>
  <si>
    <t>pincel N 1 REDONDO x 12 pcs</t>
  </si>
  <si>
    <t>pincel N 10 PLANO x 12 pcs</t>
  </si>
  <si>
    <t>pincel N 10 REDONDO x 12 pcs</t>
  </si>
  <si>
    <t>pincel N 11  REDONDO  x 12 pcs</t>
  </si>
  <si>
    <t>pincel N 11 PLANO x 12 pcs</t>
  </si>
  <si>
    <t>pincel N 12  REDONDO  x 12 pcs</t>
  </si>
  <si>
    <t>pincel N 12 PLANA x 12 pcs</t>
  </si>
  <si>
    <t>pincel N 2 PLANO x 12 pcs</t>
  </si>
  <si>
    <t>pincel N 2 REDONDO x 12 pcs</t>
  </si>
  <si>
    <t>pincel N 3 PLANO x 12 pcs</t>
  </si>
  <si>
    <t>pincel N 3 REDONDO x 12 pcs</t>
  </si>
  <si>
    <t>pincel N 4 PLANO x 12 pcs</t>
  </si>
  <si>
    <t>pincel N 4 REDONDO x 12 pcs</t>
  </si>
  <si>
    <t>pincel N 5 PLANO x 12 pcs</t>
  </si>
  <si>
    <t>pincel N 5 REDONDO x 12 pcs</t>
  </si>
  <si>
    <t>pincel N 6 PLANO x 12 pcs</t>
  </si>
  <si>
    <t>pincel N 6 REDONDO x 12 pcs</t>
  </si>
  <si>
    <t>pincel N 7 PLANO x 12 pcs</t>
  </si>
  <si>
    <t>pincel N 7 REDONDO x 12 pcs</t>
  </si>
  <si>
    <t>pincel N 8 PLANO x 12 pcs</t>
  </si>
  <si>
    <t>pincel N 8 REDONDO x 12 pcs</t>
  </si>
  <si>
    <t>pincel N 9 PLANO x 12 pcs</t>
  </si>
  <si>
    <t>pincel N 9 REDONDO x 12 pcs</t>
  </si>
  <si>
    <t>Pintura en spray  verde VHARBOR</t>
  </si>
  <si>
    <t xml:space="preserve">Pintura en Spray cromo ULTRA COLOR </t>
  </si>
  <si>
    <t>Spray fluorecente amarilla - Porras</t>
  </si>
  <si>
    <t>Spray fluorecente naranja - Porras</t>
  </si>
  <si>
    <t>Spray fluorecente ROJO - Porras</t>
  </si>
  <si>
    <t>Pintura en spray fluorecente verde - PORRAS</t>
  </si>
  <si>
    <t>Pintura en spray azul ULTRA COLOR</t>
  </si>
  <si>
    <r>
      <rPr>
        <sz val="11"/>
        <color rgb="FF1F1F35"/>
        <rFont val="Calibri"/>
        <family val="2"/>
      </rPr>
      <t>Pintura spray laca brillante ULTRA COLOR</t>
    </r>
  </si>
  <si>
    <r>
      <rPr>
        <sz val="11"/>
        <color rgb="FF1F1F35"/>
        <rFont val="Calibri"/>
        <family val="2"/>
      </rPr>
      <t>Pintura spray laca brillante VHARBOR</t>
    </r>
  </si>
  <si>
    <t>Pinza de punta No 6</t>
  </si>
  <si>
    <t>Piola No  12</t>
  </si>
  <si>
    <t>Piola No 15</t>
  </si>
  <si>
    <t>Piola No 18</t>
  </si>
  <si>
    <t>Piola No 21</t>
  </si>
  <si>
    <t>Piola No 24</t>
  </si>
  <si>
    <t>Piola No 27</t>
  </si>
  <si>
    <t>Piola No 30</t>
  </si>
  <si>
    <t>Pipa gas PESADA (propano)</t>
  </si>
  <si>
    <t>Pistola 4 chorros</t>
  </si>
  <si>
    <t>Pistola 7 chorros</t>
  </si>
  <si>
    <t>Pistola calafateo ECONOMICA</t>
  </si>
  <si>
    <t>Pistola calafateo GRIS cilindrica</t>
  </si>
  <si>
    <t>Pistola calafateo REFORZADA</t>
  </si>
  <si>
    <t>Pistola esqueleto</t>
  </si>
  <si>
    <t>Pistola para pintar - Uduke</t>
  </si>
  <si>
    <t>Pistola riego punta cobre encauchetada</t>
  </si>
  <si>
    <t>Pistola silicona grande - Glue gun</t>
  </si>
  <si>
    <t xml:space="preserve">Pistola silicona pequeña </t>
  </si>
  <si>
    <t>plomada escalonada</t>
  </si>
  <si>
    <t>plomada libra de punto</t>
  </si>
  <si>
    <t>plomada punto pequeña</t>
  </si>
  <si>
    <t>Poma universal</t>
  </si>
  <si>
    <t>pomada para soldar tira x 12</t>
  </si>
  <si>
    <t>pomada UNICA grande</t>
  </si>
  <si>
    <t xml:space="preserve">Porta candado negro 2 1/2 INDUMA x24 uds  </t>
  </si>
  <si>
    <t>Porta candado negro 2" INDUMA x24 uds</t>
  </si>
  <si>
    <t>Porta candado negro 3" INDUMA x12 uds</t>
  </si>
  <si>
    <t>Porta papel blanca - Cardenas</t>
  </si>
  <si>
    <t>porta electrodo 300 amp</t>
  </si>
  <si>
    <t>Portalampara con clavija</t>
  </si>
  <si>
    <t>Portalampara de caucho</t>
  </si>
  <si>
    <t>Portalampara pasador</t>
  </si>
  <si>
    <t>Puntas juego x 10</t>
  </si>
  <si>
    <t>Puntas taladro STANLEY</t>
  </si>
  <si>
    <t>Puntilla madera  x 400 gr 1" cia mejia</t>
  </si>
  <si>
    <t>puntilla madera x 400 gr  1 1/2" cia mejia</t>
  </si>
  <si>
    <t>Puntilla madera x 400 gr  2" cia mejia</t>
  </si>
  <si>
    <t>Puntilla madera x 400 gr 2 1/2" cia mejia</t>
  </si>
  <si>
    <t>Puntilla madera x 400 gr 3" cia mejia</t>
  </si>
  <si>
    <t>Racor COBRE - Porras</t>
  </si>
  <si>
    <t>Racor  plastico para manguera</t>
  </si>
  <si>
    <t>Racor Macho 3/8 gas</t>
  </si>
  <si>
    <t>Racor pipa MACHO (natural)</t>
  </si>
  <si>
    <t>Rally grande Durepoxy</t>
  </si>
  <si>
    <t>Rally ORIGINAL Grande</t>
  </si>
  <si>
    <t>Rally ORIGINAL Pequeño</t>
  </si>
  <si>
    <t>Rally pequeño Durepoxy</t>
  </si>
  <si>
    <t>Reflector LED 50W</t>
  </si>
  <si>
    <t>Reflector LED 20W - Zafiro</t>
  </si>
  <si>
    <t>Reflector LED 30W - Onix</t>
  </si>
  <si>
    <t>Reflector LED 100W 6500k</t>
  </si>
  <si>
    <t>Reflector LED 150W 6500k</t>
  </si>
  <si>
    <t>Reflector LED 200w</t>
  </si>
  <si>
    <t>Regadera  pequeña 4" Cuadrada con tubo</t>
  </si>
  <si>
    <t xml:space="preserve">Regadera Cuadrada cromada 6" con tubo </t>
  </si>
  <si>
    <t>Regadera cuadrada cromada 8" con tubo - Gapor</t>
  </si>
  <si>
    <t>Regadera cuadrada negra 6" con tubo - Gapor</t>
  </si>
  <si>
    <t>Regadera cuadrada negra 8" con tubo - Gapor</t>
  </si>
  <si>
    <t>Registro 1" pvc liso - Gapor</t>
  </si>
  <si>
    <t>Registro 1" pvc rosca - Gapor</t>
  </si>
  <si>
    <t>Registro 1/2 pvc rosca - GAPOR</t>
  </si>
  <si>
    <t>Registro 1/2" pvc liso - Gapor</t>
  </si>
  <si>
    <t>Registro 3/4" pvc liso - Gapor</t>
  </si>
  <si>
    <t>Registro 3/4" pvc rosca - Gapor</t>
  </si>
  <si>
    <t>Registro ducha cierre rapido - Gapor</t>
  </si>
  <si>
    <t>Registro de ducha  FULL PASO UDUKE</t>
  </si>
  <si>
    <t>Registro ducha 1/2 paso cruceta - Gapor</t>
  </si>
  <si>
    <t>Registro ducha pesado en bolsa- Uduke</t>
  </si>
  <si>
    <t>Registro GAS bronce</t>
  </si>
  <si>
    <t>Registro Gpinaca Semipesado 1/2</t>
  </si>
  <si>
    <t>Regulador para gas</t>
  </si>
  <si>
    <t>Rejilla ventilación 15x15 RIOPLAST</t>
  </si>
  <si>
    <t>Remachadora ECO</t>
  </si>
  <si>
    <t>REMACHE  5-6 (5/32 X 1/2) CA MEJIA x 500 uds</t>
  </si>
  <si>
    <t>REMACHE  5-8 (5/32 X 5/8) CA MEJIA x 500 uds</t>
  </si>
  <si>
    <t>REMACHE  6-6 (3/16 X 1/2) CA MEJIA x250 uds</t>
  </si>
  <si>
    <t>REMACHE 4-10 (1/8 X 3/4) CA MEJIA x 500 uds</t>
  </si>
  <si>
    <t>REMACHE 4-4 ( 1/8x3/8) CA MEJIA x500 uds</t>
  </si>
  <si>
    <t>REMACHE 4-6 (1/8 X 1/2) CA MEJIA x500 uds</t>
  </si>
  <si>
    <t>REMACHE 4-8 (1/8x5/8) CA MEJIA x 500 uds</t>
  </si>
  <si>
    <t>REMACHE 5-4 (5/32 X 3/8) CA MEJIA x500 uds</t>
  </si>
  <si>
    <t>REMACHE 6-10 (3/16 x 3/4) X 250 UDS</t>
  </si>
  <si>
    <t>REMACHE 6-8 (3/16 X 5/8) CA MEJIA x250 uds</t>
  </si>
  <si>
    <t>Remache MASSO 4-4 (1/8x3/8) 500 uds</t>
  </si>
  <si>
    <t>Remache MASSO 4-8 (1/8x5/8) 500 uds</t>
  </si>
  <si>
    <t>RODAJA  CORTABALDOSA  16-15 mm</t>
  </si>
  <si>
    <t>RODAJA CORTABALDOSA - 22 mm</t>
  </si>
  <si>
    <t>Rodillo acrilico 1 1/2"</t>
  </si>
  <si>
    <t>Rodillo acrilico 2"</t>
  </si>
  <si>
    <t>Rodillo Acrilico 3"</t>
  </si>
  <si>
    <t>Rodillo acrilico 4"</t>
  </si>
  <si>
    <t>Rodillo Acrilico 6"</t>
  </si>
  <si>
    <t>Rodillo industrial  9" PORRAS</t>
  </si>
  <si>
    <t>ROSETA 2 PIESAS PLASTICA</t>
  </si>
  <si>
    <t>Roseta plastica CODELCA</t>
  </si>
  <si>
    <t>Roseta plastica - Uduke</t>
  </si>
  <si>
    <t>Roseta plastica - Mercury</t>
  </si>
  <si>
    <t>Roseta porcelana - Uduke</t>
  </si>
  <si>
    <t>Rubbing 1/16- PORRAS</t>
  </si>
  <si>
    <t xml:space="preserve">Segueta Economica </t>
  </si>
  <si>
    <t>Segueta Nicholson # 18</t>
  </si>
  <si>
    <t>Segueta nicholson #24</t>
  </si>
  <si>
    <t>Segueta Sandflex 18 T</t>
  </si>
  <si>
    <t>Segueta Sandflex 24T</t>
  </si>
  <si>
    <t>Sellador pega facil  base agua 420gr/280ml</t>
  </si>
  <si>
    <t>Sellador poliuretano Gris 280ml - Sista</t>
  </si>
  <si>
    <t>SELLADOR POLIURETANO PU40 BLANCO Teckbond</t>
  </si>
  <si>
    <t>Sensor roseta - Zafiro</t>
  </si>
  <si>
    <t>Sensor de techo - Zafiro</t>
  </si>
  <si>
    <t>Sensor de Techo Mercury</t>
  </si>
  <si>
    <t>Separador baldosa 1.5mm bolsa x 100uds - Porras</t>
  </si>
  <si>
    <t>Separador baldosa 2mm bolsa x 100uds - Porras</t>
  </si>
  <si>
    <t>Separador baldosa 3mm bolsa x 100uds - Porras</t>
  </si>
  <si>
    <t>Serrucho No 16</t>
  </si>
  <si>
    <t>Serrucho madera  #18</t>
  </si>
  <si>
    <t>Serrucho No 20</t>
  </si>
  <si>
    <t>Sifon acordeon blanco lav-lavaplatos - PORRAS</t>
  </si>
  <si>
    <t>Sifon acordeon CROMADO CON canastilla</t>
  </si>
  <si>
    <t>Sifon acordeon CROMADO CON canastilla - Gapor</t>
  </si>
  <si>
    <t>Sifon acordeon CROMADO sin canastilla - Gapor</t>
  </si>
  <si>
    <t>Sifon acordeon blanco DOBLE- PORRAS</t>
  </si>
  <si>
    <t>sifon acordeon blanco DOBLE-</t>
  </si>
  <si>
    <t xml:space="preserve">Sifon en P INTEGRAL  1 1/2 </t>
  </si>
  <si>
    <t>Sifon flexible lavamanos- GAPOR</t>
  </si>
  <si>
    <t>silicona en barra delgada</t>
  </si>
  <si>
    <t>Silicona en barra gruesa</t>
  </si>
  <si>
    <t>Silicona en tubo blanca Dipack</t>
  </si>
  <si>
    <t>Silicona en tubo negra DIPACK</t>
  </si>
  <si>
    <t>Silicona en tubo transparente SISTA DOW CORNING</t>
  </si>
  <si>
    <t>Silicona SISTA FT 101 BLANCO 280 ml</t>
  </si>
  <si>
    <t>Silicona SISTA TRANSPARENTE F109 300 ml</t>
  </si>
  <si>
    <t>Silicona liquida 100 - JAZA</t>
  </si>
  <si>
    <t>Silicona liquida 30 JAZA</t>
  </si>
  <si>
    <t>Silicona liquida 60 - Jaza</t>
  </si>
  <si>
    <t>Silicona locct GRIS x 70</t>
  </si>
  <si>
    <t>Silicona locct GRIS x 50</t>
  </si>
  <si>
    <t>Silicona loctite x 50gr roja</t>
  </si>
  <si>
    <t>Silicona loctite x70 gr NEGRA</t>
  </si>
  <si>
    <t>Silicona loctite x50 gr NEGRA</t>
  </si>
  <si>
    <t>Silicona SUPERFLEX loctite x 70gr roja</t>
  </si>
  <si>
    <t>Silicona NEGRA Alta temperatura TECKBOND x 50ml</t>
  </si>
  <si>
    <t>Silicona ROJA Alta temperatura TECKBOND x 50ml</t>
  </si>
  <si>
    <t>Silicona loctite x 70 trans. super flex</t>
  </si>
  <si>
    <t xml:space="preserve">Silicona x 85gr ROJA </t>
  </si>
  <si>
    <t>Silicona SILIK UV3 carro nuevo</t>
  </si>
  <si>
    <t>Silicona SILIK UV3 citrus</t>
  </si>
  <si>
    <t>Silicona en aerosol Fresa - Porras</t>
  </si>
  <si>
    <t>Silicona en aerosol Limon - Porras</t>
  </si>
  <si>
    <t>Silicona en aerosol Uva - Porras</t>
  </si>
  <si>
    <t>Silicona en Tubo TRANSPARENTE - Golden</t>
  </si>
  <si>
    <t>Silicona NEGRA x50ml  uduke</t>
  </si>
  <si>
    <t>Silicona x 50ml uduke gris</t>
  </si>
  <si>
    <t>Silicona x 85gr Transparente porras</t>
  </si>
  <si>
    <t>Silicona x 50ml transparente - Porras</t>
  </si>
  <si>
    <t xml:space="preserve">Silicona MEKANICAL GRIS x90gr </t>
  </si>
  <si>
    <t>Silicona x 85ml gris</t>
  </si>
  <si>
    <t>silicona NEGRA x 85 ml  </t>
  </si>
  <si>
    <t>Silicona ROJA x50ml uduke</t>
  </si>
  <si>
    <t>Silicona x 85ml transparente - PORRAS</t>
  </si>
  <si>
    <t>Sintesolda 10 minutos</t>
  </si>
  <si>
    <t>Sintesolda 24 horas</t>
  </si>
  <si>
    <t>Soda caustica de Kilo</t>
  </si>
  <si>
    <t>Soda caustica de libra</t>
  </si>
  <si>
    <t>Soda caustica</t>
  </si>
  <si>
    <t>soldadura pvc 1/128 box</t>
  </si>
  <si>
    <t>Soldadura pvc x60 (1/64)</t>
  </si>
  <si>
    <t>soldadura pvc 120 box- (1/32)</t>
  </si>
  <si>
    <t>Splinter 2 vias FINO</t>
  </si>
  <si>
    <t>Splinter 2 vias NIPON-osblack</t>
  </si>
  <si>
    <t xml:space="preserve">Splinter 3 vias ECO globy </t>
  </si>
  <si>
    <t>Splinter 3 vias NIPON-osblack</t>
  </si>
  <si>
    <t xml:space="preserve">splinter 4 vias ECO globy </t>
  </si>
  <si>
    <t xml:space="preserve">splinter 4 vias NIPON </t>
  </si>
  <si>
    <t>Splinter 8 vias NIPON-osblack</t>
  </si>
  <si>
    <t>Spray  Anticorrosivo BLANCO - PORRAS</t>
  </si>
  <si>
    <t>Spray Amarilla - PORRAS</t>
  </si>
  <si>
    <t>Spray Anticorrosivo GRIS - PORRAS</t>
  </si>
  <si>
    <t>Spray Anticorrosivo NEGRO - PORRAS</t>
  </si>
  <si>
    <t>Spray Azul - PORRAS</t>
  </si>
  <si>
    <t>Spray Blanco Brillante ALTA TEMPERATURA - PORRAS</t>
  </si>
  <si>
    <t>Spray Blanco Brillante</t>
  </si>
  <si>
    <t>Spray Blanco mate - PORRAS</t>
  </si>
  <si>
    <t>Spray Cafe - PORRAS</t>
  </si>
  <si>
    <t>Spray Oro 18k - Porras</t>
  </si>
  <si>
    <t>Spray Dorado - PORRAS</t>
  </si>
  <si>
    <t>Spray ECO cromo - PORRAS</t>
  </si>
  <si>
    <t>Spray ECO laca brillante-PORRAS</t>
  </si>
  <si>
    <t>Spray ECO laca mate - PORRAS</t>
  </si>
  <si>
    <t>Spray ECO naranja- PORRAS</t>
  </si>
  <si>
    <t>Spray ECO silver - PORRAS</t>
  </si>
  <si>
    <t>Spray fluorecente verde - Porras</t>
  </si>
  <si>
    <t>Spray fluorecente VIOLETA/FUCSIA - PORRAS</t>
  </si>
  <si>
    <t>Spray Fluorescente Rosado - Porras</t>
  </si>
  <si>
    <t>Spray Gris - PORRAS</t>
  </si>
  <si>
    <t>Spray Negro Brillante - PORRAS</t>
  </si>
  <si>
    <t>Spray Negro Brillante ALTA TEMPERATURA - PORRAS</t>
  </si>
  <si>
    <t>Spray Negro Mate ALTA TEMPERATURA - PORRAS</t>
  </si>
  <si>
    <t>Spray Negro Mate- PORRAS</t>
  </si>
  <si>
    <t>Spray Rojo - PORRAS</t>
  </si>
  <si>
    <t>Spray silver ALTA TEMPERATURA - PORRAS</t>
  </si>
  <si>
    <t>Spray Verde - PORRAS</t>
  </si>
  <si>
    <t>Pintura en spray dorado</t>
  </si>
  <si>
    <t>Pintura en spray  Beige</t>
  </si>
  <si>
    <t>Suelda Todo BLANCO 40 gr PEQ</t>
  </si>
  <si>
    <t>Suelda Todo BLANCO 80 gr GRANDE</t>
  </si>
  <si>
    <t>Suelda Todo NEGRO 40 gr PEQ</t>
  </si>
  <si>
    <t>Suelda Todo NEGRO 80 gr GRANDE</t>
  </si>
  <si>
    <t xml:space="preserve">Super adhesivo TEKBOND instantaneo </t>
  </si>
  <si>
    <t>Super bonder 3 gr</t>
  </si>
  <si>
    <t>Super bonder 5gr</t>
  </si>
  <si>
    <t>Super bonder Adhesivo FLEX GEL3 gr LOCT</t>
  </si>
  <si>
    <t>Super verde - GAPOR</t>
  </si>
  <si>
    <t xml:space="preserve">taco 15 amp osblack </t>
  </si>
  <si>
    <t>Taco breaker 20 amp - Energy</t>
  </si>
  <si>
    <t>Taco breaker 30 amp - Energy</t>
  </si>
  <si>
    <t>Taco breaker 40 amp - Energy</t>
  </si>
  <si>
    <t>Taco breaker 50 amp - Energy</t>
  </si>
  <si>
    <t>Tangit PVC 125 ml</t>
  </si>
  <si>
    <t>Tangit PVC 240 ml</t>
  </si>
  <si>
    <t>Tangit PVC 475 ml</t>
  </si>
  <si>
    <t>Tapa 2400 INDUMA x 10uds</t>
  </si>
  <si>
    <t>Tapa 5800 INDUMA x10 uds</t>
  </si>
  <si>
    <t>ZULMA</t>
  </si>
  <si>
    <t>Tapa asiento plastico beige</t>
  </si>
  <si>
    <t>Tapa asiento plastico blanco - Cardenas</t>
  </si>
  <si>
    <t>Tapa asiento beige - Cardenas</t>
  </si>
  <si>
    <t>CENTRO</t>
  </si>
  <si>
    <t>Tapa asiento plastico AZUL CLARO</t>
  </si>
  <si>
    <t>Tapa Asiento blanca Plus- Cardenas</t>
  </si>
  <si>
    <t>Tapa OCTAGONAL INDUMA x10 uds</t>
  </si>
  <si>
    <t>Tapa oido copa</t>
  </si>
  <si>
    <t>Tapa oidos insercion</t>
  </si>
  <si>
    <t>TAPA REGISTRO 15 x 15 Blanco Cardenas</t>
  </si>
  <si>
    <t>TAPA REGISTRO 15 X 15 RIOPLAST INTERIOR</t>
  </si>
  <si>
    <t>TAPA REGISTRO 20 X 20 RIOPLAST</t>
  </si>
  <si>
    <t>TAPA REGISTRO 15 X 15 INTERIOR -  BORDE ANCHO RIOPLAST</t>
  </si>
  <si>
    <t xml:space="preserve">TAPA REGISTRO 25 X25 </t>
  </si>
  <si>
    <t>Tapa SUPLEMENTO INDUMA x10 uds</t>
  </si>
  <si>
    <t>Tapabocas PQTE x 100uds</t>
  </si>
  <si>
    <t>Tapon copa galvanizado 1/2 - Porras</t>
  </si>
  <si>
    <t>Tapon copa galvanizado 3/8 - Porras</t>
  </si>
  <si>
    <t>Tapon macho galvanizado 1/2 - Porras</t>
  </si>
  <si>
    <t>Tapon macho galvanizado 3/8" - Porras</t>
  </si>
  <si>
    <t>Teflon 10mts PORRAS x 12 und</t>
  </si>
  <si>
    <t>Teflon 3/4 PORRAS x 10 und</t>
  </si>
  <si>
    <t>Teflon industrial x 10 und - Porras</t>
  </si>
  <si>
    <t>Tenaza No 6 ECO</t>
  </si>
  <si>
    <t>Tenaza No 8 ECO</t>
  </si>
  <si>
    <t>Terminal parabolica rosca RG 60 x 100 uds</t>
  </si>
  <si>
    <t>Terminal Electrica 1/2  x 200 UDS</t>
  </si>
  <si>
    <t>Terminal Electrica 1/2 INDUMA x100 UDS</t>
  </si>
  <si>
    <t>Terminal Electrica 3/4 INDUMA 100 uds</t>
  </si>
  <si>
    <t>Tester grande amarillo</t>
  </si>
  <si>
    <t>Tester pequeño</t>
  </si>
  <si>
    <t>Tijera corta lamina 8"</t>
  </si>
  <si>
    <t>Timbre CHICHARRA VERA</t>
  </si>
  <si>
    <t>Timbre DIN DON VERA</t>
  </si>
  <si>
    <t>Timbre inalambrico sencillo digital - Mercury</t>
  </si>
  <si>
    <t>Timbre inalambrico V-ZOOR-intellingent</t>
  </si>
  <si>
    <t>Toma 10amp ECO</t>
  </si>
  <si>
    <t>Toma 15amp ECO</t>
  </si>
  <si>
    <t>Toma 2 x 20 aerea codelca</t>
  </si>
  <si>
    <t>Toma CODELCA 10 amp GRANDE</t>
  </si>
  <si>
    <t>Toma codelca 3 x 50</t>
  </si>
  <si>
    <t>TOMA codelca pequeña 15 AMP</t>
  </si>
  <si>
    <t>Toma doble BLANCA MERCURY</t>
  </si>
  <si>
    <t>Toma doble BLANCA - Mercury</t>
  </si>
  <si>
    <t>Toma + interruptor blanco - MERCURY</t>
  </si>
  <si>
    <t>Toma + interruptor blanco - Zafiro</t>
  </si>
  <si>
    <t>Toma + Interruptor Negro - Zafiro</t>
  </si>
  <si>
    <t>Toma coaxial blanca - Zafiro</t>
  </si>
  <si>
    <t>Toma doble BLANCA  Zafiro/Onix</t>
  </si>
  <si>
    <t>Toma doble Negro - Zafiro</t>
  </si>
  <si>
    <t>Toma doble blanca AX</t>
  </si>
  <si>
    <t>Toma huevo de sobreponer Mercury</t>
  </si>
  <si>
    <t>TOMA POLO A TIERRA CODELCA</t>
  </si>
  <si>
    <t>Toma S/P doble blanca - Uduke</t>
  </si>
  <si>
    <t>Toma sobreponer doble BEIGE</t>
  </si>
  <si>
    <t>Toma sobreponer doble BLANCA OSBLACK</t>
  </si>
  <si>
    <t>Toma levinton CON tapa Blanca</t>
  </si>
  <si>
    <t xml:space="preserve">Tope para puerta ZIN INDUMA </t>
  </si>
  <si>
    <t>Tornillo cisterna bolsa x 10</t>
  </si>
  <si>
    <t>Trampa raton GRANDE</t>
  </si>
  <si>
    <t>Trampa raton mediana</t>
  </si>
  <si>
    <t>Tubo LED T8 18W 6500K - Zafiro</t>
  </si>
  <si>
    <t>Union Coaxial union x 100 uds</t>
  </si>
  <si>
    <t>Union galvanizada 1/2 - Porras</t>
  </si>
  <si>
    <t>Union galvanizada 3/8 - Porras</t>
  </si>
  <si>
    <t>Valvula SALIDA con agua stop plastico Cardenas</t>
  </si>
  <si>
    <t xml:space="preserve">Valvula de regulacion sin acople </t>
  </si>
  <si>
    <t xml:space="preserve">Valvula de tanque </t>
  </si>
  <si>
    <t>Valvula de tanque UDUKE</t>
  </si>
  <si>
    <t>Valvula SALIDA con agua stop plastico RIOPLAST</t>
  </si>
  <si>
    <t>veneno Campeon</t>
  </si>
  <si>
    <t>Vidrio para careta No 10</t>
  </si>
  <si>
    <t>Vidrio para careta No 11</t>
  </si>
  <si>
    <t>Vidrio para careta No 12</t>
  </si>
  <si>
    <t>Vinipel-Stretch 12" NEGRO x300 mtrs - PORRAS</t>
  </si>
  <si>
    <t>Vinipel-Stretch 12" TR x300</t>
  </si>
  <si>
    <t>Vinipel-Stretch 20"  TR x300mtr</t>
  </si>
  <si>
    <t>Vinipel-Stretch 20" NEGRO x300 mtrs - PORRAS</t>
  </si>
  <si>
    <t>Vinipel-Stretch 5" NEGRO x300mtrs -  PORRAS</t>
  </si>
  <si>
    <t>Vinipel-Stretch 5" TR x300mtr- PORRAS</t>
  </si>
  <si>
    <t>Vinipel-Stretch 6" TR x300mtr- PORRAS</t>
  </si>
  <si>
    <t>Z-50</t>
  </si>
  <si>
    <t>Zuncho ref 500</t>
  </si>
  <si>
    <t xml:space="preserve">WD40 3 OZ /104ml </t>
  </si>
  <si>
    <t xml:space="preserve">WD40 5 OZ/ 191ml </t>
  </si>
  <si>
    <t xml:space="preserve">WD40  8 OZ/ 272 ml </t>
  </si>
  <si>
    <t>AZUL</t>
  </si>
  <si>
    <t>PILA EVEREDY MEDIANA TIPO C (PAR)</t>
  </si>
  <si>
    <t>ABRAZADERA ECONOMICA 1/2</t>
  </si>
  <si>
    <t>ACEITE ORIGINAL 3 - 1 GRANDE</t>
  </si>
  <si>
    <t>ACEITE ORIGINAL 3 - 1 PEQUEÑO</t>
  </si>
  <si>
    <t>ACEITE ORIGINAL GRANDE 3 - EN - UNO SPRAY</t>
  </si>
  <si>
    <t>ACOPLE RAPIDO</t>
  </si>
  <si>
    <t>ACOPLE SANITARIO 60cm LARGO</t>
  </si>
  <si>
    <t>ADAPTADOR 1000 AMP</t>
  </si>
  <si>
    <t>ADAPTADOR 500 AMP</t>
  </si>
  <si>
    <t>ADITIVO PARA CEMENTO</t>
  </si>
  <si>
    <t>AEROSOL ALUMINIO ALTA TEMPERATURA</t>
  </si>
  <si>
    <t>AEROSOL AMARILLO LIMON</t>
  </si>
  <si>
    <t>AEROSOL ANTICORROSIVO ROJO</t>
  </si>
  <si>
    <t>AEROSOL ANTICORROSIVO BLANCO</t>
  </si>
  <si>
    <t>AEROSOL ANTICORROSIVO GRIS</t>
  </si>
  <si>
    <t>AEROSOL ANTICORROSIVO NEGRO</t>
  </si>
  <si>
    <t>AEROSOL AZUL CLARO</t>
  </si>
  <si>
    <t>AEROSOL BLANCO BRILLANTE</t>
  </si>
  <si>
    <t>AEROSOL BLANCO MATE</t>
  </si>
  <si>
    <t>AEROSOL CAFE</t>
  </si>
  <si>
    <t>AEROSOL CROMO PREMIUM</t>
  </si>
  <si>
    <t>AEROSOL LACA BRILLANTE</t>
  </si>
  <si>
    <t>AEROSOL LACA MATE</t>
  </si>
  <si>
    <t>AEROSOL NARANJA</t>
  </si>
  <si>
    <t>AEROSOL NEGRO ALTA TEMPERATURA</t>
  </si>
  <si>
    <t>AEROSOL NEGRO BRILLANTE</t>
  </si>
  <si>
    <t>AEROSOL NEGRO MATE</t>
  </si>
  <si>
    <t>AEROSOL ORO PREMIUM</t>
  </si>
  <si>
    <t>AEROSOL ROJO FUEGO</t>
  </si>
  <si>
    <t>AEROSOL SILVER</t>
  </si>
  <si>
    <t>AEROSOL VERDE IRLANDES</t>
  </si>
  <si>
    <t>AGUASTOP RIOPLAST VULCANIZADO</t>
  </si>
  <si>
    <t>AGUASTOP GRIVAL</t>
  </si>
  <si>
    <t>AGUASTOP ECO - HEMBRA TIPO GRIVAL</t>
  </si>
  <si>
    <t>AGUJA PARA AIRE</t>
  </si>
  <si>
    <t>AHORRADOR DE AGUA</t>
  </si>
  <si>
    <t>ALAMBRE DESNUDO #12</t>
  </si>
  <si>
    <t>ALAMBRE DULCE  </t>
  </si>
  <si>
    <t>ALICATE AMARILLO TIPO 8"</t>
  </si>
  <si>
    <t>ALICATE DIABLO 10"</t>
  </si>
  <si>
    <t>ALICATE ECONOMICO 8"</t>
  </si>
  <si>
    <t>ALICATE USA 6"</t>
  </si>
  <si>
    <t>ALICATE USA 8"</t>
  </si>
  <si>
    <t>ALUMINIO</t>
  </si>
  <si>
    <t>AMARILLO FLUORESENTE</t>
  </si>
  <si>
    <t>AMARRE PLASTICO 100MM BLANCO CALIBRE 2.5</t>
  </si>
  <si>
    <t>AMARRE PLASTICO 100MM NEGRO</t>
  </si>
  <si>
    <t>AMARRE PLASTICO 150MM BLANCO 3.6</t>
  </si>
  <si>
    <t>AMARRE PLASTICO 150MM NEGRO 3.6</t>
  </si>
  <si>
    <t>AMARRE PLASTICO 200MM NEGRO 3,6</t>
  </si>
  <si>
    <t>AMARRE PLASTICO 200MM BLANCO 3,6</t>
  </si>
  <si>
    <t>AMARRE PLASTICO 200MM NEGRO 4.8</t>
  </si>
  <si>
    <t>AMARRE PLASTICO 200MM BLANCO 4.8</t>
  </si>
  <si>
    <t>AMARRE PLASTICO 250MM BLANCO 4.8</t>
  </si>
  <si>
    <t>AMARRE PLASTICO 250MM NEGRO 4.8</t>
  </si>
  <si>
    <t>AMARRE PLASTICO 300MM BLANCO 4.8</t>
  </si>
  <si>
    <t>AMARRE PLASTICO 300MM NEGRO 4.8</t>
  </si>
  <si>
    <t>AMARRE PLASTICO 350MM BLANCO 4.8</t>
  </si>
  <si>
    <t>AMARRE PLASTICO 350MM NEGRO 4.8</t>
  </si>
  <si>
    <t>AMARRE PLASTICO 400MM BLANCO 4.8</t>
  </si>
  <si>
    <t>AMARRE PLASTICO 400MM NEGRO 4.8</t>
  </si>
  <si>
    <t>Amarre plastico 400MM NEGRO 7.2</t>
  </si>
  <si>
    <t>AMARRE PLASTICO 500MM NEGRO 4.8</t>
  </si>
  <si>
    <t>Amarre plastico 500MM NEGRO 7.2</t>
  </si>
  <si>
    <t>Amarre plastico 550MM NEGRO 7.2</t>
  </si>
  <si>
    <t>Amarre plastico 600MM NEGRO 7.2</t>
  </si>
  <si>
    <t>ANTENA CONEJO COAXIAL</t>
  </si>
  <si>
    <t>ANTENA TDT PEQUEÑA</t>
  </si>
  <si>
    <t>ANTENA TELEVISION CON BASE</t>
  </si>
  <si>
    <t>BALDE PARA CONSTRUCCION</t>
  </si>
  <si>
    <t>BAQUELITA CON PASADOR</t>
  </si>
  <si>
    <t>BAQUELITA LLAVE  + TOMA</t>
  </si>
  <si>
    <t>BAQUELITA LOSA</t>
  </si>
  <si>
    <t>BAQUELITA SENCILLO</t>
  </si>
  <si>
    <t>BAQUELITA SWITCHE</t>
  </si>
  <si>
    <t>BASE LAVADORA CAUCHO X 4 PCS</t>
  </si>
  <si>
    <t>BASE PARA TELEVISION 14" A 55"</t>
  </si>
  <si>
    <t>BEBEDERO CERDO CROMADO</t>
  </si>
  <si>
    <t>BENJAMIN BLANCO</t>
  </si>
  <si>
    <t>BENJAMIN MAR QUI</t>
  </si>
  <si>
    <t>BENJAMIN NEGRO</t>
  </si>
  <si>
    <t>BISTURI ECONOMICO GRANDE</t>
  </si>
  <si>
    <t>BISTURI ECONOMICO PEQUEÑO</t>
  </si>
  <si>
    <t xml:space="preserve">BISTURI METALICO </t>
  </si>
  <si>
    <t>BISTURI PUNTA LANZA</t>
  </si>
  <si>
    <t>BISTURI TIPO STANLEY</t>
  </si>
  <si>
    <t>BLANCO ANTIGUO BULL DOG</t>
  </si>
  <si>
    <t>BOMBA FUMIGADORA</t>
  </si>
  <si>
    <t>BOMBA PARA AIRE</t>
  </si>
  <si>
    <t>BOMBILLO LED 1 W LUZ BLANCA</t>
  </si>
  <si>
    <t>BOMBILLO LED 1 W LUZ CALIDA</t>
  </si>
  <si>
    <t>BOMBILLO LED 7W</t>
  </si>
  <si>
    <t>BOMBILLO LED CON PARLANTE 12W</t>
  </si>
  <si>
    <t>BOMBILLO LINTERNA caja x 50 und</t>
  </si>
  <si>
    <t>BOMBILLO LED GU 10 5W</t>
  </si>
  <si>
    <t>BOQUILLA BEIGE X 2000 GR</t>
  </si>
  <si>
    <t>BOQUILLA BLANCA X 2000 GR</t>
  </si>
  <si>
    <t>BORNE PARA BATERIA</t>
  </si>
  <si>
    <t>BRILLAMETAL ECONOMICO GRANDE</t>
  </si>
  <si>
    <t>BRILLAMETAL ECONOMICO PEQUEÑO</t>
  </si>
  <si>
    <t>BROCA MADERA 5/16 - 12"</t>
  </si>
  <si>
    <t>BROCA MADERA 1/2 - 12"</t>
  </si>
  <si>
    <t>BROCA MADERA 3/8 - 12"</t>
  </si>
  <si>
    <t>BROCA ESPADA MADERA 1/2</t>
  </si>
  <si>
    <t>BROCA ESPADA MADERA 3/4</t>
  </si>
  <si>
    <t>BROCA ESPADA MADERA 3/8</t>
  </si>
  <si>
    <t>OSORIO</t>
  </si>
  <si>
    <t>BROCA ESPADA MADERA 5/8</t>
  </si>
  <si>
    <t>BROCA ESPADA MADERA 7/8</t>
  </si>
  <si>
    <t>BROCA LAMINA FPB 11/64</t>
  </si>
  <si>
    <t>Broca lamina FPB 13/64</t>
  </si>
  <si>
    <t>Broca lamina FPB 3/32</t>
  </si>
  <si>
    <t>BROCA LAMINA FPB 3/64</t>
  </si>
  <si>
    <t>Broca lamina FPB 9/64</t>
  </si>
  <si>
    <t>BROCA MURO ECONOMICA 1/2</t>
  </si>
  <si>
    <t>BROCA MURO ECONOMICA 1/4</t>
  </si>
  <si>
    <t>BROCA MURO ECONOMICA 1/8 X 4"</t>
  </si>
  <si>
    <t>BROCA MURO ECONOMICA 5/16</t>
  </si>
  <si>
    <t>BROCHA MANGO AZUL 1 1/2" MAKT</t>
  </si>
  <si>
    <t>BROCHA MANGO AZUL 1" MAKT</t>
  </si>
  <si>
    <t>BROCHA MANGO AZUL 2 1/2" MAKT</t>
  </si>
  <si>
    <t>BROCHA MANGO AZUL 2" MAKT</t>
  </si>
  <si>
    <t>BROCHA MANGO AZUL 3" MAKT</t>
  </si>
  <si>
    <t>BROCHA MANGO AZUL 4" MAKT</t>
  </si>
  <si>
    <t>BROCHA MANGO AZUL 5" MAKT</t>
  </si>
  <si>
    <t>BUJE LAVAMANOS 1 1/2</t>
  </si>
  <si>
    <t>BUJE LAVAMANOS 2"</t>
  </si>
  <si>
    <t>BUJE LAVAPLATOS 1 1/2</t>
  </si>
  <si>
    <t xml:space="preserve">BUJE LAVAPLATOS 2" </t>
  </si>
  <si>
    <t>BURIL CORTA BALDOSA MEDIANO 10MM</t>
  </si>
  <si>
    <t>BURIL CORTA BALDOSA MINI 6MM</t>
  </si>
  <si>
    <t>BURIL CORTA BALDOSA PEQUEÑO 8MM</t>
  </si>
  <si>
    <t>BURLETE PUERTA CAFE</t>
  </si>
  <si>
    <t>BURLETE PUERTA TRANSPARENTE</t>
  </si>
  <si>
    <t>CABLE 1X1 FINO</t>
  </si>
  <si>
    <t>CABLE 2X1 CABLE 3 MTR</t>
  </si>
  <si>
    <t>CABLE 2X1 FINO</t>
  </si>
  <si>
    <t>CABLE 3X1</t>
  </si>
  <si>
    <t>CABLE 3X3</t>
  </si>
  <si>
    <t>CABLE DUPLEX 2 X 8</t>
  </si>
  <si>
    <t>CABLE DUPLEX 2X10</t>
  </si>
  <si>
    <t>CABLE DUPLEX 2X12</t>
  </si>
  <si>
    <t>CABLE DUPLEX 2X14</t>
  </si>
  <si>
    <t>CABLE DUPLEX 2X16</t>
  </si>
  <si>
    <t>CABLE DUPLEX 2X18</t>
  </si>
  <si>
    <t>CABLE GRABADORA FINO</t>
  </si>
  <si>
    <t>CABLE HIGHT DEFFINITION 3MTR</t>
  </si>
  <si>
    <t>CABLE HIGHT DEFFINITION 5MTR</t>
  </si>
  <si>
    <t>CABLE INICIAR BATERIAS 1000 AMP</t>
  </si>
  <si>
    <t>CABLE INICIAR BATERIAS 500 AMP</t>
  </si>
  <si>
    <t xml:space="preserve">CABLE GRABADORA </t>
  </si>
  <si>
    <t>CABLE OLLA ARROCERA</t>
  </si>
  <si>
    <t>CABLE PARA TIMBRE TRENSADO 1X22</t>
  </si>
  <si>
    <t>CABLE PLANCHA SILICONADO</t>
  </si>
  <si>
    <t>CABLE PODER</t>
  </si>
  <si>
    <t>CABLE PODER TREBOL 1.MTS</t>
  </si>
  <si>
    <t>CABLE POLARIZADO 2 X18</t>
  </si>
  <si>
    <t>CABLE POLARIZADO 2X16</t>
  </si>
  <si>
    <t>CABLE POLARIZADO 2X22</t>
  </si>
  <si>
    <t>CABLE PARA TELEFONO 305 MTR BEIGE</t>
  </si>
  <si>
    <t>CABLE PARA TELEFONO 305 MTR BLANCO</t>
  </si>
  <si>
    <t>CABLE UTP 1.5 MTS</t>
  </si>
  <si>
    <t>CABLE UTP 10 MTS</t>
  </si>
  <si>
    <t>CABLE UTP 15 MTR</t>
  </si>
  <si>
    <t>CABLE UTP 3 MTS</t>
  </si>
  <si>
    <t>CABLE UTP 5 MTS</t>
  </si>
  <si>
    <t>CABLE UTP 8 MTS</t>
  </si>
  <si>
    <t>CABLE VEHICULO 1 X 16</t>
  </si>
  <si>
    <t>CABLE VGA</t>
  </si>
  <si>
    <t>CAIMAN CON CABLE X 10 PZA</t>
  </si>
  <si>
    <t>CAIMAN FORRADO # 1 PAR</t>
  </si>
  <si>
    <t>CAIMAN GRANDE # 4 PAR</t>
  </si>
  <si>
    <t>CAIMAN MEDIANO # 3 PAR</t>
  </si>
  <si>
    <t>CAIMAN PEQUEÑO CON TORNILLO # 2 PAR</t>
  </si>
  <si>
    <t>CALADORA MANUAL PEQ</t>
  </si>
  <si>
    <t>CALENTADOR DE AGUA ALUMINIO PEQUEÑO</t>
  </si>
  <si>
    <t>CALENTADOR DE AGUA ALUMINIO GRANDE</t>
  </si>
  <si>
    <t>CALENTADOR DE AGUA LOSA PEQ.</t>
  </si>
  <si>
    <t>CALENTADOR DE AGUA POLISILICATO</t>
  </si>
  <si>
    <t>CALIBRADOR LLANTAS PCL</t>
  </si>
  <si>
    <t>CALIBRADOR PIE DE REY METALICO</t>
  </si>
  <si>
    <t>CALIBRADOR PIE DE REY PLASTICO</t>
  </si>
  <si>
    <t>CANALETA ADHESIVA 1</t>
  </si>
  <si>
    <t>CANALETA ADHESIVA 1 1/4</t>
  </si>
  <si>
    <t>CANALETA ADHESIVA 1/2</t>
  </si>
  <si>
    <t>CANALETA ADHESIVA 3/4</t>
  </si>
  <si>
    <t>CANCAMO ABIERTO 1 1/2"</t>
  </si>
  <si>
    <t>CANCAMO ABIERTO 1"</t>
  </si>
  <si>
    <t>CANCAMO ABIERTO 1/2"</t>
  </si>
  <si>
    <t>CANCAMO ABIERTO 3/4</t>
  </si>
  <si>
    <t>CANCAMO CERRADO # 18</t>
  </si>
  <si>
    <t>CANCAMO CERRADO # 6</t>
  </si>
  <si>
    <t>CANCAMO CERRADO # 8</t>
  </si>
  <si>
    <t>CANCAMO CERRADO #10</t>
  </si>
  <si>
    <t>CANCAMO CERRADO #12</t>
  </si>
  <si>
    <t>CANCAMO CERRADO #14</t>
  </si>
  <si>
    <t>CANCAMO CERRADO #16</t>
  </si>
  <si>
    <t>CANCAMO CERRADO #2</t>
  </si>
  <si>
    <t>CANCAMO CERRADO #4</t>
  </si>
  <si>
    <t>CANDADO AMARILLO ECO 20MM</t>
  </si>
  <si>
    <t>CANDADO AMARILLO ECO 25MM</t>
  </si>
  <si>
    <t>CANDADO AMARILLO ECO 30MM</t>
  </si>
  <si>
    <t>CANDADO AMARILLO ECO 40 MM</t>
  </si>
  <si>
    <t>CANDADO AMARILLO ECO 50MM</t>
  </si>
  <si>
    <t>CANDADO AMARILLO ECO 60 MM</t>
  </si>
  <si>
    <t>CANDADO ANTICIZALLA 90 MM</t>
  </si>
  <si>
    <t>CANDADO CLAVE BRONCE 20 MM</t>
  </si>
  <si>
    <t>CANDADO CLAVE COLORES 30 MM</t>
  </si>
  <si>
    <t>CANDADO CROMADO 20 MM</t>
  </si>
  <si>
    <t>CANDADO CROMADO 25 MM</t>
  </si>
  <si>
    <t>CANDADO CROMADO 30 MM</t>
  </si>
  <si>
    <t>CANDADO CROMADO 40 MM</t>
  </si>
  <si>
    <t>CANDADO CROMADO 50 MM</t>
  </si>
  <si>
    <t>CANDADO CROMADO 60 MM</t>
  </si>
  <si>
    <t>CANDADO D*TURIN 40 MM</t>
  </si>
  <si>
    <t>CANDADO D*TURIN 50 MM</t>
  </si>
  <si>
    <t>CANDADO D*TURIN 60 MM</t>
  </si>
  <si>
    <t>CANDADO EGRET AMARILLO 20 MM</t>
  </si>
  <si>
    <t>CANDADO EGRET AMARILLO 25 MM</t>
  </si>
  <si>
    <t>CANDADO EGRET AMARILLO 30 MM</t>
  </si>
  <si>
    <t>CANDADO EGRET AMARILLO 40 MM</t>
  </si>
  <si>
    <t>CANDADO EGRET AMARILLO 50 MM</t>
  </si>
  <si>
    <t>CANDADO EGRET AMARILLO 60 MM</t>
  </si>
  <si>
    <t>CANDADO encartonado 30 - 40 - 50</t>
  </si>
  <si>
    <t>CANDADO ENCARTONADO 40 - 50 - 60</t>
  </si>
  <si>
    <t>CANDADO ENCAUCHETADO 20MM</t>
  </si>
  <si>
    <t>CANDADO ENCAUCHETADO 25MM</t>
  </si>
  <si>
    <t>CANDADO ENCAUCHETADO 30MM</t>
  </si>
  <si>
    <t>CANDADO ENCAUCHETADO 40MM</t>
  </si>
  <si>
    <t>CANDADO ENCAUCHETADO 50MM</t>
  </si>
  <si>
    <t>CANDADO ENCAUCHETADO 60MM</t>
  </si>
  <si>
    <t>CANDADO INTEMPERIE 50 MM</t>
  </si>
  <si>
    <t>CANDADO INTEMPERIE 60MM</t>
  </si>
  <si>
    <t>CANDADO MOTO DISCO COLORES</t>
  </si>
  <si>
    <t>CANDADO NEGRO 25MM</t>
  </si>
  <si>
    <t>CANDADO NEGRO 30MM</t>
  </si>
  <si>
    <t>CANDADO REDONDO BLISTER 30 MM</t>
  </si>
  <si>
    <t>CANDADO REDONDO BLISTER 40 MM</t>
  </si>
  <si>
    <t>CANDADO REDONDO BLISTER 50 MM</t>
  </si>
  <si>
    <t>CANDADO REDONDO BLISTER 60MM</t>
  </si>
  <si>
    <t>CANDADO SEGURIDAD GOLD WALL 40 ECONOMICO</t>
  </si>
  <si>
    <t>CANDADO SEGURIDAD GOLD WALL 50 ECONOMICO</t>
  </si>
  <si>
    <t>CANDADO SEGURIDAD GOLD WALL 60 ECONOMICO</t>
  </si>
  <si>
    <t>CAÑAMO NEGRO</t>
  </si>
  <si>
    <t>NARANJA</t>
  </si>
  <si>
    <t>CARETA INTELIGENTE NEGRA</t>
  </si>
  <si>
    <t>CARRETA COAXIAL RG-6 BLANCO AL 90% X 305 MTS</t>
  </si>
  <si>
    <t>CARTON PEGANTE INFINITA X 14 Unidades</t>
  </si>
  <si>
    <t>CAUCHO OLLA BOLSA</t>
  </si>
  <si>
    <t>CAUCHO OLLA GOMA NARANJA</t>
  </si>
  <si>
    <t>CAUCHO OLLA BLISTER</t>
  </si>
  <si>
    <t>CAUCHO X PAQUETE</t>
  </si>
  <si>
    <t>CAUTIN + ESTAÑO + POMADA</t>
  </si>
  <si>
    <t>CAUTIN PLASTICO 60W</t>
  </si>
  <si>
    <t>CAUTIN 60W TECH MADERA</t>
  </si>
  <si>
    <t>CAUTIN FINO PLASTICO 80W</t>
  </si>
  <si>
    <t>CAUTIN PLASTICO 40W</t>
  </si>
  <si>
    <t>CAUTIN FINO PLASTICO 60W ESTAÑO + POMADA</t>
  </si>
  <si>
    <t>CAUTIN 100W TECH MADERA</t>
  </si>
  <si>
    <t xml:space="preserve">CAUTIN 30W TECH NEGRO - AZUL </t>
  </si>
  <si>
    <t>CAUTIN PLASTICO ECONOMICO 60W</t>
  </si>
  <si>
    <t>CEPILLOS X 3</t>
  </si>
  <si>
    <t>CERRADURA ALCOBA MANIJA CROMADA</t>
  </si>
  <si>
    <t>CERRADURA BAÑO MADERA OSCURA</t>
  </si>
  <si>
    <t>CERRADURA BAÑO 023 OSCURA</t>
  </si>
  <si>
    <t>CERRADURA BAÑO 043 CLARA</t>
  </si>
  <si>
    <t>CERRADURA BAÑO CROMADA</t>
  </si>
  <si>
    <t>CHAPA PORTON GANCHO DTURIN</t>
  </si>
  <si>
    <t>CERRADURA SEGURIDAD LLAVE LLAVE CROMADA</t>
  </si>
  <si>
    <t>CERRADURA SEGURIDAD LLAVE MARIPOSA CROMADA</t>
  </si>
  <si>
    <t>CHAPA CAJON 808 DOS TORNILLOS CROMADA</t>
  </si>
  <si>
    <t>CHAPA CAJON 808 DOS TORNILLOS DORADA</t>
  </si>
  <si>
    <t>CHAPA GUANTERA</t>
  </si>
  <si>
    <t>CHAPA VITRINA ECONOMICA</t>
  </si>
  <si>
    <t>Chazo DRYWALL 1/4 X 100 Unidades</t>
  </si>
  <si>
    <t>Chazo MARIPOSA 1/4</t>
  </si>
  <si>
    <t>Chazo MARIPOSA 3/8</t>
  </si>
  <si>
    <t>Chazo MARIPOSA 5/16</t>
  </si>
  <si>
    <t>CHAZO PLASTICO 1/4 X 1000PCS</t>
  </si>
  <si>
    <t>CHAZO PLASTICO 3/16 X 1000PCS</t>
  </si>
  <si>
    <t>CHAZO PLASTICO 3/8 X 1000 PCS</t>
  </si>
  <si>
    <t>CHAZO PLASTICO 5/16 X 1000PCS</t>
  </si>
  <si>
    <t>CHAZO PUNTILLA 1/4 X 2 1/4" X 50 PCS</t>
  </si>
  <si>
    <t>CHAZO PUNTILLA 1/4" X 1 1/4" X 50 PCS</t>
  </si>
  <si>
    <t>CHAZO PUNTILLA 1/4" X 1 5/8" X 50 PCS</t>
  </si>
  <si>
    <t>CHAZO PUNTILLA 1/4" X 2 7/8 X 50 PCS</t>
  </si>
  <si>
    <t>CHAZO PUNTILLA 1/4" X 3 1/2 x 50 PCS</t>
  </si>
  <si>
    <t>CHEQUE CORTINA 1"</t>
  </si>
  <si>
    <t>CHEQUE CORTINA 1/2</t>
  </si>
  <si>
    <t>CHEQUE CORTINA 3/4</t>
  </si>
  <si>
    <t>CHEQUE HIDRO TIPO YORK 1"</t>
  </si>
  <si>
    <t>CHEQUE HIDRO TIPO YORK 1/2</t>
  </si>
  <si>
    <t>CHEQUE HIDRO TIPO YORK 3/4</t>
  </si>
  <si>
    <t>CHINCHE X 50 UND</t>
  </si>
  <si>
    <t>CHUPA BAÑO</t>
  </si>
  <si>
    <t>CHUPA DOBLE</t>
  </si>
  <si>
    <t>CHUPA GRANDE # 6</t>
  </si>
  <si>
    <t>CHUPA MEDIANA # 4</t>
  </si>
  <si>
    <t>CHUPA PEQUEÑA # 3</t>
  </si>
  <si>
    <t>CINTA AISLANTE COLORES PEQUEÑA</t>
  </si>
  <si>
    <t>CINTA AISLANTE negra GRANDE</t>
  </si>
  <si>
    <t>Cinta doble FAZ TRANSPARENTE</t>
  </si>
  <si>
    <t>Cinta doble FAZ ECONOMICA 1/2</t>
  </si>
  <si>
    <t>Cinta doble FAZ ECONOMICA 3/4</t>
  </si>
  <si>
    <t>CINTA AISLANTE GRANDE D TURIN - 10 UNI</t>
  </si>
  <si>
    <t>CINTA AISLANTE PEQUEÑA D TURIN - 10 UNI</t>
  </si>
  <si>
    <t>CINTA LETRA AZUL 300 MTR</t>
  </si>
  <si>
    <t>CINTA PELIGRO 100MTS</t>
  </si>
  <si>
    <t>CINTA PELIGRO 400MTS</t>
  </si>
  <si>
    <t>CINTA TAPA GOTERA 4" X  5 MTR</t>
  </si>
  <si>
    <t>CINTA TAPA GOTERA 15CM  X 10 MTR</t>
  </si>
  <si>
    <t>CINTA TRANSP 1/2" X 25 M</t>
  </si>
  <si>
    <t>CINTA TRANSPARENTE 1" X 40 MTR</t>
  </si>
  <si>
    <t>CINTA TRANSPARENTE 1/2" X 40 MTR</t>
  </si>
  <si>
    <t>CINTA TRANSPARENTE JZ 200 YDS</t>
  </si>
  <si>
    <t>CINTA TRANSPARENTE JZ 300 YDS</t>
  </si>
  <si>
    <t>Clavija ELECA GRANDE</t>
  </si>
  <si>
    <t>Clavija ELECA PEQUEÑA</t>
  </si>
  <si>
    <t>CLAVIJA PASTA PIA</t>
  </si>
  <si>
    <t>CLAVO ACERO VERTICAL 3.0 X 1"</t>
  </si>
  <si>
    <t>CODELCA C-010 TOMA INDUSTRIAL grande 15 AMP</t>
  </si>
  <si>
    <t>CODELCA C-011 TOMA AEREA P/TIERRA 15AMP</t>
  </si>
  <si>
    <t>CODELCA C-012 TOMA LEVINTON NARANJA</t>
  </si>
  <si>
    <t>CODELCA C-013 TOMA INCRUSTAR BIFASICA 20AMP</t>
  </si>
  <si>
    <t>CODELCA C-014 TOMA INCRUSTAR TRIFILAR 20AMP</t>
  </si>
  <si>
    <t>CODELCA C-015 TOMA INCRUSTAR TRIFILAR 50AMP</t>
  </si>
  <si>
    <t>CODELCA C-016 PORTALAMPARA CAUCHO</t>
  </si>
  <si>
    <t>CODELCA C-018 CLAVIJA TIPO DOMESTICO 15AMP</t>
  </si>
  <si>
    <t>CODELCA C-019 TOMA PEQUEÑA AEREA 15AMP</t>
  </si>
  <si>
    <t>CODELCA C-02 CLAVIJA TIPO INDUSTRIAL 15AMP</t>
  </si>
  <si>
    <t>CODELCA C-021 CLAVIJA PASTA</t>
  </si>
  <si>
    <t>CODELCA C-026 TOMA PATA TRABADA 20AMP</t>
  </si>
  <si>
    <t>CODELCA C-027 TOMA PASTA</t>
  </si>
  <si>
    <t>CODELCA C-029 CONVERTIDOR POLO A TIERRA</t>
  </si>
  <si>
    <t>CODELCA C-03 CLAVIJA P/TIERRA 15AMP</t>
  </si>
  <si>
    <t>CODELCA C-035 CONVERTIDOR DE REDONDO A PLANO</t>
  </si>
  <si>
    <t>CODELCA C-04 CLAVIJA PATA TRABADA 20AMP</t>
  </si>
  <si>
    <t>CODELCA C-05 CLAVIJA TRIFILAR 20AMP</t>
  </si>
  <si>
    <t>CODELCA C-07 CLAVIJA TRIFILAR 50AMP  </t>
  </si>
  <si>
    <t>CODELCA C-08 TE ELECTRICA</t>
  </si>
  <si>
    <t>CODELCA C-09 TOMA Aerea 10 AMP</t>
  </si>
  <si>
    <t>CODO GAS NATURAL</t>
  </si>
  <si>
    <t>CODO GAS PROPANO</t>
  </si>
  <si>
    <t>COLBON MADERA GRANDE 1/4</t>
  </si>
  <si>
    <t>COLBON MADERA MEDIANO 290 GR</t>
  </si>
  <si>
    <t>COLBON MADERA PEQ 120 GR</t>
  </si>
  <si>
    <t>CONECTOR UNIVERSAL PARA MANGUERA UDUKE</t>
  </si>
  <si>
    <t>Convertidor de PLANO a REDONDO</t>
  </si>
  <si>
    <t>Convertidor de REDONDO a PLANO</t>
  </si>
  <si>
    <t>CONVERTIDOR EUROPEO</t>
  </si>
  <si>
    <t>CONVERTIDOR EUROPEO CON POLO A TIERRA</t>
  </si>
  <si>
    <t>CONVERTIDOR POLO A TIERRA SAKURA</t>
  </si>
  <si>
    <t>COPA DIAMANTADA DOBLE FILO</t>
  </si>
  <si>
    <t>COPA DIAMANTADA FILO SENCILLO</t>
  </si>
  <si>
    <t>CORTAFRIO 6" USA</t>
  </si>
  <si>
    <t>CORTAFRIO 8" USA</t>
  </si>
  <si>
    <t>CORTAVIDRIO ECONOMICO</t>
  </si>
  <si>
    <t>CORTAVIDRIO TIPO TOYO</t>
  </si>
  <si>
    <t>CORTINA PARA BAÑO</t>
  </si>
  <si>
    <t>CREOLINA 120 ML</t>
  </si>
  <si>
    <t>CREOLINA 250 ML</t>
  </si>
  <si>
    <t>CRUCETA COAXIAL</t>
  </si>
  <si>
    <t>CRUCETA MINI 10 - 12 - 14</t>
  </si>
  <si>
    <t>CRUCETA MINI 8.10.12</t>
  </si>
  <si>
    <t>CRUCETA P/CARRO</t>
  </si>
  <si>
    <t>CUCHILLA ELECTRICA 2 X 30AMP</t>
  </si>
  <si>
    <t>CUCHILLA ELECTRICA 2 X 60AMP</t>
  </si>
  <si>
    <t xml:space="preserve">CUCHILLA OSTER ORIGINAL </t>
  </si>
  <si>
    <t>CUCHILLO EXCALIBUR BLANCO # 7</t>
  </si>
  <si>
    <t>CUCHILLO TRAMONTINA MADERA PUNTA 5</t>
  </si>
  <si>
    <t>CUCHILLO TRAMONTINA MADERA PUNTA 6</t>
  </si>
  <si>
    <t>CUCHILLO TRAMONTINA MADERA PUNTA 8</t>
  </si>
  <si>
    <t>CUERDA PARA ROPA X 18 MTR CON GUAYA</t>
  </si>
  <si>
    <t>CURVA CONDUIT 1/2</t>
  </si>
  <si>
    <t>DADO MAGNETICO 1/4</t>
  </si>
  <si>
    <t>DADO MAGNETICO 3/8</t>
  </si>
  <si>
    <t>DADO MAGNETICO 5/16</t>
  </si>
  <si>
    <t>DECAMETRO 20 MTRS</t>
  </si>
  <si>
    <t>DECAMETRO 30 MTRS</t>
  </si>
  <si>
    <t>DECAMETRO 50 MTROS</t>
  </si>
  <si>
    <t>DECODIFICADOR TDT</t>
  </si>
  <si>
    <t>DESAGUE PARA LAVAMANOS PUSH PLASTICO - UNIF</t>
  </si>
  <si>
    <t>DESINFECTANTE SIN CLORO 1 L</t>
  </si>
  <si>
    <t>DESTORNILLADOR 31 EN 1</t>
  </si>
  <si>
    <t>DESTORNILLADOR DOBLE PUNTA BANDERA USA</t>
  </si>
  <si>
    <t>DESTORNILLADOR DOBLE PUNTA GRANDE ECONOMICO</t>
  </si>
  <si>
    <t>DESTORNILLADOR DOBLE PUNTA GRANDE FINO</t>
  </si>
  <si>
    <t>Destornillador doble punta PEQUEÑO ECONOMICO</t>
  </si>
  <si>
    <t>DESTORNILLADOR DOBLE PUNTA PEQUEÑO FINO</t>
  </si>
  <si>
    <t>DESTORNILLADOR DOBLE PUNTA TRANSPARENTE</t>
  </si>
  <si>
    <t>DESTORNILLADOR DOBLE PUNTA TRANSPARENTE PEQUEÑO</t>
  </si>
  <si>
    <t>DESTORNILLADOR IMPACTO ESTRELLA 1/4 X 4 - 2 UNI COVO</t>
  </si>
  <si>
    <t>DESTORNILLADOR IMPACTO PALA 1/4 X 4</t>
  </si>
  <si>
    <t>DESTORNILLADOR RANGER PALA 1/4 X 6"</t>
  </si>
  <si>
    <t>DESTORNILLADOR RANGER ESTRELLA 3/16 X 4</t>
  </si>
  <si>
    <t>DESTORNILLADOR RANGER PALA 3/16 X 4</t>
  </si>
  <si>
    <t>DESTORNILLADOR RANGER ESTRELLA 3/16 X 6"</t>
  </si>
  <si>
    <t>DESTORNILLADOR RANGER ESTRELLA 3/16 X 8"</t>
  </si>
  <si>
    <t>DESTORNILLADOR RANGER PALA 3/16 X 8"</t>
  </si>
  <si>
    <t>DESTORNILLADOR UYUSTOOLS ESTRELLA 1/4 X 4</t>
  </si>
  <si>
    <t>DESTORNILLADOR UYUSTOOLS PALA 1/4 X 4</t>
  </si>
  <si>
    <t>DETECTOR DE HUMO</t>
  </si>
  <si>
    <t>DISCO MINI SIERRA CIRCULAR X 3 TALADRO</t>
  </si>
  <si>
    <t>DISCO CORTE FINO 4" MAKT</t>
  </si>
  <si>
    <t>DISCO CORTE FINO 7" MAKT</t>
  </si>
  <si>
    <t>DISCO CORTE FINO 9"</t>
  </si>
  <si>
    <t>DISCO DEWALT METAL 14" TRONZADORA</t>
  </si>
  <si>
    <t>DISCO DEWALT METAL 4.5 X 1/16 PLANO</t>
  </si>
  <si>
    <t>DISCO DEWALT METAL 7 X 1/16 PLANO</t>
  </si>
  <si>
    <t>DISCO DEWALT METAL 9 X 1/16 PLANO</t>
  </si>
  <si>
    <t>DISCO CORTE MADERA AGLOMERADO / PVC Y ALUMINIO</t>
  </si>
  <si>
    <t>DISCO REMOVEDOR DE PINTURA PARA ESMERIL</t>
  </si>
  <si>
    <t>DISCO CORTE VIDRIO 4 1/2</t>
  </si>
  <si>
    <t>DISCO CORTE VIDRIO 7"</t>
  </si>
  <si>
    <t>DISCO DIAMANTADO 14 SEGMENTADO</t>
  </si>
  <si>
    <t>DISCO DIAMANTADO 4.5 SEGMENTADO</t>
  </si>
  <si>
    <t>DISCO DIAMANTADO 4.5" CONTINUO</t>
  </si>
  <si>
    <t>DISCO DIAMANTADO 4.5" TURBO</t>
  </si>
  <si>
    <t>DISCO DIAMANTADO 7 SEGMENTADO</t>
  </si>
  <si>
    <t>DISCO DIAMANTADO 7" CONTINUO</t>
  </si>
  <si>
    <t>DISCO DIAMANTADO 9 SEGMENTADO</t>
  </si>
  <si>
    <t>DISCO DIAMANTADO 9" CONTINUO</t>
  </si>
  <si>
    <t>DISCO FLAP 4 1/2 X 100 AZUL MAKT</t>
  </si>
  <si>
    <t>DISCO FLAP 4 1/2 X 120 AZUL MAKT</t>
  </si>
  <si>
    <t>DISCO FLAP 4 1/2 X 40 AZUL MAKT</t>
  </si>
  <si>
    <t>DISCO FLAP 4 1/2 X 60 AZUL MAKT</t>
  </si>
  <si>
    <t>DISCO FLAP 4 1/2 X 80 AZUL MAKT</t>
  </si>
  <si>
    <t>DISCO FLAP 7" X 60</t>
  </si>
  <si>
    <t>DISCO FLAP 7" X 80</t>
  </si>
  <si>
    <t>DISCO SIERRA 4 1/2" 24</t>
  </si>
  <si>
    <t>DISCO SIERRA 4 1/2" 40</t>
  </si>
  <si>
    <t>DISCO SIERRA 7" X 24 DIENTES</t>
  </si>
  <si>
    <t>DISCO SIERRA 7" X 40 DIENTES</t>
  </si>
  <si>
    <t>EMBOLO LLAVE CISNE</t>
  </si>
  <si>
    <t>EMPAQUE LLAVE JARDIN X 100 PZA</t>
  </si>
  <si>
    <t>EMPAQUE MOGOLLA</t>
  </si>
  <si>
    <t>EMPAQUE RACOR MANGUERA X 100 PZA</t>
  </si>
  <si>
    <t>EMPAQUE RESORTE DOBLE GRIVAL</t>
  </si>
  <si>
    <t xml:space="preserve">ENCENDEDOR ESTUFA CON REPUESTO </t>
  </si>
  <si>
    <t>ENCENDEDOR ESTUFA LIGHT MAGIC</t>
  </si>
  <si>
    <t>ENCENDEDOR SWISSLITE</t>
  </si>
  <si>
    <t>ESCUADRA #10</t>
  </si>
  <si>
    <t>ESCUADRA #12</t>
  </si>
  <si>
    <t>ESCUADRA #14</t>
  </si>
  <si>
    <t>ESCUADRA #8</t>
  </si>
  <si>
    <t>ESCUADRA ALUMINIO 10"</t>
  </si>
  <si>
    <t>ESCUADRA ALUMINIO12"</t>
  </si>
  <si>
    <t>ESCUADRA CANTERO 16"</t>
  </si>
  <si>
    <t>ESCUADRA CANTERO 24"</t>
  </si>
  <si>
    <t>ESPATULA M/PLASTICO 1 1/2"</t>
  </si>
  <si>
    <t>ESPATULA M/PLASTICO 1"</t>
  </si>
  <si>
    <t>ESPATULA M/PLASTICO 2"</t>
  </si>
  <si>
    <t>ESPATULA M/PLASTICO 3"</t>
  </si>
  <si>
    <t>ESPATULA M/PLASTICO 4"</t>
  </si>
  <si>
    <t>ESPATULA M/PLASTICO 5"</t>
  </si>
  <si>
    <t>ESPATULA METALICA 10"</t>
  </si>
  <si>
    <t>ESPUMA POLIUTERNANO 500 ML</t>
  </si>
  <si>
    <t>ESQUINEROS</t>
  </si>
  <si>
    <t>ESTABILIZADOR 1000 V.A</t>
  </si>
  <si>
    <t>ESTAÑO CARRETA 100 GRAMOS</t>
  </si>
  <si>
    <t>ESTAÑO OSBLACK CARRETA 250 GRAMOS</t>
  </si>
  <si>
    <t>ESTOPA X PAQ</t>
  </si>
  <si>
    <t>ESTUFA ELECTRICA 110V 1000 VAT</t>
  </si>
  <si>
    <t>EXHIBIDOR BROCAS</t>
  </si>
  <si>
    <t>EXHIBIDOR LIJA AGUA</t>
  </si>
  <si>
    <t>EXTENSION 15 FT</t>
  </si>
  <si>
    <t>EXTENSION CON POLO A TIERRA 3MTS</t>
  </si>
  <si>
    <t>EXTENSION CON POLO A TIERRA 5MTS</t>
  </si>
  <si>
    <t>EXTENSION CON POLO A TIERRA 8MTS</t>
  </si>
  <si>
    <t>EXTENSOR PARA RACHET 1/2 X 3 PIEZAS</t>
  </si>
  <si>
    <t>FITTING MACHO</t>
  </si>
  <si>
    <t>FITTING SENCILLO</t>
  </si>
  <si>
    <t>FITTINN HEMBRA</t>
  </si>
  <si>
    <t>FLEXOMETRO ENCAUCHETADO 3 MTS</t>
  </si>
  <si>
    <t>FLEXOMETRO ENCAUCHETADO 5 MTS</t>
  </si>
  <si>
    <t>FLEXOMETRO ENCAUCHETADO 7.5 MTS</t>
  </si>
  <si>
    <t>FLEXOMETRO TRANSPARENTE 3 MTS</t>
  </si>
  <si>
    <t>FLEXOMETRO TRANSPARENTE 5 MTS</t>
  </si>
  <si>
    <t>FLEXOMETRO TRANSPARENTE 7.5 MTS</t>
  </si>
  <si>
    <t>FLEXOMETRO uyustools TRANSPARENTE 5 MTS</t>
  </si>
  <si>
    <t>FLOTADOR TANQUE GRIS 1/2</t>
  </si>
  <si>
    <t>FLOTADOR TANQUE ROJO</t>
  </si>
  <si>
    <t>FOTO CELDA PARA POSTE</t>
  </si>
  <si>
    <t>GAFAS PARA SOLDAR NEGRAS OXICORTE</t>
  </si>
  <si>
    <t>GAFAS SEGURIDAD NEGRA</t>
  </si>
  <si>
    <t>GAFAS SEGURIDAD TRANSPARENTE</t>
  </si>
  <si>
    <t>GALVANIZADO TE 1/2</t>
  </si>
  <si>
    <t>GANCHO AUTOADHESIVO CON AMARRE</t>
  </si>
  <si>
    <t>GANCHO AUTOADHESIVO GRANDE</t>
  </si>
  <si>
    <t>GANCHO AUTOADHESIVO JUMBO</t>
  </si>
  <si>
    <t>GANCHO AUTOADHESIVO PEQUEÑO</t>
  </si>
  <si>
    <t>GANCHO AUTOADHESIVO SUPER JUMBO</t>
  </si>
  <si>
    <t>GANCHO GRAPADORA INDUSTRIAL</t>
  </si>
  <si>
    <t>GANCHO PERA X 100</t>
  </si>
  <si>
    <t>GASTOP F.A. 36ML</t>
  </si>
  <si>
    <t>GASTOP F.M 36ML</t>
  </si>
  <si>
    <t>GASTOP FUERZA MEDIA ECO 10GR</t>
  </si>
  <si>
    <t>GOMA RATON GRANDE 135 GRAMOS</t>
  </si>
  <si>
    <t>GRAMERA DIGITAL 10000GR</t>
  </si>
  <si>
    <t>GRAMERA DIGITAL 200GR</t>
  </si>
  <si>
    <t>GRAPA CUADRADA 9</t>
  </si>
  <si>
    <t>GRAPA LAVAMANOS</t>
  </si>
  <si>
    <t>GRAPA NAVIDEÑA UNIDAD - 5/16</t>
  </si>
  <si>
    <t>GRAPA PLASTICA SENCILLA 1/2</t>
  </si>
  <si>
    <t>GRAPA PLASTICA DOBLE 1/2</t>
  </si>
  <si>
    <t>GRAPA PLASTICA SENCILLA 3/8</t>
  </si>
  <si>
    <t>GRAPA PLASTICA SENCILLA 3/4</t>
  </si>
  <si>
    <t>GRAPA PLASTICA SENCILLA 1"</t>
  </si>
  <si>
    <t>GRAPA REDONDA #9</t>
  </si>
  <si>
    <t>GRAPA CERCA 1 1/4 X 800 GRS</t>
  </si>
  <si>
    <t>GRAPA ZUNCHO KILO</t>
  </si>
  <si>
    <t>GRAPADORA INDUSTRIAL</t>
  </si>
  <si>
    <t>GRATA ACERO ESPATULA</t>
  </si>
  <si>
    <t>GRATA COPA LISA 3"</t>
  </si>
  <si>
    <t>GRATA COPA LISA 5"</t>
  </si>
  <si>
    <t>GRATA COPA TRENSADA 3"</t>
  </si>
  <si>
    <t>GRATA COPA TRENSADA 5"</t>
  </si>
  <si>
    <t>GRATA COPA TRENZADA 4" ECONOMICA</t>
  </si>
  <si>
    <t>GRATA MANGO PLASTICO LINEAL</t>
  </si>
  <si>
    <t>GUANTE ANTICORTE</t>
  </si>
  <si>
    <t>GUANTE PETROLERO</t>
  </si>
  <si>
    <t>GUANTE CARNAZA REFORZADO CORTO</t>
  </si>
  <si>
    <t>GUANTE CARNAZA REFORZADO LARGO</t>
  </si>
  <si>
    <t>GUANTE CL 35  10</t>
  </si>
  <si>
    <t>GUANTE CL 35  7 1/2</t>
  </si>
  <si>
    <t>GUANTE CL 35  8</t>
  </si>
  <si>
    <t>GUANTE CL 35  8 1/2</t>
  </si>
  <si>
    <t>GUANTE CL 35  9</t>
  </si>
  <si>
    <t>GUANTE DE PEPAS HILAZA NEGRO 2 CARAS</t>
  </si>
  <si>
    <t>GUANTE IMPERMEABLE # 8</t>
  </si>
  <si>
    <t>GUANTE INGENIERO REFORZADO LARGO</t>
  </si>
  <si>
    <t>GUANTE INGENIERO  LARGO</t>
  </si>
  <si>
    <t>GUANTE INGENIERO SENCILLO</t>
  </si>
  <si>
    <t>GUANTE LATEX AMARILLO</t>
  </si>
  <si>
    <t>GUANTE LATEX ECONOMICO # 7 ( ROJO )</t>
  </si>
  <si>
    <t>GUANTE LATEX ECONOMICO # 8 ( ROJO )</t>
  </si>
  <si>
    <t>GUANTE LATEX ECONOMICO # 9 ( ROJO )</t>
  </si>
  <si>
    <t>GUANTE LATEX ECONOMICO # 10 ( ROJO )</t>
  </si>
  <si>
    <t>GUANTE LATEX HILAZA COLORES</t>
  </si>
  <si>
    <t>GUANTE PARA SOLDAR</t>
  </si>
  <si>
    <t>GUANTE POLIURETANO # 10</t>
  </si>
  <si>
    <t>GUANTE NITRILO # 9 NEGRO</t>
  </si>
  <si>
    <t>GUANTE NITRILO # 8</t>
  </si>
  <si>
    <t>HERRAJE 2 PIEZAS Plastico GRUESO</t>
  </si>
  <si>
    <t>HOJA PARA SIERRA CALADORA MADERA X 5PCS</t>
  </si>
  <si>
    <t>HOJA PARA SIERRA CALADORA METAL X 2PCS</t>
  </si>
  <si>
    <t>HOMBRE SOLO CON CADENA 10"</t>
  </si>
  <si>
    <t>HOMBRE SOLO ENCAUCHETADO 10"</t>
  </si>
  <si>
    <t>HOMBRE SOLO MINI 4" X 2 PZ</t>
  </si>
  <si>
    <t>HOMBRE SOLO PINZA MINI 5" X 2</t>
  </si>
  <si>
    <t>IMAN # 1</t>
  </si>
  <si>
    <t>IMPTO AL CONSUMO BOLSA PLAST</t>
  </si>
  <si>
    <t>INFLADOR DE LLANTAS</t>
  </si>
  <si>
    <t>INTERRUPTOR DE PRESION PUSH</t>
  </si>
  <si>
    <t>INTERRUPTOR SENCILLO DE S/PONER ECONOMICO</t>
  </si>
  <si>
    <t>INTERRUPTOR SENCILLO HUEVO OSBLACK</t>
  </si>
  <si>
    <t>JUEGO broca LAMINA X 8</t>
  </si>
  <si>
    <t>JUEGO DE COPAS X 10 PCS</t>
  </si>
  <si>
    <t>JUEGO DE DADO PARA COPA 1/2. 3/8. 1/4</t>
  </si>
  <si>
    <t>JUEGO DESTORNILLADOR AMARILLO UYUSTOOLS</t>
  </si>
  <si>
    <t>JUEGO DESTORNILLADOR AZUL - NEGRO</t>
  </si>
  <si>
    <t>JUEGO DESTORNILLADOR AZUL X 6</t>
  </si>
  <si>
    <t>JUEGO DESTORNILLADOR CELULAR X 5 PCS</t>
  </si>
  <si>
    <t>JUEGO DESTORNILLADOR ECONOMICO X 6PCS</t>
  </si>
  <si>
    <t>JUEGO MIXTAS 8 - 19 MM LONA</t>
  </si>
  <si>
    <t>JUEGO MIXTAS BRICKELL 6.8.10.12.14.17</t>
  </si>
  <si>
    <t>JUEGO MIXTAS X 6 MM ECONOMICA</t>
  </si>
  <si>
    <t>JUEGO MIXTAS X 6 PUL ECONOMICA</t>
  </si>
  <si>
    <t>KANCROL 500 CC</t>
  </si>
  <si>
    <t>KANKRO ORIGINAL 400 CC</t>
  </si>
  <si>
    <t>KIT para BICICLETA</t>
  </si>
  <si>
    <t>Lampara DOBLE 36W LARGA</t>
  </si>
  <si>
    <t>LAMPARA TALLER x 5 mtr</t>
  </si>
  <si>
    <t>LAPIZ CONSTRUCCION ROJO ORIGINAL</t>
  </si>
  <si>
    <t>MARCADOR SHARPPIE</t>
  </si>
  <si>
    <t>LAPIZ CONSTRUCCION ROJO</t>
  </si>
  <si>
    <t>LIJA OMEGA No 150</t>
  </si>
  <si>
    <t>LIJADORA</t>
  </si>
  <si>
    <t>LIMA MEDIA CAÑA 8"</t>
  </si>
  <si>
    <t>LIMA PLANA 8"</t>
  </si>
  <si>
    <t>LIMA REDONDA 8"</t>
  </si>
  <si>
    <t>LIMA SERRUCHO 4"</t>
  </si>
  <si>
    <t>LIMADURA DE HIERRO</t>
  </si>
  <si>
    <t>LIMAS JOYERIA X 6</t>
  </si>
  <si>
    <t>LIMPIADOR ELECTRONICO DTURIN 200ML</t>
  </si>
  <si>
    <t>LIMPIADOR PVC 1 1/28</t>
  </si>
  <si>
    <t>LIMPIADOR PVC 1/32</t>
  </si>
  <si>
    <t>LIMPIADOR PVC 1/64</t>
  </si>
  <si>
    <t>LINTERNA Recargable MINERA</t>
  </si>
  <si>
    <t>LINTERNA RECARGABLE NEGRA GRANDE</t>
  </si>
  <si>
    <t>LINTERNA RECARGABLE NEGRA MINI LED</t>
  </si>
  <si>
    <t>LLANA DENTADA MANGO MADERA</t>
  </si>
  <si>
    <t>LLANA DENTADA MANGO PLASTICO</t>
  </si>
  <si>
    <t>LLANA LISA MANGO MADERA</t>
  </si>
  <si>
    <t>LLANA LISA MANGO PLASTICO</t>
  </si>
  <si>
    <t>Llana madera GRANDE</t>
  </si>
  <si>
    <t>Llana madera PEQUEÑA</t>
  </si>
  <si>
    <t>Llana PLASTICA 30  X 20</t>
  </si>
  <si>
    <t>Llana FOMI 30 X 20</t>
  </si>
  <si>
    <t>Llana FOMI REC CARI</t>
  </si>
  <si>
    <t xml:space="preserve">BUSETO MADERA RECTANGULAR </t>
  </si>
  <si>
    <t>LLAVE BICICLETA</t>
  </si>
  <si>
    <t>LLAVE BRISTOL CORTO X 7 PIEZAS</t>
  </si>
  <si>
    <t>LLAVE BRISTOL LLAVERO ECONOMICA MM</t>
  </si>
  <si>
    <t>LLAVE BRISTOL MEDIANO X 9 PIEZAS</t>
  </si>
  <si>
    <t>LLAVE BRISTOL PULGADA</t>
  </si>
  <si>
    <t>LLAVE BRISTOL NAVAJA FINA</t>
  </si>
  <si>
    <t>LLAVE DE TALADRO 3/8</t>
  </si>
  <si>
    <t>LLAVE DE TALADRO 5/8</t>
  </si>
  <si>
    <t>LLAVE DE TUBO 10" PESADA</t>
  </si>
  <si>
    <t>LLAVE DE TUBO 12" PESADA</t>
  </si>
  <si>
    <t>LLAVE DE TUBO 14" PESADA</t>
  </si>
  <si>
    <t>LLAVE DE TUBO 18" PESADA</t>
  </si>
  <si>
    <t>LLAVE DE TUBO 6" PESADA</t>
  </si>
  <si>
    <t>LLAVE DE TUBO 8" PESADA</t>
  </si>
  <si>
    <t>LLAVE DESTAPA CUÑETE</t>
  </si>
  <si>
    <t>LLAVE EXPANSIVA ENCAUCHETADA 10"</t>
  </si>
  <si>
    <t>LLAVE EXPANSIVA ENCAUCHETADA 8"</t>
  </si>
  <si>
    <t>LLAVE EXPANSIVA LISA 10"</t>
  </si>
  <si>
    <t>LLAVE EXPANSIVA LISA 12"</t>
  </si>
  <si>
    <t>LLAVE EXPANSIVA LISA 15"</t>
  </si>
  <si>
    <t>LLAVE EXPANSIVA LISA 6"</t>
  </si>
  <si>
    <t>LLAVE EXPANSIVA LISA 8"</t>
  </si>
  <si>
    <t>LLAVE EXPANSIVA UYUSTOOLS LISA 10"</t>
  </si>
  <si>
    <t>LLAVE EXPANSIVA UYUSTOOLS LISA 6"</t>
  </si>
  <si>
    <t>LLAVE EXPANSIVA UYUSTOOLS LISA 8"</t>
  </si>
  <si>
    <t>LLAVE JARDIN ALETA CROMADA</t>
  </si>
  <si>
    <t>LLAVE JARDIN BRONCE</t>
  </si>
  <si>
    <t>LLAVE JARDIN CAJA AZUL MAKT</t>
  </si>
  <si>
    <t>LLAVE JARDIN CUELLO LARGO PESADA</t>
  </si>
  <si>
    <t>LLAVE JARDIN ITALY CROMADA ECONOMICA</t>
  </si>
  <si>
    <t>LLAVE JARDIN PESADA D-TURIN</t>
  </si>
  <si>
    <t>LLAVE MESON CUELLO CISNE ALETA FINA UDUKE</t>
  </si>
  <si>
    <t>LLAVE MIXTA 1/2 X 9/16" ESTRELLA</t>
  </si>
  <si>
    <t>LLAVE MIXTA 1/2"</t>
  </si>
  <si>
    <t>LLAVE MIXTA 10mm</t>
  </si>
  <si>
    <t>LLAVE MIXTA 11mm</t>
  </si>
  <si>
    <t>LLAVE MIXTA 12mm</t>
  </si>
  <si>
    <t>LLAVE MIXTA 13mm</t>
  </si>
  <si>
    <t>LLAVE MIXTA 14mm</t>
  </si>
  <si>
    <t>LLAVE MIXTA 15mm</t>
  </si>
  <si>
    <t>LLAVE MIXTA 16mm</t>
  </si>
  <si>
    <t>LLAVE MIXTA 17MM</t>
  </si>
  <si>
    <t>LLAVE MIXTA 18 MM</t>
  </si>
  <si>
    <t>LLAVE MIXTA 19MM</t>
  </si>
  <si>
    <t>LLAVE MIXTA 21 MM</t>
  </si>
  <si>
    <t>LLAVE MIXTA 3/4"</t>
  </si>
  <si>
    <t>LLAVE MIXTA 3/8</t>
  </si>
  <si>
    <t>LLAVE MIXTA 5/16</t>
  </si>
  <si>
    <t>LLAVE MIXTA 5/8</t>
  </si>
  <si>
    <t>LLAVE MIXTA 6MM</t>
  </si>
  <si>
    <t>LLAVE MIXTA 7/16</t>
  </si>
  <si>
    <t>LLAVE MIXTA 7/8</t>
  </si>
  <si>
    <t>LLAVE MIXTA 7MM</t>
  </si>
  <si>
    <t>LLAVE MIXTA 8MM</t>
  </si>
  <si>
    <t>LLAVE MIXTA 9/16"</t>
  </si>
  <si>
    <t>LLAVE MIXTA 9MM</t>
  </si>
  <si>
    <t>LLAVE MIXTA CON RACHET 10 MM</t>
  </si>
  <si>
    <t>LLAVE MIXTA CON RACHET 11 MM</t>
  </si>
  <si>
    <t>LLAVE MIXTA CON RACHET 12 MM</t>
  </si>
  <si>
    <t>LLAVE MIXTA CON RACHET 13 MM</t>
  </si>
  <si>
    <t>LLAVE MIXTA CON RACHET 14 MM</t>
  </si>
  <si>
    <t>LLAVE MIXTA CON RACHET 17 MM</t>
  </si>
  <si>
    <t>LLAVE MIXTA CON RACHET 8MM</t>
  </si>
  <si>
    <t>LLAVE MIXTA CON RACHET 9MM</t>
  </si>
  <si>
    <t>LLAVE MULTIUSOS</t>
  </si>
  <si>
    <t>LLAVE PALANCA GRINACA BRONCE</t>
  </si>
  <si>
    <t>LLAVE PALANCA GRINACA ECONOMICA</t>
  </si>
  <si>
    <t>LLAVE PALANCA PVC naranja</t>
  </si>
  <si>
    <t>LLAVE PEDAL LAVAMANOS EN BRONCE</t>
  </si>
  <si>
    <t>LLAVE PVC 1/2 BLANCA-ROJO</t>
  </si>
  <si>
    <t>LLAVE PVC 1/2 GRIS</t>
  </si>
  <si>
    <t>LLAVE PVC TREBOL 1/2</t>
  </si>
  <si>
    <t>LLAVE TORK CORTA X 7 PIEZAS</t>
  </si>
  <si>
    <t>LLAVE TORK mediana X 9 PIEZAS</t>
  </si>
  <si>
    <t>LLAVE TORK NAVAJA FINA</t>
  </si>
  <si>
    <t>LUBRICANTE PEQUEÑO ECONOMICO 200 ML</t>
  </si>
  <si>
    <t>MACHUELO ACERO 3/8 JUEGO X 3PZ</t>
  </si>
  <si>
    <t>MACHUELO ACERO 1/2 JUEGO X 3PZ</t>
  </si>
  <si>
    <t>MACHUELO ACERO 1/8 JUEGO X 3PZ</t>
  </si>
  <si>
    <t>MACHUELO JUEGO X 5 UNI.</t>
  </si>
  <si>
    <t>MACHUELOS ACERO 3/16 JUEGO X 3PZ</t>
  </si>
  <si>
    <t>MALETIN PARA ACCESORIOS</t>
  </si>
  <si>
    <t>MANDRIL 1/2</t>
  </si>
  <si>
    <t>MANDRIL 3/8</t>
  </si>
  <si>
    <t>MANGUERA CRISTAL 1/4 C 30</t>
  </si>
  <si>
    <t>MANGUERA CRISTAL 3/8 C 30</t>
  </si>
  <si>
    <t>MANGUERA CRISTAL 5/16 C 30</t>
  </si>
  <si>
    <t>MANGUERA DE GAS 1 1/2</t>
  </si>
  <si>
    <t>MANGUERA DE GAS 1 MT</t>
  </si>
  <si>
    <t>MANGUERA DE GAS 2 MT</t>
  </si>
  <si>
    <t>MANGUERA DE GAS 3 MT</t>
  </si>
  <si>
    <t>MANGUERA DE GAS RAYA AZUL 1 1/2</t>
  </si>
  <si>
    <t>MANGUERA DE GAS RAYA AZUL 1 MTR</t>
  </si>
  <si>
    <t>MANGUERA AMARILLA FLEXO METALICA 1.50 MTR</t>
  </si>
  <si>
    <t>MANGUERA AMARILLA FLEXO METALICA 1 MTR</t>
  </si>
  <si>
    <t>MANGUERA FLEXO METALICA 2 MTR</t>
  </si>
  <si>
    <t>MANGUERA LAVADORA DESAGUE</t>
  </si>
  <si>
    <t>MANGUERA LAVADORA ENTRADA</t>
  </si>
  <si>
    <t>MANIJA CISTERNA ECONOMICA</t>
  </si>
  <si>
    <t>MANITO PLASTICA</t>
  </si>
  <si>
    <t>MARCO SEGUETA ARISTOOLS FINO</t>
  </si>
  <si>
    <t>MARCO SEGUETA CAUCHOSAN</t>
  </si>
  <si>
    <t>MARCO SEGUETA ECONOMICO</t>
  </si>
  <si>
    <t>MARCO SEGUETA FINO</t>
  </si>
  <si>
    <t>MARCO SEGUETA manual</t>
  </si>
  <si>
    <t>MARCO SEGUETA METALICO MANUAL</t>
  </si>
  <si>
    <t>MARCO SEGUETA TIPO STANLEY</t>
  </si>
  <si>
    <t>MARRANITO COAXIAL</t>
  </si>
  <si>
    <t>MARTILLO TATAMACO</t>
  </si>
  <si>
    <t>MARTILLO TUBULAR</t>
  </si>
  <si>
    <t>MASILLA DUREPOXI GDE</t>
  </si>
  <si>
    <t>MASILLA DUREPOXI PEQ</t>
  </si>
  <si>
    <t>MASILLA REINA GRANDE</t>
  </si>
  <si>
    <t>MASILLA REINA PEQ</t>
  </si>
  <si>
    <t>MAZETA 2 LIBRAS</t>
  </si>
  <si>
    <t>MAZETA 3 LIBRAS</t>
  </si>
  <si>
    <t>MAZETA 4 LIBRAS</t>
  </si>
  <si>
    <t>MAZO DE CAUCHO # 2</t>
  </si>
  <si>
    <t>MAZO DE CAUCHO # 3</t>
  </si>
  <si>
    <t>MAZO DE CAUCHO # 4</t>
  </si>
  <si>
    <t>MINERAL AMARILLO</t>
  </si>
  <si>
    <t>MINERAL AZUL</t>
  </si>
  <si>
    <t>MINERAL ROJO</t>
  </si>
  <si>
    <t>MINERAL VERDE</t>
  </si>
  <si>
    <t>MINI ALICATE # 4</t>
  </si>
  <si>
    <t>MINI CORTAFRIO # 4</t>
  </si>
  <si>
    <t>MINI PINZA # 4</t>
  </si>
  <si>
    <t>MINI PINZA CURVA # 4</t>
  </si>
  <si>
    <t>MINI PINZA PLANA # 4</t>
  </si>
  <si>
    <t>MINI TENAZA 4"</t>
  </si>
  <si>
    <t>MODELO 1000 DERECHO ECONOMICO</t>
  </si>
  <si>
    <t>MODELO 1000 CABEZA COLOR IZQUIERDA</t>
  </si>
  <si>
    <t>MODELO 1500 CABEZA COLOR</t>
  </si>
  <si>
    <t>MODELO 1500 CROMADO</t>
  </si>
  <si>
    <t>MOTO REDUCTOR 9V</t>
  </si>
  <si>
    <t>MOTOR TAREA</t>
  </si>
  <si>
    <t>MOTOR TAREA PEQUEÑO</t>
  </si>
  <si>
    <t>MULTIMETRO DIGITAL</t>
  </si>
  <si>
    <t>MULTITOMA ALPEC X 1 METRO</t>
  </si>
  <si>
    <t>MULTITOMA ALPEC X 3 MTRS</t>
  </si>
  <si>
    <t>NARANJA FLUORESENTE</t>
  </si>
  <si>
    <t>NIPLE PARA DUCHA 16CM</t>
  </si>
  <si>
    <t>NIPLE PARA DUCHA 25 CM SEMI CURVO</t>
  </si>
  <si>
    <t>NIPLE PARA DUCHA CON TEFLON</t>
  </si>
  <si>
    <t>NIPLE PARA DUCHA CROMADO 40CM</t>
  </si>
  <si>
    <t>NIVEL PLASTICO 12"</t>
  </si>
  <si>
    <t>NIVEL PLASTICO 14"</t>
  </si>
  <si>
    <t>NIVEL PLASTICO 16"</t>
  </si>
  <si>
    <t>NIVEL PLASTICO 18"</t>
  </si>
  <si>
    <t>NIVEL PLASTICO 20"</t>
  </si>
  <si>
    <t>NIVEL TORPEDO 9"</t>
  </si>
  <si>
    <t>NO MAS HUECOS</t>
  </si>
  <si>
    <t>NO MAS HUECOS CAFE</t>
  </si>
  <si>
    <t>NYLON PESCA 100LB</t>
  </si>
  <si>
    <t>NYLON PESCA 20LB</t>
  </si>
  <si>
    <t>NYLON PESCA 30LB</t>
  </si>
  <si>
    <t>NYLON PESCA 40LB</t>
  </si>
  <si>
    <t>NYLON PESCA 50LB</t>
  </si>
  <si>
    <t>NYLON PESCA 60LB</t>
  </si>
  <si>
    <t>NYLON PESCA 80LB</t>
  </si>
  <si>
    <t>NYLON PESCA 90LB</t>
  </si>
  <si>
    <t>OJO MAGICO CROMADO</t>
  </si>
  <si>
    <t>OJO MAGICO DORADO</t>
  </si>
  <si>
    <t>PALUSTRE MADERA 6"</t>
  </si>
  <si>
    <t>PALUSTRE MADERA 7"</t>
  </si>
  <si>
    <t>PALUSTRE MADERA 8"</t>
  </si>
  <si>
    <t>PASADOR 1 1/2" X 2UND</t>
  </si>
  <si>
    <t>PASADOR 2"</t>
  </si>
  <si>
    <t>PASADOR 4"</t>
  </si>
  <si>
    <t>PASO LAMPARA BRICKELL</t>
  </si>
  <si>
    <t>PEGA ASTRO GLUE 8GR X 12 UND</t>
  </si>
  <si>
    <t>PEGANTE BOX/MAKT 120 CC</t>
  </si>
  <si>
    <t>PEGANTE BOX/MAKT 375 CC</t>
  </si>
  <si>
    <t>PEGANTE BOX/MAKT 60 CC</t>
  </si>
  <si>
    <t>PEGANTE BOX/MAKT 750 CC</t>
  </si>
  <si>
    <t>PEGATANKE BLANCO</t>
  </si>
  <si>
    <t>PEGATANKE NEGRO</t>
  </si>
  <si>
    <t>PEGATANKE TRANSPARENTE</t>
  </si>
  <si>
    <t>PELA CABLE</t>
  </si>
  <si>
    <t>PELA CABLE NUMEROS</t>
  </si>
  <si>
    <t>PERILLA ESTRIADA/BRONCE</t>
  </si>
  <si>
    <t>PERILLA UNIVERSAL</t>
  </si>
  <si>
    <t>PERILLA PRISMA UNIVERSAL</t>
  </si>
  <si>
    <t>PIE DE AMIGO 10 X 12</t>
  </si>
  <si>
    <t>PIE DE AMIGO 12 X 14</t>
  </si>
  <si>
    <t>PIE DE AMIGO 5 X 6</t>
  </si>
  <si>
    <t>PIE DE AMIGO 6 X 8</t>
  </si>
  <si>
    <t>PIE DE AMIGO 8 X 10</t>
  </si>
  <si>
    <t>PIEDRA DE AFILAR 6"</t>
  </si>
  <si>
    <t>PIEDRA DE AFILAR 8"</t>
  </si>
  <si>
    <t>PIEDRA MOTOR TOOL X 10 PCS</t>
  </si>
  <si>
    <t>PILA ENERGIZER RECARGABLE AA</t>
  </si>
  <si>
    <t>PINCEL PLANO  1</t>
  </si>
  <si>
    <t>PINCEL PLANO 10</t>
  </si>
  <si>
    <t>PINCEL PLANO 11</t>
  </si>
  <si>
    <t>PINCEL PLANO 12</t>
  </si>
  <si>
    <t>PINCEL PLANO 2</t>
  </si>
  <si>
    <t>PINCEL PLANO 3</t>
  </si>
  <si>
    <t>PINCEL PLANO 4</t>
  </si>
  <si>
    <t>PINCEL PLANO 5</t>
  </si>
  <si>
    <t>PINCEL PLANO 6</t>
  </si>
  <si>
    <t>PINCEL PLANO 7</t>
  </si>
  <si>
    <t>PINCEL PLANO 8</t>
  </si>
  <si>
    <t>PINCEL PLANO 9</t>
  </si>
  <si>
    <t>PINCEL REDONDO 1</t>
  </si>
  <si>
    <t>PINCEL REDONDO 10</t>
  </si>
  <si>
    <t>PINCEL REDONDO 11</t>
  </si>
  <si>
    <t>PINCEL REDONDO 12</t>
  </si>
  <si>
    <t>PINCEL REDONDO 2</t>
  </si>
  <si>
    <t>PINCEL REDONDO 3</t>
  </si>
  <si>
    <t>PINCEL REDONDO 4</t>
  </si>
  <si>
    <t>PINCEL REDONDO 5</t>
  </si>
  <si>
    <t>PINCEL REDONDO 6</t>
  </si>
  <si>
    <t>PINCEL REDONDO 7</t>
  </si>
  <si>
    <t>PINCEL REDONDO 8</t>
  </si>
  <si>
    <t>PINCEL REDONDO 9</t>
  </si>
  <si>
    <t>PINZA SACABOCADO</t>
  </si>
  <si>
    <t>PINZA USA TOOLS 6"</t>
  </si>
  <si>
    <t xml:space="preserve">PINZA USA TOOLS 8" CURVA </t>
  </si>
  <si>
    <t>PIOLA # 12</t>
  </si>
  <si>
    <t>PIOLA # 18</t>
  </si>
  <si>
    <t>PIOLA # 24</t>
  </si>
  <si>
    <t>PISTOLA CALAFATEO AMA/ROJA CORDON</t>
  </si>
  <si>
    <t>PISTOLA MANGUERA  METALICA</t>
  </si>
  <si>
    <t>PISTOLA MANGUERA 4 1/2 PLASTICA</t>
  </si>
  <si>
    <t>PISTOLA MANGUERA 4 FUNCIONES</t>
  </si>
  <si>
    <t>PISTOLA MANGUERA 7 FUNCIONES</t>
  </si>
  <si>
    <t>PISTOLA MANGUERA ENCAUCHETADA</t>
  </si>
  <si>
    <t>PISTOLA MANGUERA METALICA 5" FINA</t>
  </si>
  <si>
    <t>PISTOLA PINTAR BAJA PRESION GLOBY</t>
  </si>
  <si>
    <t>PISTOLA SILICONA BARRA GRANDE GLUE GUN</t>
  </si>
  <si>
    <t>PISTOLA SILICONA BARRA PEQUEÑA GLUE GUN</t>
  </si>
  <si>
    <t>PITORRA MANGUERA EN BRONCE</t>
  </si>
  <si>
    <t>PITORRA MANGUERA PLASTICA RIOPLAS</t>
  </si>
  <si>
    <t>PLOMADA ESCALONADA GRANDE</t>
  </si>
  <si>
    <t>PLOMADA ESCALONADA PEQUEÑA</t>
  </si>
  <si>
    <t>PLOMADA PUNTA GRANDE</t>
  </si>
  <si>
    <t>PLOMADA PUNTA PEQUEÑA</t>
  </si>
  <si>
    <t>PLUG COMPUTADOR RJ 45</t>
  </si>
  <si>
    <t>PLUG TELEFONO RJ 11</t>
  </si>
  <si>
    <t>POMA UNIVERSAL - CRUCETA</t>
  </si>
  <si>
    <t>POMADA PARA SOLDAR EN TIRA PEQ.12</t>
  </si>
  <si>
    <t>PONCHADORA COAXIAL GRANDE</t>
  </si>
  <si>
    <t>PONCHADORA COAXIAL PEQUEÑA</t>
  </si>
  <si>
    <t>PONCHADORA TELEFONO + INTERNET</t>
  </si>
  <si>
    <t>PELACABLE COAXIAL</t>
  </si>
  <si>
    <t>PORTAFUSIBLES CORTO</t>
  </si>
  <si>
    <t>PORTA CANDADO 1"</t>
  </si>
  <si>
    <t>PORTA CANDADO 1.5"</t>
  </si>
  <si>
    <t>PORTA CANDADO 2"</t>
  </si>
  <si>
    <t>PORTA CANDADO 2.5"</t>
  </si>
  <si>
    <t>PORTA CANDADO 3."</t>
  </si>
  <si>
    <t>PORTA CANDADO 3.5"</t>
  </si>
  <si>
    <t>PORTA CANDADO 4"</t>
  </si>
  <si>
    <t>PORTA PILA 9V</t>
  </si>
  <si>
    <t>PORTA PILA AA</t>
  </si>
  <si>
    <t>PORTALAMPARA CAUCHO LOSA</t>
  </si>
  <si>
    <t>PORTALAMPARA CON CLAVIJA</t>
  </si>
  <si>
    <t>PROTECTOR RJ 45 BLANCO</t>
  </si>
  <si>
    <t>PROTECTOR RJ 45 GRIS</t>
  </si>
  <si>
    <t>PULIDORA 4 1/2 B&amp;D G720 CJ 820 W</t>
  </si>
  <si>
    <t>PULPO NACIONAL 1.5 MTR COLOR</t>
  </si>
  <si>
    <t>PULPO NACIONAL 1.5 MTR NEGRO</t>
  </si>
  <si>
    <t>PULSADOR TIMBRE S/PONER AVE</t>
  </si>
  <si>
    <t>PUNTAS ESTRELLA - ESTRELLA X 10 UNI DOBLE</t>
  </si>
  <si>
    <t>PUNTAS ESTRELLA - ESTRELLA X 10 UNI</t>
  </si>
  <si>
    <t>PUNTAS ESTRELLA - PALA X 10 UNI</t>
  </si>
  <si>
    <t>PUNTAS ESTRELLA  BRICKELL X 10 UNI</t>
  </si>
  <si>
    <t>PUNTAS ESTRELLA UYUS X 10 UNI</t>
  </si>
  <si>
    <t>PUNTAS TOPE # 2 X 10 PCS</t>
  </si>
  <si>
    <t>RACHET  X 4 PCS BUJIAS DIESEL</t>
  </si>
  <si>
    <t>RACHET COPAS 1/2 DESNUDO</t>
  </si>
  <si>
    <t>RACHET COPAS 40PCS USA ORIGINAL</t>
  </si>
  <si>
    <t>RACHET CUADRANTE  3/8</t>
  </si>
  <si>
    <t>RACHET CUADRANTE 1/2</t>
  </si>
  <si>
    <t>RACHET CUADRANTE 1/4</t>
  </si>
  <si>
    <t>RACOR BARRILITO</t>
  </si>
  <si>
    <t>RACOR BARRILITO CONICO</t>
  </si>
  <si>
    <t>RACOR HEMBRA 1/2</t>
  </si>
  <si>
    <t>RACOR HEMBRA 1/4 X 4</t>
  </si>
  <si>
    <t>RACOR HEMBRA 3/8</t>
  </si>
  <si>
    <t>RACOR MACHO 1/2</t>
  </si>
  <si>
    <t>YOLANDA</t>
  </si>
  <si>
    <t>RACOR MACHO 1/4 X 1/4</t>
  </si>
  <si>
    <t>RACOR MACHO 3/8</t>
  </si>
  <si>
    <t>RACOR MANGUERA  PLASTICO</t>
  </si>
  <si>
    <t>RACOR MANGUERA  PLASTICO RIOPLAST</t>
  </si>
  <si>
    <t>RACOR MANGUERA HEMBRA BRONCE</t>
  </si>
  <si>
    <t>RAQUETA</t>
  </si>
  <si>
    <t>REGADERA LAVAPLATOS PVC</t>
  </si>
  <si>
    <t>REGISTRO DE AGUA  GRINACA 1/2 BRONCE PSI 500</t>
  </si>
  <si>
    <t>REGISTRO DE GAS GRINACA 1/2 BRONCE PSI 500</t>
  </si>
  <si>
    <t>REGISTRO DE GAS PN40</t>
  </si>
  <si>
    <t>Registro ducha full paso FINO</t>
  </si>
  <si>
    <t>REGISTRO GRINACA 1/2 ECONOMICO</t>
  </si>
  <si>
    <t>REGISTRO PN40 1" BRONCE</t>
  </si>
  <si>
    <t>REGISTRO PN40 1/2 BRONCE</t>
  </si>
  <si>
    <t>REGISTRO PN40 1/4 BRONCE</t>
  </si>
  <si>
    <t>REGISTRO PN40 3/4 BRONCE</t>
  </si>
  <si>
    <t>REGISTRO PN40 3/8 BRONCE</t>
  </si>
  <si>
    <t>REGISTRO  ANTIFRAUDE AZUL</t>
  </si>
  <si>
    <t>REGISTRO PVC 1" ROSCA</t>
  </si>
  <si>
    <t>REGISTRO PVC 3/4 ROSCA</t>
  </si>
  <si>
    <t>REGISTRO TIPO TOYO 1/2 PESADO</t>
  </si>
  <si>
    <t>REGLETA ELECTRICA 10 AMP</t>
  </si>
  <si>
    <t>REGLETA ELECTRICA 15 AMP</t>
  </si>
  <si>
    <t>REGLETA ELECTRICA 20 AMP</t>
  </si>
  <si>
    <t>REGLETA ELECTRICA 30 AMP</t>
  </si>
  <si>
    <t>REGLETA ELECTRICA 60 AMP</t>
  </si>
  <si>
    <t>REGULADOR DE GAS</t>
  </si>
  <si>
    <t>REJILLA ALUMINIO CON SOSCO 3 X 1 1/2</t>
  </si>
  <si>
    <t>REJILLA ALUMINIO CON SOSCO 3 X 2</t>
  </si>
  <si>
    <t>REJILLA ALUMINIO CON SOSCO 4 X 3</t>
  </si>
  <si>
    <t>REJILLA ALUMINIO PLANA 2"</t>
  </si>
  <si>
    <t>REJILLA ALUMINIO PLANA 2" 1/2</t>
  </si>
  <si>
    <t>REJILLA ALUMINIO PLANA 3"</t>
  </si>
  <si>
    <t>REJILLA ALUMINIO PLANA 4"</t>
  </si>
  <si>
    <t>REJILLA LAVAPLATOS PLASTICA</t>
  </si>
  <si>
    <t>REJILLA LAVAPLATOS ACERO INOXCIDABLE Pequeña</t>
  </si>
  <si>
    <t>REJILLA LAVAPLATOS ACERO INOXIDABLE GRANDE</t>
  </si>
  <si>
    <t>REJILLA LAVAPLATOS Economica PEQUEÑA</t>
  </si>
  <si>
    <t>REJILLA PISO ACERO INOXIDABLE</t>
  </si>
  <si>
    <t>REJILLA PLASTICA CON SOSCO 3 X 1 1/2</t>
  </si>
  <si>
    <t>REJILLA PLASTICA CON SOSCO 3 X 2</t>
  </si>
  <si>
    <t>REJILLA PLASTICA CON SOSCO 4 X 3</t>
  </si>
  <si>
    <t>REJILLA PLASTICA CON SOSCO ANTICUCARACHA 3 X 2</t>
  </si>
  <si>
    <t>REJILLA PLASTICA CON SOSCO SIFON 3 X 2</t>
  </si>
  <si>
    <t>REJILLA PLASTICA TIPO PERSIANA 20 X 20 SILPLAS  ( 023 )</t>
  </si>
  <si>
    <t>REJILLA PLASTICA TIPO PERSIANA 25 X 25</t>
  </si>
  <si>
    <t>REJILLA VENTILACION 15 X 15</t>
  </si>
  <si>
    <t xml:space="preserve">REJILLA VENTILACION PERSIANA 30 X 30 </t>
  </si>
  <si>
    <t xml:space="preserve">REJILLA VENTILACION 20 X 20 </t>
  </si>
  <si>
    <t>REJILLA VENTILACION GAS 20 X 20 SILPLAS ( 030 )</t>
  </si>
  <si>
    <t>REJILLA VENTILACION TIPO PERSIANA 15 X 15 SILPLAS ( 024 )</t>
  </si>
  <si>
    <t>RELOJERO ECONOMICO</t>
  </si>
  <si>
    <t>RELOJERO FINO</t>
  </si>
  <si>
    <t>REMACHE CIEGO 5-6 5/32 X 1/2 1000 UNI</t>
  </si>
  <si>
    <t>REMACHE CIEGO 6-6 3/16 X 1/2 500 UNI</t>
  </si>
  <si>
    <t>REPUESTO PISTOLA - BOQUILLA ABANICO</t>
  </si>
  <si>
    <t>REPUESTO PISTOLA - BOQUILLA CHORRO</t>
  </si>
  <si>
    <t>REPUESTO PISTOLA - EMPAQUE</t>
  </si>
  <si>
    <t>REVERBERO GRANDE</t>
  </si>
  <si>
    <t>REVERBERO PQ</t>
  </si>
  <si>
    <t>RODAJA CORTA BALDOSA GRANDE 22MM</t>
  </si>
  <si>
    <t>RODAJA CORTA BALDOSA PEQ 16MM</t>
  </si>
  <si>
    <t>RODILLO ECONOMICO NARANJA 9"</t>
  </si>
  <si>
    <t>RODILLO JUNIOR 2"</t>
  </si>
  <si>
    <t>RODILLO JUNIOR 3"</t>
  </si>
  <si>
    <t>RODILLO JUNIOR 4"</t>
  </si>
  <si>
    <t>RODILLO JUNIOR 5"</t>
  </si>
  <si>
    <t>RODILLO JUNIOR 6"</t>
  </si>
  <si>
    <t>RODILLO VERDE 9" CORONA</t>
  </si>
  <si>
    <t>RODILLO OVEJERO 9"</t>
  </si>
  <si>
    <t>RODILLO ESPUMA 9"</t>
  </si>
  <si>
    <t>ROLLO CABUYA 2 LIBRA</t>
  </si>
  <si>
    <t>ROLLO CABUYA 1 LIBRA</t>
  </si>
  <si>
    <t>ROLLO DE ZUNCHO</t>
  </si>
  <si>
    <t>ROLLO MANGUERA BICOLOR 90 MTS APROX</t>
  </si>
  <si>
    <t>ROLLO MANGUERA DE GAS AMARILLA 90 MTS APROX</t>
  </si>
  <si>
    <t>ROLLO MANGUERA SWAN</t>
  </si>
  <si>
    <t>ROSETA 2 PIEZAS PORCELANA</t>
  </si>
  <si>
    <t>ROSETA 4 PUNTAS</t>
  </si>
  <si>
    <t>ROSETA CANDELABRO</t>
  </si>
  <si>
    <t>ROSETA LINTERNA</t>
  </si>
  <si>
    <t>RUEDA NARANJA CON FRENO 2"</t>
  </si>
  <si>
    <t>RUEDA NARANJA CON FRENO 2" 1/2</t>
  </si>
  <si>
    <t>RUEDA NARANJA SIN Freno 2"</t>
  </si>
  <si>
    <t>RUEDA NEGRA 1"1/2 15 kL</t>
  </si>
  <si>
    <t>RUEDA NEGRA 2" 30 KL</t>
  </si>
  <si>
    <t>SACABOCADO X 6</t>
  </si>
  <si>
    <t>SEGUETA ECONOMICA HIERRO 18TH</t>
  </si>
  <si>
    <t>SEGUETA SANDFLEX HIERRO18 TH</t>
  </si>
  <si>
    <t>SEGURO BICICLETA CON CLAVE</t>
  </si>
  <si>
    <t>SEGURO BICICLETA LLAVE</t>
  </si>
  <si>
    <t>SEGURO MOTO</t>
  </si>
  <si>
    <t>SENSOR INCRUSTAR PARED</t>
  </si>
  <si>
    <t>SENSOR ENTRADA</t>
  </si>
  <si>
    <t xml:space="preserve">SENSOR INFRAROJO TECHO AURA </t>
  </si>
  <si>
    <t>SENSOR  TECHO DALIZ</t>
  </si>
  <si>
    <t>SEPARADOR DE BALDOSA # 2 X 100 UND</t>
  </si>
  <si>
    <t>SEPARADOR DE BALDOSA # 1.5 X 100 UND</t>
  </si>
  <si>
    <t>SEPARADOR DE BALDOSA # 3 X 200 UND</t>
  </si>
  <si>
    <t>SERRUCHO DRYWALL</t>
  </si>
  <si>
    <t>SERRUCHO PODADOR 12"</t>
  </si>
  <si>
    <t>SIERRA COPA X 11 PZ</t>
  </si>
  <si>
    <t>SIERRA COPA X 3 PZ</t>
  </si>
  <si>
    <t>SIERRA COPAS X 6 PZ</t>
  </si>
  <si>
    <t>SIFON MULTIUSOS CROMADO</t>
  </si>
  <si>
    <t>SIFON Multiusos LAVAMANOS CON CANASTILLA</t>
  </si>
  <si>
    <t>SIFON MULTIUSOS Lavaplatos CON CANASTILLA</t>
  </si>
  <si>
    <t>SILICONA ECONOMICA BLANCA TUBO</t>
  </si>
  <si>
    <t>SILICONA ECONOMICA BLANCA 85 ML</t>
  </si>
  <si>
    <t>SILICONA ECONOMICA GRIS 50 ML</t>
  </si>
  <si>
    <t>SILICONA ECONOMICA NEGRA 85 ML</t>
  </si>
  <si>
    <t>SILICONA ECONOMICA TRANSPARENTE 85 ML</t>
  </si>
  <si>
    <t>SILICONA ECONOMICA ROJA 85 ML</t>
  </si>
  <si>
    <t>SILICONA ECONOMICA TRANSPARENTE  30 ML</t>
  </si>
  <si>
    <t>SILICONA EN BARRA DELGADA</t>
  </si>
  <si>
    <t>SILICONA EN BARRA GRUESA TRANS</t>
  </si>
  <si>
    <t>SILICONA LIQUIDA 100 ML</t>
  </si>
  <si>
    <t>SILICONA LIQUIDA 250 ML</t>
  </si>
  <si>
    <t>SILICONA LIQUIDA 30 ML</t>
  </si>
  <si>
    <t>SILICONA LIQUIDA 60 ML</t>
  </si>
  <si>
    <t>SILICONA MULTIUSOS</t>
  </si>
  <si>
    <t>Silicona spray ECONOMICA fresa</t>
  </si>
  <si>
    <t>Silicona spray ECONOMICA limon</t>
  </si>
  <si>
    <t>Silicona spray ECONOMICA uva</t>
  </si>
  <si>
    <t>SILICONA TRANSPARENTE ECONOMICA 50gr</t>
  </si>
  <si>
    <t>SILICONA TRANSPARENTE ECONOMICA 85gr</t>
  </si>
  <si>
    <t>Silicona tubo ECONOMICA blanca</t>
  </si>
  <si>
    <t>Silicona tubo ECONOMICA negra</t>
  </si>
  <si>
    <t>Silicona tubo ECONOMINCA transparente</t>
  </si>
  <si>
    <t>SILICONA TUBO SISTA</t>
  </si>
  <si>
    <t>SISAYA 18"</t>
  </si>
  <si>
    <t>SOCKET DICROICO</t>
  </si>
  <si>
    <t>SOCKET GU 10</t>
  </si>
  <si>
    <t>SOLDADURA estaño CARRETA 100 GRAMOS</t>
  </si>
  <si>
    <t>SOLDADURA ESTAÑO CARRETA 30 GRAMOS</t>
  </si>
  <si>
    <t>SOLDADURA ESTAÑO carreta ECONOMICA 60 gr</t>
  </si>
  <si>
    <t>SOLDADURA ESTAÑO EN TIRA</t>
  </si>
  <si>
    <t>SOLDADURA ESTAÑO EN TUBO</t>
  </si>
  <si>
    <t xml:space="preserve">SOLDADURA PVC 1/128 </t>
  </si>
  <si>
    <t>SOLDADURA PVC 1/32</t>
  </si>
  <si>
    <t>SOLDADURA PVC 1/64</t>
  </si>
  <si>
    <t>PAVCO 1/64 SOLDADURA TRANSPARENTE GRANDE</t>
  </si>
  <si>
    <t xml:space="preserve">PAVCO 1/128 SOLDADURA PEQUEÑA </t>
  </si>
  <si>
    <t xml:space="preserve">PAVCO 1/128 SOLDADURA AZUL PEQUEÑA </t>
  </si>
  <si>
    <t>SOPLETE DE GAS UYUSTOOLS</t>
  </si>
  <si>
    <t>SPLITER 2 SALIDAS FINO</t>
  </si>
  <si>
    <t>SPLITER 3 SALIDAS FINO</t>
  </si>
  <si>
    <t>SPLITER 4 SALIDAS FINO</t>
  </si>
  <si>
    <t>SPLITER 6 SALIDAS FINO</t>
  </si>
  <si>
    <t>SPLITER 8 SALIDAS FINO</t>
  </si>
  <si>
    <t>STAR STOP 30 AMP</t>
  </si>
  <si>
    <t>SUJETADOR MAGNETICO 3"</t>
  </si>
  <si>
    <t>SUJETADOR MAGNETICO 4"</t>
  </si>
  <si>
    <t>SWITCH CODILLO 3 TORNILLOS</t>
  </si>
  <si>
    <t>SWITCH CODILLO 2 TORNILLOS</t>
  </si>
  <si>
    <t>SWITCH CORREDIZO BLANCO 3 AMP</t>
  </si>
  <si>
    <t>SWITCH CORREDIZO NEGRO 3 AMP</t>
  </si>
  <si>
    <t>SWITCH CUADRADO NEGRO 2</t>
  </si>
  <si>
    <t>SWITCH CUADRADO NEGRO 3</t>
  </si>
  <si>
    <t>SWITCH MEDIANO ROJO 3 PATAS</t>
  </si>
  <si>
    <t>SWITCH CUADRADO ROJO 4 PATAS EXTRAGRANDE - 30AMP</t>
  </si>
  <si>
    <t>SWITCH LARGO ROJO</t>
  </si>
  <si>
    <t>SWITCH PULSADOR ROJO</t>
  </si>
  <si>
    <t>SWITCH REDONDO ROJO</t>
  </si>
  <si>
    <t>SWITCH REDONDO ROJO 3</t>
  </si>
  <si>
    <t xml:space="preserve">SWITCH NEGRO / BLANCO </t>
  </si>
  <si>
    <t>TABACO PARA EXTERIOR</t>
  </si>
  <si>
    <t>TABACO PARA INTERIOR</t>
  </si>
  <si>
    <t>TACHUELA COLORES</t>
  </si>
  <si>
    <t>TACO LUMINEX 15</t>
  </si>
  <si>
    <t>TALADRO ATORNILLADOR 3/8</t>
  </si>
  <si>
    <t>TAPA HUECO - PARES</t>
  </si>
  <si>
    <t>TAPA LEVINTON BEIGE</t>
  </si>
  <si>
    <t>TAPA LEVINTON BLANCA</t>
  </si>
  <si>
    <t>TAPA LEVINTON NARANJA</t>
  </si>
  <si>
    <t>TAPA OIDO ESPUMA</t>
  </si>
  <si>
    <t>TAPA OIDO LLAVERO</t>
  </si>
  <si>
    <t>TAPA REGISTRO 20 X 20 (interno 15 x 15)</t>
  </si>
  <si>
    <t>TAPA REGISTRO 25 X 25 (interno 20 x 20)</t>
  </si>
  <si>
    <t>TAPA TOMAS BLANCO x 100 unidades</t>
  </si>
  <si>
    <t>TAPABOCA DOBLE FILTRO GLOBY</t>
  </si>
  <si>
    <t>TAPABOCA CON RESPIRADOR BLANCO</t>
  </si>
  <si>
    <t>TAPABOCA CON RESPIRADOR NEGRO</t>
  </si>
  <si>
    <t>TAPABOCA.</t>
  </si>
  <si>
    <t xml:space="preserve">FILTRO TAPABOCAS  TITANIUM </t>
  </si>
  <si>
    <t>TE COAXIAL</t>
  </si>
  <si>
    <t>TE ELECTRICA CAUCHO BLANCA</t>
  </si>
  <si>
    <t>TE ELECTRICA CAUCHO CON POLO</t>
  </si>
  <si>
    <t>TE ELECTRICA GRIS</t>
  </si>
  <si>
    <t>TE ELECTRICA NARANJA</t>
  </si>
  <si>
    <t>TE ESCUALIZABLE PLANA</t>
  </si>
  <si>
    <t>TE PARA EXTENSION</t>
  </si>
  <si>
    <t>TEFLON ECONOMICO X 10 unidades</t>
  </si>
  <si>
    <t>Teflon pequeño X 50 UND</t>
  </si>
  <si>
    <t>TEFLON INDUSTRIAL 3/4 x 10 MEDIANO</t>
  </si>
  <si>
    <t>TEFLON LIQUIDO</t>
  </si>
  <si>
    <t>Tenaza FINA 6"</t>
  </si>
  <si>
    <t>Tenaza FINA 8"</t>
  </si>
  <si>
    <t>TERMINAL COAXIAL RAPIDO</t>
  </si>
  <si>
    <t>TERMINAL ELECTRICA DE OJO 1/4</t>
  </si>
  <si>
    <t>TERMINAL ELECTRICA DE OJO 3/16</t>
  </si>
  <si>
    <t>TERMINAL ELECTRICA DE OJO 5/16</t>
  </si>
  <si>
    <t>TERMINAL ELECTRICA HEMBRA</t>
  </si>
  <si>
    <t>TERMINAL ELECTRICA MACHO</t>
  </si>
  <si>
    <t>TERMINAL ROSCA PONCHAR RG-6</t>
  </si>
  <si>
    <t>TERMINAL ROSCA RG-6 NEGRA</t>
  </si>
  <si>
    <t>TERMINAL ROSCA SILICONADA RG-6</t>
  </si>
  <si>
    <t>TERMOMETRO INFRAROJO</t>
  </si>
  <si>
    <t>TESTER Bateria CARRO</t>
  </si>
  <si>
    <t>TESTER GRANDE ECONOMICO</t>
  </si>
  <si>
    <t>TESTER PEQUEÑO ECONOMICO</t>
  </si>
  <si>
    <t>TIJERA AVIACION IZQUIERDA ECONOMICA</t>
  </si>
  <si>
    <t>TIJERA AVIACION DERECHA ECONOMICA</t>
  </si>
  <si>
    <t>TIJERA AVIACION RECTA ECONOMICA</t>
  </si>
  <si>
    <t>TIJERA CORTA TUBO PVC</t>
  </si>
  <si>
    <t>TIJERA LAMINA 10"</t>
  </si>
  <si>
    <t>TIJERA LAMINA 12</t>
  </si>
  <si>
    <t>TIJERA LAMINA 8"</t>
  </si>
  <si>
    <t>TIJERA PODAR FINA 8"</t>
  </si>
  <si>
    <t>TIJERA PODAR PROFESIONAL 10"</t>
  </si>
  <si>
    <t>TIJERA SCISSORS GRA</t>
  </si>
  <si>
    <t>TIJERA SCISSORS PEQUEÑA</t>
  </si>
  <si>
    <t>TIMBRE DIN DON ECONOMICO</t>
  </si>
  <si>
    <t>TIMBRE INALAMBRICO</t>
  </si>
  <si>
    <t xml:space="preserve">TIQUETEADORA </t>
  </si>
  <si>
    <t>TOMA ADHESIVA TELEFONO DOBLE</t>
  </si>
  <si>
    <t>TOMA ADHESIVA TELEFONO SENC</t>
  </si>
  <si>
    <t>TOMA ADHESIVA TELEFONO-INTERNET</t>
  </si>
  <si>
    <t>TOMA DOBLE DE S/PONER BEIGE</t>
  </si>
  <si>
    <t>TOMA DOBLE DE S/PONER FINA</t>
  </si>
  <si>
    <t>Toma INELCA pequeña</t>
  </si>
  <si>
    <t>TOMA LEVINTON BEIGE</t>
  </si>
  <si>
    <t xml:space="preserve">TOMA LEVINTON BLANCA </t>
  </si>
  <si>
    <t>TOMA LEVINTON NARANJA</t>
  </si>
  <si>
    <t>TOMA LINEAL NARANJA X 3</t>
  </si>
  <si>
    <t>TOMA SEGURIDAD GFCI</t>
  </si>
  <si>
    <t>TOMA SENCILLA S/PONER ECONOMICA</t>
  </si>
  <si>
    <t>TORNILLO CISTERNA UNI</t>
  </si>
  <si>
    <t>TRAMPA RATON GRANDE</t>
  </si>
  <si>
    <t>TRAMPA RATON MEDIANA</t>
  </si>
  <si>
    <t>TRAMPA RATON PEQUEÑA</t>
  </si>
  <si>
    <t>TRAMPA RATON SOBRE</t>
  </si>
  <si>
    <t>TRANCA PUERTA CAUCHO</t>
  </si>
  <si>
    <t>TUBO DESAGUE LAVAMANOS ECONOMICO</t>
  </si>
  <si>
    <t>TUBO DESAGUE LAVAPLATOS ECONOMICO</t>
  </si>
  <si>
    <t>TUBO LED T8 18W 1.20</t>
  </si>
  <si>
    <t>TUBO LED T8 9W CORTO</t>
  </si>
  <si>
    <t>UNION 1/4 X 1/4</t>
  </si>
  <si>
    <t>UNION COAXIAL</t>
  </si>
  <si>
    <t>UNION RJ 11</t>
  </si>
  <si>
    <t>UNION RJ 45</t>
  </si>
  <si>
    <t>UNIVERSAL PRESION 1/2"</t>
  </si>
  <si>
    <t>VALVULA SEGURIDAD TAPA GRANDE</t>
  </si>
  <si>
    <t>VALVULA SEGURIDAD TAPA PEQUEÑA</t>
  </si>
  <si>
    <t>VALVULA PARA TANQUE PESADO 1/2</t>
  </si>
  <si>
    <t>VALVULA POZUELO 1 1/2</t>
  </si>
  <si>
    <t>VALVULA POZUELO 2</t>
  </si>
  <si>
    <t>VALVULA POZUELO 2 1/2</t>
  </si>
  <si>
    <t>VALVULA POZUELO 3</t>
  </si>
  <si>
    <t>VALVULA POZUELO 4</t>
  </si>
  <si>
    <t>VALVULA POZUELO PLASTICA 2 X  1 1/2"</t>
  </si>
  <si>
    <t xml:space="preserve">VALVULA TANQUE ALTO PEQUEÑA NUEVA </t>
  </si>
  <si>
    <t>VALVULA TANQUE ALTO FLUIDMASTER - CAJA VERDE</t>
  </si>
  <si>
    <t>VARILLA FLOTADOR 30CM LATONADA</t>
  </si>
  <si>
    <t>VASTAGO DUCHA GRIVAL</t>
  </si>
  <si>
    <t>VENENO CAMPEON</t>
  </si>
  <si>
    <t>VENENO GUAYAQUIL</t>
  </si>
  <si>
    <t>VENENO SICARIO</t>
  </si>
  <si>
    <t>VERDE FLUORESENTE</t>
  </si>
  <si>
    <t>VERDE MARTILLADO BULL DOG</t>
  </si>
  <si>
    <t>VINIPEL 15 CM X 300 MTR</t>
  </si>
  <si>
    <t>VINIPEL 20 CM X 300 MTR</t>
  </si>
  <si>
    <t>VINIPEL 30 CM X 300 MTR</t>
  </si>
  <si>
    <t>VINIPEL 50 CM X 300 MTR</t>
  </si>
  <si>
    <t>YE COMPUTADOR RJ 45</t>
  </si>
  <si>
    <t>YE CROMADA CON REGISTRO</t>
  </si>
  <si>
    <t>YE EN BRONCE</t>
  </si>
  <si>
    <t>YE PLASTICA PARA LAVADORA</t>
  </si>
  <si>
    <t>ABRAZADERA 10-00</t>
  </si>
  <si>
    <t>ABRAZADERA 10-04</t>
  </si>
  <si>
    <t>ABRAZADERA 10-06</t>
  </si>
  <si>
    <t>ABRAZADERA 30-08</t>
  </si>
  <si>
    <t>ABRAZADERA 30-10</t>
  </si>
  <si>
    <t>ABRAZADERA 30-12</t>
  </si>
  <si>
    <t>ABRAZADERA 30-24</t>
  </si>
  <si>
    <t>ABRAZADERA 30-28</t>
  </si>
  <si>
    <t>ABRAZADERA 40-06</t>
  </si>
  <si>
    <t>ABRAZADERA 40-12</t>
  </si>
  <si>
    <t>ABRAZADERA 40-16</t>
  </si>
  <si>
    <t>ABRAZADERA 40-24</t>
  </si>
  <si>
    <t>ABRAZADERA 40-28</t>
  </si>
  <si>
    <t>ABRAZADERA 40-32</t>
  </si>
  <si>
    <t>ABRAZADERA 40-36</t>
  </si>
  <si>
    <t>ABRAZADERA 40-40</t>
  </si>
  <si>
    <t>ABRAZADERA 40-44</t>
  </si>
  <si>
    <t>ABRAZADERA 40-52</t>
  </si>
  <si>
    <t>ABRAZADERA 40-56 4"</t>
  </si>
  <si>
    <t>ABRAZADERA 40-60</t>
  </si>
  <si>
    <t>ABRAZADERA 40-64</t>
  </si>
  <si>
    <t>ABRAZADERA 40-72</t>
  </si>
  <si>
    <t>ACEITE ORIGINAL GRANDE 3 - EN - UNO</t>
  </si>
  <si>
    <t>ACEITE ORIGINAL PEQ  3 - EN - UNO</t>
  </si>
  <si>
    <t>ACEITE ORIGINAL SPRAY 3 - EN - UNO</t>
  </si>
  <si>
    <t>ACEITERA 250 ML</t>
  </si>
  <si>
    <t>ADHESIVO SUPER 77 3M</t>
  </si>
  <si>
    <t>ALAMBRE #12 CENTELSA</t>
  </si>
  <si>
    <t>AMARRE PLASTICO 200MM BLANCO CALIBRE 4.8</t>
  </si>
  <si>
    <t>AMARRE PLASTICO 400MM NEGRO CALIBRE 7.</t>
  </si>
  <si>
    <t>ANGULO CROMADO # 1 1/2</t>
  </si>
  <si>
    <t>ANGULO CROMADO # 1"</t>
  </si>
  <si>
    <t>ANGULO CROMADO # 1/2</t>
  </si>
  <si>
    <t>ANGULO CROMADO # 2 1/2</t>
  </si>
  <si>
    <t>ANGULO CROMADO # 2"</t>
  </si>
  <si>
    <t>ANGULO CROMADO # 3"</t>
  </si>
  <si>
    <t>ANGULO CROMADO # 3/4</t>
  </si>
  <si>
    <t>ANGULO CROMADO # 4"</t>
  </si>
  <si>
    <t>ANGULO DORADO # 1"</t>
  </si>
  <si>
    <t>ANGULO DORADO # 1 1/2</t>
  </si>
  <si>
    <t>ANGULO DORADO # 1/2</t>
  </si>
  <si>
    <t>ANGULO DORADO # 2</t>
  </si>
  <si>
    <t>ANGULO DORADO # 2 1/2</t>
  </si>
  <si>
    <t>ANGULO DORADO # 3</t>
  </si>
  <si>
    <t>ANGULO DORADO # 3/4</t>
  </si>
  <si>
    <t>ANGULO DORADO # 4</t>
  </si>
  <si>
    <t>ANTENA TELEVISION TDT</t>
  </si>
  <si>
    <t>ASPERSOR CON ESTACA</t>
  </si>
  <si>
    <t>ASPERSOR SIN ESTACA</t>
  </si>
  <si>
    <t>BANDEJA/PINTURA</t>
  </si>
  <si>
    <t>BEBEDERO  P/CERDO CROMADO</t>
  </si>
  <si>
    <t>BEBEDERO  P/CERDO DORADO</t>
  </si>
  <si>
    <t>BISAGRA COMUN 1 1/2 INDUMA CAJ X 12 UDS</t>
  </si>
  <si>
    <t>BISAGRA COMUN 1" INDUMA  CAJ X 24 UDS</t>
  </si>
  <si>
    <t>BISAGRA COMUN 2  1/2 INDUMA CAJ X 12 UDS</t>
  </si>
  <si>
    <t>BISAGRA COMUN 2" INDUMA  CAJ X 12 UDS</t>
  </si>
  <si>
    <t>BISAGRA COMUN 3" INDUMA CAJ X 12 UDS</t>
  </si>
  <si>
    <t>BISAGRA NUDO CAB/PL 2 1/2 X 2 1/2 INDUMA CAJ X 12 UDS</t>
  </si>
  <si>
    <t>BISAGRA NUDO CAB/PL 3 X 3 INDUMA CAJ X 12 UDS</t>
  </si>
  <si>
    <t>BISAGRA OMEGA 2" INDUMA CAJ X 12 UDS</t>
  </si>
  <si>
    <t>BISAGRA OMEGA 3" INDUMA CAJ X 12 UDS</t>
  </si>
  <si>
    <t>BISAGRA PARCHE</t>
  </si>
  <si>
    <t>BISTURI ENCAUCHETADO</t>
  </si>
  <si>
    <t>BOMBILLO LED  9W</t>
  </si>
  <si>
    <t>BOMBILLO LED 12W</t>
  </si>
  <si>
    <t>BOMBILLO LED 15W</t>
  </si>
  <si>
    <t>BOMBILLO LED 1W LUZ BLANCA</t>
  </si>
  <si>
    <t>BOMBILLO LED 20W</t>
  </si>
  <si>
    <t>BOMBILLO LED 30W</t>
  </si>
  <si>
    <t>BOMBILLO LED 3W</t>
  </si>
  <si>
    <t>BOMBILLO LED 50W</t>
  </si>
  <si>
    <t>BOMBILLO LED 40W</t>
  </si>
  <si>
    <t>BOMBILLO LED 5W</t>
  </si>
  <si>
    <t>BOMBILLO LED 30W RECARGABLE</t>
  </si>
  <si>
    <t>BOMBILLO NEVERA LED 3 W</t>
  </si>
  <si>
    <t>BOMBILLO SENSOR 9 W MERCURY</t>
  </si>
  <si>
    <t>BRILLA METAL BRASSO 70 gr</t>
  </si>
  <si>
    <t>BROCA ESCALONADA X 3 PZ</t>
  </si>
  <si>
    <t>BROCA ESPADA MADERA 1"</t>
  </si>
  <si>
    <t>BROCA VIDRIO - CERAM - PORCEL -  CONCR - MAD - ALUM X 5 UDS</t>
  </si>
  <si>
    <t>BROCA ESPADA MADERA X 6 UDS</t>
  </si>
  <si>
    <t>BROCA INCOLMA 1/16</t>
  </si>
  <si>
    <t>BROCA INCOLMA 1/2</t>
  </si>
  <si>
    <t>BROCA INCOLMA 1/4</t>
  </si>
  <si>
    <t>BROCA INCOLMA 1/8</t>
  </si>
  <si>
    <t>BROCA INCOLMA 13/64</t>
  </si>
  <si>
    <t>BROCA INCOLMA 3/16</t>
  </si>
  <si>
    <t>BROCA INCOLMA 3/32</t>
  </si>
  <si>
    <t>BROCA INCOLMA 3/8</t>
  </si>
  <si>
    <t>BROCA INCOLMA 5/16</t>
  </si>
  <si>
    <t>BROCA INCOLMA 5/32</t>
  </si>
  <si>
    <t>BROCA INCOLMA 5/64</t>
  </si>
  <si>
    <t>BROCA INCOLMA 7/32</t>
  </si>
  <si>
    <t>BROCA INCOLMA 11/64</t>
  </si>
  <si>
    <t>BROCA INCOLMA 7/64</t>
  </si>
  <si>
    <t>BROCA INCOLMA 9/32</t>
  </si>
  <si>
    <t>BROCA IRWIN 1/16</t>
  </si>
  <si>
    <t>BROCA IRWIN 1/2</t>
  </si>
  <si>
    <t>BROCA IRWIN 1/4</t>
  </si>
  <si>
    <t>BROCA IRWIN 1/8</t>
  </si>
  <si>
    <t>BROCA IRWIN 11/64</t>
  </si>
  <si>
    <t>BROCA IRWIN 13/64</t>
  </si>
  <si>
    <t>BROCA IRWIN 3/16</t>
  </si>
  <si>
    <t>BROCA IRWIN 3/32</t>
  </si>
  <si>
    <t>BROCA IRWIN 3/8</t>
  </si>
  <si>
    <t>BROCA IRWIN 5/16</t>
  </si>
  <si>
    <t>BROCA IRWIN 5/32</t>
  </si>
  <si>
    <t>BROCA IRWIN 5/64</t>
  </si>
  <si>
    <t>BROCA IRWIN 7/16</t>
  </si>
  <si>
    <t>BROCA IRWIN 7/32</t>
  </si>
  <si>
    <t>BROCA IRWIN 7/64</t>
  </si>
  <si>
    <t>BROCA IRWIN 9/32</t>
  </si>
  <si>
    <t>BROCA IRWIN 9/64</t>
  </si>
  <si>
    <t>BROCA IRWIN 15/64</t>
  </si>
  <si>
    <t>BROCA LAMINA ECO 1/16</t>
  </si>
  <si>
    <t>BROCA LAMINA ECO 1/2</t>
  </si>
  <si>
    <t>BROCA LAMINA ECO 1/4</t>
  </si>
  <si>
    <t>BROCA LAMINA ECO 1/8</t>
  </si>
  <si>
    <t>BROCA LAMINA ECO 3/16</t>
  </si>
  <si>
    <t>BROCA LAMINA ECO 3/8</t>
  </si>
  <si>
    <t>BROCA LAMINA ECO 5/16</t>
  </si>
  <si>
    <t>BROCA LAMINA ECO 5/32</t>
  </si>
  <si>
    <t>BROCA LAMINA ECO 5/64</t>
  </si>
  <si>
    <t>BROCA LAMINA ECO 7/16</t>
  </si>
  <si>
    <t>BROCA LAMINA ECO 7/32</t>
  </si>
  <si>
    <t>BROCA LAMINA ECO 7/64</t>
  </si>
  <si>
    <t>BROCA LAMINA ECO 9/32</t>
  </si>
  <si>
    <t>BROCA MURO DIAGER FRANCE 1/2 - LARGA</t>
  </si>
  <si>
    <t>BROCA MURO DIAGER FRANCE 1/4 - LARGA</t>
  </si>
  <si>
    <t>BROCA MURO  3/8 - LARGA</t>
  </si>
  <si>
    <t>BROCA MURO DIAGER FRANCE 5/16 - LARGA</t>
  </si>
  <si>
    <t>BROCA MURO DIAGER FRANCE 1/4</t>
  </si>
  <si>
    <t>BROCA MURO DIAGER FRANCE 3/8</t>
  </si>
  <si>
    <t>BROCA MURO DIAGER FRANCE 5/16</t>
  </si>
  <si>
    <t>BROCA MURO ECO 1/2</t>
  </si>
  <si>
    <t>BROCA MURO ECO 3/8</t>
  </si>
  <si>
    <t>BROCA MURO USA ECONOMICA 5/16 X 12</t>
  </si>
  <si>
    <t>BROCA RANURADA IRWIN 1/2</t>
  </si>
  <si>
    <t>BROCA RANURADA IRWIN 1/4</t>
  </si>
  <si>
    <t>BROCA RANURADA IRWIN 3/16</t>
  </si>
  <si>
    <t>BROCA RANURADA IRWIN 3/8</t>
  </si>
  <si>
    <t>BROCA RANURADA IRWIN 5/16</t>
  </si>
  <si>
    <t>BROCA RANURADA PLUS 1/2</t>
  </si>
  <si>
    <t>BROCA RANURADA PLUS 1/4</t>
  </si>
  <si>
    <t>BROCA RANURADA PLUS 3/8</t>
  </si>
  <si>
    <t>BROCA RANURADA PLUS 5/16</t>
  </si>
  <si>
    <t>BROCHA CARIBE 1"</t>
  </si>
  <si>
    <t>BROCHA CARIBE 1" 1/2</t>
  </si>
  <si>
    <t>BROCHA CARIBE 1/2"</t>
  </si>
  <si>
    <t>BROCHA CARIBE 2" 1/2</t>
  </si>
  <si>
    <t>BROCHA CARIBE 2"</t>
  </si>
  <si>
    <t>BROCHA CARIBE 3"</t>
  </si>
  <si>
    <t>BROCHA CARIBE 4"</t>
  </si>
  <si>
    <t>BURETE PUERTA 1MTR TRANSPA</t>
  </si>
  <si>
    <t>CAJA CHINCHES X 50 UDS</t>
  </si>
  <si>
    <t>CAJA METALICA 2400 LIVIANA 4 X 4</t>
  </si>
  <si>
    <t>CAJA METALICA 2400 PESADA 4 X 4</t>
  </si>
  <si>
    <t>CAJA METALICA 5800 LIVIANA 2 X 4</t>
  </si>
  <si>
    <t>CAJA METALICA 5800 PESADA 2 X 4</t>
  </si>
  <si>
    <t>CAJA OCTAGONAL METALICA LIVIANA</t>
  </si>
  <si>
    <t>CAJA OCTAGONAL METALICA PESADA</t>
  </si>
  <si>
    <t>CAJA OCTAGONAL PLASTICA</t>
  </si>
  <si>
    <t>CAJA P/CAMARA PLASTICA</t>
  </si>
  <si>
    <t>CAJA PLASTICA 2400 4 X 4</t>
  </si>
  <si>
    <t>CAJA PLASTICA 5800 2 X 4</t>
  </si>
  <si>
    <t>CANDADO CLAVE ROJO # 36 MM</t>
  </si>
  <si>
    <t>CANDADO FANAL SILVER 63MM</t>
  </si>
  <si>
    <t>CANDADO INTEMPERIE 40 MM</t>
  </si>
  <si>
    <t>CANDADO INTEMPERIE 60 MM</t>
  </si>
  <si>
    <t>CARETA PARA ESMERILAR</t>
  </si>
  <si>
    <t>CARETA PARA GUADAÑAR</t>
  </si>
  <si>
    <t>CARETA PARA SOLDAR</t>
  </si>
  <si>
    <t>CARPINCOL 1 K</t>
  </si>
  <si>
    <t>CARPINCOL 250 GR</t>
  </si>
  <si>
    <t>CARPINCOL 500 GR</t>
  </si>
  <si>
    <t>CERRADURA ALCOBA CROMADA</t>
  </si>
  <si>
    <t>CERRADURA ALCOBA MADERA CLARA</t>
  </si>
  <si>
    <t>CERRADURA ALCOBA MADERA OSCURA</t>
  </si>
  <si>
    <t>CERRADURA P/PUERTA BAÑO MANIJA</t>
  </si>
  <si>
    <t>CERRADURA P/PUERTA VERA VF-6 DERECHA</t>
  </si>
  <si>
    <t>CERRADURA P/PUERTA VERA VF-6 IZQUIERDA</t>
  </si>
  <si>
    <t>CHAPA CAJON 1550 VERA</t>
  </si>
  <si>
    <t>CHAPA VITRINA ECO</t>
  </si>
  <si>
    <t>CHAPA VITRINA VERA</t>
  </si>
  <si>
    <t>CHAZO EXPANSIVO 1/2 X 2" 1/2 X 25 UDS</t>
  </si>
  <si>
    <t>CHAZO EXPANSIVO 1/2 X 3" X 25 UDS</t>
  </si>
  <si>
    <t>CHAZO EXPANSIVO 1/4 X 1" 3/8 X 25 UDS</t>
  </si>
  <si>
    <t>CHAZO EXPANSIVO 1/4 X 2" 1/4 X 25 UDS</t>
  </si>
  <si>
    <t>CHAZO EXPANSIVO 3/8 X 2" 1/2 X 25 UDS</t>
  </si>
  <si>
    <t>CHAZO EXPANSIVO 3/8 X 3" X 25 UDS</t>
  </si>
  <si>
    <t>CHAZO EXPANSIVO 3/8 X 1" 7/8 X 25 UDS</t>
  </si>
  <si>
    <t>CHAZO EXPANSIVO 5/16 X 1" 1/2 X 25 UDS</t>
  </si>
  <si>
    <t>CHAZO EXPANSIVO 5/16 X 1" 7/8 X 25 UDS</t>
  </si>
  <si>
    <t>CHAZO EXPANSIVO 5/16 X 2" 1/2 X 25 UDS</t>
  </si>
  <si>
    <t>CHAZO EXPANSIVO 5/16 X 2" X 25 UDS</t>
  </si>
  <si>
    <t>CHEQUE HIDRO 3/4</t>
  </si>
  <si>
    <t>CINCEL PALA CON PROTECTOR 8"</t>
  </si>
  <si>
    <t>CINCEL PUNTA CON PROTECTOR</t>
  </si>
  <si>
    <t>CINTA AISLANTE 3M 9 MTS X 10 UNI</t>
  </si>
  <si>
    <t>CINTA AISLANTE 3M 18 MTS X 10 UNI</t>
  </si>
  <si>
    <t>CINTA AISLANTE 3M 5 MTS</t>
  </si>
  <si>
    <t>CINTA AISLANTE NEGRA PEQ</t>
  </si>
  <si>
    <t>CINTA ANTIDESLIZANTE 2" AMARILLA/NEGRA</t>
  </si>
  <si>
    <t>CINTA ANTIDESLIZANTE 2" NEGRA</t>
  </si>
  <si>
    <t>CINTA REFLECTIVA ROJA - 45 MRTRS COBRA</t>
  </si>
  <si>
    <t>CINTA REFLECTIVA BLANCA - COBRA 45 MRTRS</t>
  </si>
  <si>
    <t>CINTA REFLECTIVA BLANCA - ROJA  - COBRA 45 MRTRS COBRA</t>
  </si>
  <si>
    <t>CINTA ANTIDESLIZANTE 2" REFLECTIVA/NEGRA</t>
  </si>
  <si>
    <t>CINTA AUTOMOTRIZ LA PINTORA 1"</t>
  </si>
  <si>
    <t>CINTA AUTOMOTRIZ VERDE CELLUX 1/2</t>
  </si>
  <si>
    <t>CINTA AUTOMOTRIZ VERDE CELLUX 1"</t>
  </si>
  <si>
    <t>CINTA DOBLE FAZ 3M 1"</t>
  </si>
  <si>
    <t>CINTA DOBLE FAZ 3M 1/2</t>
  </si>
  <si>
    <t>CINTA DOBLE FAZ 3M 3/4</t>
  </si>
  <si>
    <t>CINTA DRYWALL X 20 MTR</t>
  </si>
  <si>
    <t>CINTA DRYWALL X 45 MTR</t>
  </si>
  <si>
    <t>CINTA DRYWALL X 90 MTR</t>
  </si>
  <si>
    <t>CINTA DRYWALL X 150 MTR</t>
  </si>
  <si>
    <t>CINTA DUCTO GRIS X 10 MTS</t>
  </si>
  <si>
    <t>CINTA DUCTO GRIS X 30 MTS</t>
  </si>
  <si>
    <t>CINTA FILO 50MM X 30 MTRS</t>
  </si>
  <si>
    <t>CINTA ENMASCARAR 101+ 3M 2"  X 25 MTR</t>
  </si>
  <si>
    <t>CINTA ENMASCARAR 101+ 3M 1" 1/2 X 50 MTR</t>
  </si>
  <si>
    <t>CINTA ENMASCARAR 201+ 3M 1" X 50 MTR</t>
  </si>
  <si>
    <t>CINTA ENMASCARAR 201+ 3M 3/4 X 50 MTR</t>
  </si>
  <si>
    <t>CINTA ENMASCARAR 3M FERRE 3M 1/2 X 50 MTR</t>
  </si>
  <si>
    <t>CINTA ENMASCARAR ECO 1" 1/2 X 20 MTR</t>
  </si>
  <si>
    <t>CINTA ENMASCARAR ECO 1" X 20 MTR</t>
  </si>
  <si>
    <t>CINTA ENMASCARAR ECO 1/2 X 20 MTR</t>
  </si>
  <si>
    <t>CINTA ENMASCARAR ECO 2" X 20 MTR</t>
  </si>
  <si>
    <t>CINTA ENMASCARAR ECO 3/4 X 20 MTR</t>
  </si>
  <si>
    <t>CINTA ENMASCARAR ORIGINAL 3M 1 AUTOMOTRIZ</t>
  </si>
  <si>
    <t>CINTA PAPEL X 23 MTS</t>
  </si>
  <si>
    <t>CINTA PAPEL X 50 MTS</t>
  </si>
  <si>
    <t>CINTA PAPEL X 75 MTS</t>
  </si>
  <si>
    <t>CINTA TRANSPARENTE X 100 MTR</t>
  </si>
  <si>
    <t>CINTA TRANSPARENTE X 200 MTR</t>
  </si>
  <si>
    <t>CINTA TRANSPARENTE X 300 MTR</t>
  </si>
  <si>
    <t>CINTA TRANSPARENTE X 50 MTR</t>
  </si>
  <si>
    <t>CLAVO GUARDA ESCOBA 1"</t>
  </si>
  <si>
    <t>CLAVO GUARDA ESCOBA 1" 1/2</t>
  </si>
  <si>
    <t>CLAVO GUARDA ESCOBA 3/4</t>
  </si>
  <si>
    <t>CLAVO LISO 1"</t>
  </si>
  <si>
    <t>CLAVO LISO 1" 1/2</t>
  </si>
  <si>
    <t>CLAVO LISO 2"</t>
  </si>
  <si>
    <t>CLAVO LISO 2" 1/2</t>
  </si>
  <si>
    <t>CLAVO LISO 3"</t>
  </si>
  <si>
    <t>CLAVO LISO 3/4</t>
  </si>
  <si>
    <t>CLAVO VERTICAL 1"</t>
  </si>
  <si>
    <t>CLAVO VERTICAL 1" 1/2</t>
  </si>
  <si>
    <t>CLAVO VERTICAL 2"</t>
  </si>
  <si>
    <t>CLAVO VERTICAL 2" 1/2</t>
  </si>
  <si>
    <t>CLAVO VERTICAL 3"</t>
  </si>
  <si>
    <t>CLAVO VERTICAL 3/4</t>
  </si>
  <si>
    <t>COLBON LA PEGA  117 GR</t>
  </si>
  <si>
    <t>COLBON LA PEGA  252 GR</t>
  </si>
  <si>
    <t>COLBON LA PEGA 40 GR</t>
  </si>
  <si>
    <t>COPA CORTA 1/2 X 10</t>
  </si>
  <si>
    <t>COPA CORTA 1/2 X 11</t>
  </si>
  <si>
    <t>COPA CORTA 1/2 X 12</t>
  </si>
  <si>
    <t>COPA CORTA 1/2 X 13</t>
  </si>
  <si>
    <t>COPA CORTA 1/2 X 14</t>
  </si>
  <si>
    <t>COPA CORTA 1/2 X 15</t>
  </si>
  <si>
    <t>COPA CORTA 1/2 X 17</t>
  </si>
  <si>
    <t>COPA CORTA 1/2 X 21</t>
  </si>
  <si>
    <t>COR- PLAFON ABIERTO 3/4 CAFÉ</t>
  </si>
  <si>
    <t>COR- PLAFON ABIERTO 3/4 CROMADO</t>
  </si>
  <si>
    <t>COR- PLAFON ABIERTO 3/4 DORADO</t>
  </si>
  <si>
    <t>COR- PLAFON ABIERTO 5/8 CAFÉ</t>
  </si>
  <si>
    <t>COR- PLAFON ABIERTO 5/8 CROMADO</t>
  </si>
  <si>
    <t>COR- PLAFON ABIERTO 5/8 DORADO</t>
  </si>
  <si>
    <t>COR- SOPORTE METAL/DOBLE CAFÉ</t>
  </si>
  <si>
    <t>COR- SOPORTE METAL/DOBLE CROMADO</t>
  </si>
  <si>
    <t>COR- SOPORTE METAL/DOBLE DORADO</t>
  </si>
  <si>
    <t>COR- SOPORTE METAL/SENCILLO CAFÉ</t>
  </si>
  <si>
    <t>COR- SOPORTE METAL/SENCILLO CROMADO</t>
  </si>
  <si>
    <t>COR- SOPORTE METAL/SENCILLO DORADO</t>
  </si>
  <si>
    <t>COR- SOPORTE PASTA 3/4 CAFÉ</t>
  </si>
  <si>
    <t>COR- SOPORTE PASTA 3/4 CROMADO</t>
  </si>
  <si>
    <t>COR- SOPORTE PASTA 3/4 DORADO</t>
  </si>
  <si>
    <t>COR- SOPORTE PASTA 5/8 CAFÉ</t>
  </si>
  <si>
    <t>COR- SOPORTE PASTA 5/8 CROMADO</t>
  </si>
  <si>
    <t>COR- SOPORTE PASTA 5/8 DORADO</t>
  </si>
  <si>
    <t>COR- SOPORTE PARED PASTA 1" DORADO</t>
  </si>
  <si>
    <t>COR- SOPORTE ABIERTO PASTA 1" DORADO</t>
  </si>
  <si>
    <t>COR- SOPORTE CERRADO PASTA 1" DORADO</t>
  </si>
  <si>
    <t>COR- SOPORTE DOBLE PASTA 1" DORADO</t>
  </si>
  <si>
    <t>COR- TERMINAL 3/4 CAFÉ</t>
  </si>
  <si>
    <t>COR- TERMINAL 3/4 CROMADO</t>
  </si>
  <si>
    <t>COR- TERMINAL 3/4 DORADO</t>
  </si>
  <si>
    <t>COR- TERMINAL 5/8 CAFÉ</t>
  </si>
  <si>
    <t>COR- TERMINAL 5/8 CROMADO</t>
  </si>
  <si>
    <t>COR- TERMINAL 5/8 DORADO</t>
  </si>
  <si>
    <t>CORTA BALDOSA 600ML</t>
  </si>
  <si>
    <t>CORTA VIDRIO UDUKE</t>
  </si>
  <si>
    <t>CPVC ADAPTADOR MACHO 1/2</t>
  </si>
  <si>
    <t>CPVC CODO 1/2</t>
  </si>
  <si>
    <t>CPVC SEMICODO 1/2</t>
  </si>
  <si>
    <t>CPVC TAPON LISO 1/2</t>
  </si>
  <si>
    <t>CPVC TE 1/2</t>
  </si>
  <si>
    <t>CPVC UNION 1/2</t>
  </si>
  <si>
    <t>CRUCETA CARRO</t>
  </si>
  <si>
    <t>CUCHILLA BISTURI GRANDE</t>
  </si>
  <si>
    <t>CUCHILLA BISTURI STANLEY X 5</t>
  </si>
  <si>
    <t>CUCHILLA OSTER ORIGINAL</t>
  </si>
  <si>
    <t>DIABLO ROJO</t>
  </si>
  <si>
    <t>DILATA/VIDRIO 12X25-1/2X25-T17</t>
  </si>
  <si>
    <t>DILATA/VIDRIO 19X20-3/4X20-T18</t>
  </si>
  <si>
    <t>DILATA/VIDRIO 25X20-1X20-T18</t>
  </si>
  <si>
    <t>DILATA/VIDRIO 25X25-1X25-T18</t>
  </si>
  <si>
    <t>DISCO CORTE FINO 4" ECONOMICO</t>
  </si>
  <si>
    <t>DISCO CORTE FINO 7" ECONOMICO</t>
  </si>
  <si>
    <t>DISCO CORTE FINO ABRACOL 4"</t>
  </si>
  <si>
    <t>DISCO CORTE FINO ABRACOL 7"</t>
  </si>
  <si>
    <t>DISCO DEWALT METAL 4" X 1/16 PLANO</t>
  </si>
  <si>
    <t>DISCO DEWALT METAL 4" X 1/4 PULIR</t>
  </si>
  <si>
    <t>DISCO DIAMANTADO ABRACOL 4" CONTINUO</t>
  </si>
  <si>
    <t>DISCO DIAMANTADO ABRACOL 4" SEGMENTADO</t>
  </si>
  <si>
    <t>DISCO DIAMANTADO ABRACOL 7" SEGMENTADO</t>
  </si>
  <si>
    <t>DISCO DIAMANTADO ABRACOL 7" CONTINUO</t>
  </si>
  <si>
    <t>DISCO DIAMANTADO ABRACOL 9" - SEGMENTADO</t>
  </si>
  <si>
    <t>DISCO CADENA SIERRA 7"</t>
  </si>
  <si>
    <t>DISCO CADENA SIERRA 4 1/2</t>
  </si>
  <si>
    <t>DISCO GRATA LISO 6" UYUS</t>
  </si>
  <si>
    <t>DISCO GRATA LISO 8"</t>
  </si>
  <si>
    <t>DISCO PULIR ECONOMICO 4" 1/2</t>
  </si>
  <si>
    <t>DISCO PULIR ECONOMICO 7"</t>
  </si>
  <si>
    <t>DISCO TRONZADORA DUKEENERGY 14"</t>
  </si>
  <si>
    <t>DUCHA BOCCHERINI 220</t>
  </si>
  <si>
    <t>DUCHA BOCCHERINI PLANA CON MANGUERA</t>
  </si>
  <si>
    <t>DUCHA BOCCHERINI SIN MANGUERA</t>
  </si>
  <si>
    <t>DUCHA REDONDA CON TUBO 4"</t>
  </si>
  <si>
    <t>DUCHA CUADRADA ACERO INOXIDABLE 6"</t>
  </si>
  <si>
    <t>DUCHA FRIO ESPEJO CUADRADA 8" Y14 +  NIPLE</t>
  </si>
  <si>
    <t>DUCHA LATINA SIN MANGUERA</t>
  </si>
  <si>
    <t>DUCHA CUADRADA ACERO INOXIDABLE 4"</t>
  </si>
  <si>
    <t>DUCHA REDONDA ACERO INOXIDABLE 4"</t>
  </si>
  <si>
    <t>DUCHA FRIO ESPEJO REDONDA 8"</t>
  </si>
  <si>
    <t>DUCHA FRIO ESPEJO REDONDA 6"</t>
  </si>
  <si>
    <t>DUCHA FRIO ESPEJO CUADRADA 6"</t>
  </si>
  <si>
    <t>ESCUADRA # 10</t>
  </si>
  <si>
    <t>ESCUADRA # 8</t>
  </si>
  <si>
    <t>ESCUADRA ALUMINO # 12</t>
  </si>
  <si>
    <t>ESPATULA M/PLASTICO 2" 1/2</t>
  </si>
  <si>
    <t>ESPATULA M/PLASTICO 6"</t>
  </si>
  <si>
    <t>ESPATULA PLASTICA CON MANGO 3"</t>
  </si>
  <si>
    <t>ESPATULA PLASTICA GRANDE</t>
  </si>
  <si>
    <t>ESPATULA PLASTICA PEQUEÑA</t>
  </si>
  <si>
    <t>ESTABILIZADOR MERCURY 1000 V.A</t>
  </si>
  <si>
    <t>ESTUCO 1/4</t>
  </si>
  <si>
    <t>EXTENSION 12 FT</t>
  </si>
  <si>
    <t>EXTENSION 20 FT</t>
  </si>
  <si>
    <t>EXTENSION 25 FT</t>
  </si>
  <si>
    <t>EXTENSION 30 FT</t>
  </si>
  <si>
    <t>EXTENSION 10 MTRS NARANJA</t>
  </si>
  <si>
    <t>EXTENSION 6 FT</t>
  </si>
  <si>
    <t>EXTENSION 9 FT</t>
  </si>
  <si>
    <t>EXTENSION NARANJA 15 MTR</t>
  </si>
  <si>
    <t>EXTENSION NARANJA 10 MTR</t>
  </si>
  <si>
    <t>EXTENSION NARANJA 3 MTR</t>
  </si>
  <si>
    <t>EXTENSION NARANJA 5 MTR</t>
  </si>
  <si>
    <t>EXTENSION NARANJA 8 MTR</t>
  </si>
  <si>
    <t>FALSA ESCUADRA 20 CM</t>
  </si>
  <si>
    <t>FERREINTEGRAL TAPA ASIENTO BEIGE</t>
  </si>
  <si>
    <t>FERREINTEGRAL TAPA ASIENTO BLANCO</t>
  </si>
  <si>
    <t>FIJA TORNILLOS FUERZA ALTA 10 GR</t>
  </si>
  <si>
    <t>FLEXO BULLDOG AMARILLO 3 MTR</t>
  </si>
  <si>
    <t>FLEXO BULLDOG AMARILLO 5 MTR</t>
  </si>
  <si>
    <t>FLEXO BULLDOG AMARILLO 8 MTR</t>
  </si>
  <si>
    <t>FLEXO BULLDOG CROMADO 3 MTR</t>
  </si>
  <si>
    <t>FLEXO BULLDOG CROMADO 5 MTR</t>
  </si>
  <si>
    <t>FLEXO BULLDOG CROMADO 8 MTR</t>
  </si>
  <si>
    <t>FLEXO KOMELON AMARILLO 3 MTR</t>
  </si>
  <si>
    <t>FLEXO KOMELON CROMADO 3 MTR</t>
  </si>
  <si>
    <t>FLEXO LUFKIN 3 MTR</t>
  </si>
  <si>
    <t>FLEXO LUFKIN 5 MTR</t>
  </si>
  <si>
    <t>FLEXO LUFKIN 8 MTR</t>
  </si>
  <si>
    <t>FLEXO STANLEY 3 MTR</t>
  </si>
  <si>
    <t>FLEXO STANLEY 5 MTR</t>
  </si>
  <si>
    <t>FLEXO STANLEY 8 MTR</t>
  </si>
  <si>
    <t>FLEXO UDUKE ENCAUCHETADO 3 MTR</t>
  </si>
  <si>
    <t>FLEXO UDUKE ENCAUCHETADO 5 MTR</t>
  </si>
  <si>
    <t>FLEXO UDUKE ENCAUCHETADO 7.5 MTR</t>
  </si>
  <si>
    <t>FLEXOMETRO UYUSTOOLS 3 MTR</t>
  </si>
  <si>
    <t>FLEXOMETRO UYUSTOOLS 7.5 MTR</t>
  </si>
  <si>
    <t>FORMON X 3 UND</t>
  </si>
  <si>
    <t>GAFAS PARA ESMERILAR</t>
  </si>
  <si>
    <t>GAFAS SEGURIDAD DEPORTIVA NEGRA CON NORMA</t>
  </si>
  <si>
    <t>GAFAS SEGURIDAD DEPORTIVA TRANS CON NORMA</t>
  </si>
  <si>
    <t>GAFAS SEGURIDAD TIPO NORTON CON NORMA</t>
  </si>
  <si>
    <t>GAFAS SEGURIDAD TIPO NORTON ECONOMICA</t>
  </si>
  <si>
    <t>GALVANIZADO BUSHING 1/2 X 3/8</t>
  </si>
  <si>
    <t>GALVANIZADO BUSHING 3/4 X 1/2</t>
  </si>
  <si>
    <t>GALVANIZADO CODO 1/2</t>
  </si>
  <si>
    <t>GALVANIZADO CODO RED  1/2  X  3/8"</t>
  </si>
  <si>
    <t>GALVANIZADO COPA RED  1/2  X  3/8"</t>
  </si>
  <si>
    <t>GALVANIZADO CODO CALLE 1/2</t>
  </si>
  <si>
    <t>GALVANIZADO TAPON HEMBRA 3/8</t>
  </si>
  <si>
    <t>GALVANIZADO TAPON MACHO 3/8</t>
  </si>
  <si>
    <t>GALVANIZADO UNION 1/2</t>
  </si>
  <si>
    <t>GASTOP FUERZA ALTA 10 GR</t>
  </si>
  <si>
    <t>GASTOP FUERZA MEDIA 10 GR</t>
  </si>
  <si>
    <t>GOMA RATON GOMIN 135 GR</t>
  </si>
  <si>
    <t>GOMA RATON GOMIN 80 GR</t>
  </si>
  <si>
    <t>GRAPA METALICA DOBLE 1/2</t>
  </si>
  <si>
    <t>GRAPA METALICA DOBLE 3/4</t>
  </si>
  <si>
    <t>GRAPA METALICA SENCILLA 1"</t>
  </si>
  <si>
    <t>GRAPA METALICA SENCILLA 1/2</t>
  </si>
  <si>
    <t>GRAPA METALICA SENCILLA 3/4</t>
  </si>
  <si>
    <t>GRASA MAKT 200 GR</t>
  </si>
  <si>
    <t>GRATA ACERO CARIBE NEGRA</t>
  </si>
  <si>
    <t>GRATA ACERO CARIBE VERDE</t>
  </si>
  <si>
    <t>GRATA COPA LISA 3" ECONOMICA</t>
  </si>
  <si>
    <t>GRATA COPA LISA 4" ECONOMICA</t>
  </si>
  <si>
    <t>GRATA COPA TRENZADA 3"</t>
  </si>
  <si>
    <t>GRATA MADERA 6 LINEAS</t>
  </si>
  <si>
    <t>GRATA M/PLASTICO LINEAL</t>
  </si>
  <si>
    <t>GRATA TALADRO COPA X 5 PIEZAS</t>
  </si>
  <si>
    <t>GRATA TALADRO X 5 PIEZAS</t>
  </si>
  <si>
    <t>GUANTE CL 35 # 10</t>
  </si>
  <si>
    <t>GUANTE CL 35 # 7 1/2</t>
  </si>
  <si>
    <t>GUANTE CL 35 # 8</t>
  </si>
  <si>
    <t>GUANTE CL 35 # 8 1/2</t>
  </si>
  <si>
    <t>GUANTE CL 35 # 9</t>
  </si>
  <si>
    <t>GUANTE LATEX # 10 ( ROJO )</t>
  </si>
  <si>
    <t>GUANTE LATEX # 9 ( ROJO )</t>
  </si>
  <si>
    <t>GUANTE POLIURE # 10</t>
  </si>
  <si>
    <t>GUANTE #9  NEGRO</t>
  </si>
  <si>
    <t>GUANTE POLIURE # 8</t>
  </si>
  <si>
    <t>HILO ALBAÑIL 100 MTR COLORES SURTIDOS</t>
  </si>
  <si>
    <t>HILO ALBAÑIL 100 MTR BLANCO</t>
  </si>
  <si>
    <t>HILO ATAFACIL X 130 MTS</t>
  </si>
  <si>
    <t>HILO ATAFACIL X 750 MTS</t>
  </si>
  <si>
    <t>HOJA PARA SIERRA CALADORA MADERA X 5 PZA</t>
  </si>
  <si>
    <t>HOMBRE SOLO 10" UDU/UYUS</t>
  </si>
  <si>
    <t>HOMBRE SOLO 7" UDU/UYUS</t>
  </si>
  <si>
    <t>HOMBRE SOLO VISEGRIP ORIGINAL 10"</t>
  </si>
  <si>
    <t>INTERRUPTOR + TOMA P/TIERRA BLANCO UNICO</t>
  </si>
  <si>
    <t>INTERRUPTOR + TOMA P/TIERRA DUOMO BLANCO</t>
  </si>
  <si>
    <t xml:space="preserve">INTERRUPTOR + TOMA AVE </t>
  </si>
  <si>
    <t>INTERRUPTOR DOBLE BLANCO UNICO</t>
  </si>
  <si>
    <t>INTERRUPTOR DOBLE DUOMO BLANCO</t>
  </si>
  <si>
    <t>INTERRUPTOR SENCILLO BLANCO UNICO</t>
  </si>
  <si>
    <t>INTERRUPTOR SENCILLO DUOMO BLANCO</t>
  </si>
  <si>
    <t>INTERRUPTOR SENCILLO S/PONER AVE</t>
  </si>
  <si>
    <t>INTERRUPTOR TRIPLE BLANCO UNICO</t>
  </si>
  <si>
    <t>JABON LIQUIDO 300 ML</t>
  </si>
  <si>
    <t>JUEGO BROCA LAMINA X 7 PZ</t>
  </si>
  <si>
    <t>JUEGO BROCA MADERA X 7 PZ</t>
  </si>
  <si>
    <t>JUEGO BROCA MADERA X3   -  8"</t>
  </si>
  <si>
    <t>JUEGO BROCA MADERA X 3 / 15"</t>
  </si>
  <si>
    <t>JUEGO DESTORNILLADOR RELOJERO ECO</t>
  </si>
  <si>
    <t>KIT PARA MAQUETA</t>
  </si>
  <si>
    <t>LICENCIA WORLD OFFICE</t>
  </si>
  <si>
    <t>LIJA ABRACOL # 100</t>
  </si>
  <si>
    <t>LIJA ABRACOL # 1000</t>
  </si>
  <si>
    <t>LIJA ABRACOL # 120</t>
  </si>
  <si>
    <t>LIJA ABRACOL # 150</t>
  </si>
  <si>
    <t>LIJA ABRACOL # 180</t>
  </si>
  <si>
    <t>LIJA ABRACOL # 220</t>
  </si>
  <si>
    <t>LIJA ABRACOL # 240</t>
  </si>
  <si>
    <t>LIJA ABRACOL # 280</t>
  </si>
  <si>
    <t>LIJA ABRACOL # 320</t>
  </si>
  <si>
    <t>LIJA ABRACOL # 360</t>
  </si>
  <si>
    <t>LIJA ABRACOL # 400</t>
  </si>
  <si>
    <t>LIJA ABRACOL # 80</t>
  </si>
  <si>
    <t>LIJA ABRACOL # 60</t>
  </si>
  <si>
    <t>LIJA ECONOMICA # 100</t>
  </si>
  <si>
    <t>LIJA ECONOMICA # 80</t>
  </si>
  <si>
    <t>LIJA OMEGA 100</t>
  </si>
  <si>
    <t>LIJA OMEGA 120</t>
  </si>
  <si>
    <t>LIJA OMEGA 150</t>
  </si>
  <si>
    <t>LIJA OMEGA 180</t>
  </si>
  <si>
    <t>LIJA OMEGA 220</t>
  </si>
  <si>
    <t>LIJA OMEGA 240</t>
  </si>
  <si>
    <t>LIJA OMEGA 280</t>
  </si>
  <si>
    <t>LIJA OMEGA 320</t>
  </si>
  <si>
    <t>LIJA OMEGA 360</t>
  </si>
  <si>
    <t>LIJA OMEGA 400</t>
  </si>
  <si>
    <t>LIJA OMEGA 500</t>
  </si>
  <si>
    <t>LIJA OMEGA 60</t>
  </si>
  <si>
    <t>LIJA OMEGA 600</t>
  </si>
  <si>
    <t>LIJA OMEGA 80</t>
  </si>
  <si>
    <t>LIJA ROJA 100</t>
  </si>
  <si>
    <t>LIJA ROJA 1000</t>
  </si>
  <si>
    <t>LIJA ROJA 120</t>
  </si>
  <si>
    <t>LIJA ROJA 1200 CARBORUMDUN</t>
  </si>
  <si>
    <t>LIJA ROJA 150</t>
  </si>
  <si>
    <t>LIJA ROJA / AZUL 1500</t>
  </si>
  <si>
    <t>LIJA ROJA 180</t>
  </si>
  <si>
    <t>LIJA ROJA 220</t>
  </si>
  <si>
    <t>LIJA ROJA 240</t>
  </si>
  <si>
    <t>LIJA ROJA 280</t>
  </si>
  <si>
    <t>LIJA ROJA 320</t>
  </si>
  <si>
    <t>LIJA ROJA 400</t>
  </si>
  <si>
    <t>LIJA ROJA 60</t>
  </si>
  <si>
    <t>LIJA ROJA 600</t>
  </si>
  <si>
    <t>LIJA ROJA 80</t>
  </si>
  <si>
    <t>LIMA MOTOSIERRA 3/16</t>
  </si>
  <si>
    <t>LIMA MOTOSIERRA 5/32</t>
  </si>
  <si>
    <t>LIMA MOTOSIERRA 7/32</t>
  </si>
  <si>
    <t>LIMA TRIANGULAR 6" ECONOMICA</t>
  </si>
  <si>
    <t>LIMA TRIANGULAR 6" GAVILAN NARANJA</t>
  </si>
  <si>
    <t>LIMPIADOR DE CARBURADOR</t>
  </si>
  <si>
    <t>LIMPIADOR ELECTRONICO STANPROF 450ML</t>
  </si>
  <si>
    <t>LINTERNA RECAR/BLE 19 LED</t>
  </si>
  <si>
    <t>LLANA SARDINEL /ESQUINERA/BORDEADORA</t>
  </si>
  <si>
    <t>LLAVE BRISTOL RANGER MM X 8 PZA</t>
  </si>
  <si>
    <t>LLAVE BRISTOL RANGER PUL X 8 PZA</t>
  </si>
  <si>
    <t>LLAVE DE TALADRO 1/2</t>
  </si>
  <si>
    <t>LLAVE GAS ESTUFA INDUSTRIAL</t>
  </si>
  <si>
    <t>LLAVE JARDIN CROMADA SEMIPESADA 1/2</t>
  </si>
  <si>
    <t>LLAVE JARDIN PVC ALETA 1/2</t>
  </si>
  <si>
    <t>LLAVE LAVAMANOS CROMADA RIOPLAS</t>
  </si>
  <si>
    <t>LLAVE MESON CUELLO CISNE ALETA ECO</t>
  </si>
  <si>
    <t>LLAVE MESON CUELLO CISNE ALETA FINA</t>
  </si>
  <si>
    <t>LLAVE MESON CUELLO CISNE CRUZ FINA</t>
  </si>
  <si>
    <t>LLAVE MESON CUELLO CISNE FLEXIBLE</t>
  </si>
  <si>
    <t>LLAVE PARED CUELLO CISNE ALETA  ECO</t>
  </si>
  <si>
    <t>LLAVE PARED CUELLO CISNE ALETA FINA</t>
  </si>
  <si>
    <t>LLAVE PARED CUELLO CISNE FLEXIBLE</t>
  </si>
  <si>
    <t>LLAVE PULIDORA</t>
  </si>
  <si>
    <t>LUBRICANTE GRANDE MAKT 400 ML</t>
  </si>
  <si>
    <t>MACHUELO ACER0 1/4</t>
  </si>
  <si>
    <t>MACHUELO ACERO 3 MM</t>
  </si>
  <si>
    <t>MANIJA ACERO 64 MM</t>
  </si>
  <si>
    <t>MANIJA ACERO 96 MM</t>
  </si>
  <si>
    <t>MARCO SEGUETA SANDFLEX - BAHCO</t>
  </si>
  <si>
    <t>MARTILLO M/MADERA 23 MM</t>
  </si>
  <si>
    <t>MARTILLO M/MADERA 25 MM</t>
  </si>
  <si>
    <t>MARTILLO M/MADERA 27 MM</t>
  </si>
  <si>
    <t>MARTILLO M/MADERA 29 MM</t>
  </si>
  <si>
    <t xml:space="preserve">MARTILLO TATAMACO </t>
  </si>
  <si>
    <t>MASILLA SINTECO 100gr</t>
  </si>
  <si>
    <t>MASILLA SINTECO 50gr</t>
  </si>
  <si>
    <t>MEZCLADOR LAVAMANOS M/CRUZ 4"</t>
  </si>
  <si>
    <t>MEZCLADOR LAVAPLATOS FLEXIBLE ALETA 8"</t>
  </si>
  <si>
    <t>MEZCLADOR LAVAPLATOS FLEXIBLE CRUZ 8"</t>
  </si>
  <si>
    <t>MEZCLADOR LAVAPLATOS M/ALETA 8"</t>
  </si>
  <si>
    <t>MEZCLADOR LAVAPLATOS M/CRUZ 8"</t>
  </si>
  <si>
    <t>MODELO 1000 DERECHO C/COLOR</t>
  </si>
  <si>
    <t>MULTITOMA 3  X 1 MTR</t>
  </si>
  <si>
    <t>MULTITOMA 6 X 1 MTR</t>
  </si>
  <si>
    <t>MULTITOMA 6 X 1 MTR T/AMERICANA</t>
  </si>
  <si>
    <t>MULTITOMA 6 X 3 MTR</t>
  </si>
  <si>
    <t>MULTITOMA 6 X 5 MTR</t>
  </si>
  <si>
    <t>MULTITOMA SUPRESOR D/PICOS X 6 PUESTOS 1 MT</t>
  </si>
  <si>
    <t>MULTITOMA SUPRESOR D/PICOS X 8 PUESTOS 1 MTS</t>
  </si>
  <si>
    <t>NAYLON GUADAÑA 15 MTR NEGRO</t>
  </si>
  <si>
    <t>NAYLON GUADAÑA 15 MTR ROJO</t>
  </si>
  <si>
    <t>NAYLON GUADAÑA 50 MTR</t>
  </si>
  <si>
    <t>NIPLE GALVANIZADO 1"</t>
  </si>
  <si>
    <t>NIPLE GALVANIZADO 1" 1/2</t>
  </si>
  <si>
    <t>NIPLE GALVANIZADO 10"</t>
  </si>
  <si>
    <t>NIPLE GALVANIZADO 2"</t>
  </si>
  <si>
    <t>NIPLE GALVANIZADO 3"</t>
  </si>
  <si>
    <t>NIPLE GALVANIZADO 4"</t>
  </si>
  <si>
    <t>NIPLE GALVANIZADO 5"</t>
  </si>
  <si>
    <t>NIPLE GALVANIZADO 6"</t>
  </si>
  <si>
    <t>NIPLE GALVANIZADO 8"</t>
  </si>
  <si>
    <t>NIPLE PARA DUCHA 25 CM</t>
  </si>
  <si>
    <t>NIVEL CROMADO CON IMAN 12"</t>
  </si>
  <si>
    <t>NIVEL CROMADO CON IMAN 14"</t>
  </si>
  <si>
    <t>NIVEL CROMADO CON IMAN 16"</t>
  </si>
  <si>
    <t>NYLON PESCA 30 LB</t>
  </si>
  <si>
    <t>NYLON PESCA 40 LB</t>
  </si>
  <si>
    <t>NYLON PESCA 70 LB</t>
  </si>
  <si>
    <t>OBSEQUIO</t>
  </si>
  <si>
    <t>PALETA/SOLDAR + VIDRIO CARETA</t>
  </si>
  <si>
    <t>PALUSTRE M/MADERA 9"</t>
  </si>
  <si>
    <t>PALUSTRE M/MADERA GAVILAN 6"</t>
  </si>
  <si>
    <t>PALUSTRE M/MADERA GAVILAN 7"</t>
  </si>
  <si>
    <t>PALUSTRE M/MADERA GAVILAN 8"</t>
  </si>
  <si>
    <t>PALUSTRE M/MADERA GAVILAN 9"</t>
  </si>
  <si>
    <t>PALUSTRE M/MADERA GAVILAN 10"</t>
  </si>
  <si>
    <t>PALUSTRE M/PLASTICO 5"</t>
  </si>
  <si>
    <t>PALUSTRE M/PLASTICO 6"</t>
  </si>
  <si>
    <t>PALUSTRE M/PLASTICO 7"</t>
  </si>
  <si>
    <t>PALUSTRE M/PLASTICO 8"</t>
  </si>
  <si>
    <t>PALUSTRE M/PLASTICO 9"</t>
  </si>
  <si>
    <t>PANEL FRAMELESS INCRUSTAR 18W</t>
  </si>
  <si>
    <t>PANEL FRAMELESS INCRUSTAR 36W</t>
  </si>
  <si>
    <t>PANEL FRAMELESS S/PONER 18W</t>
  </si>
  <si>
    <t>PANEL FRAMELESS S/PONER 24W</t>
  </si>
  <si>
    <t>PANEL FRAMELESS S/PONER 36W</t>
  </si>
  <si>
    <t>PANEL LED REDONDO INCRUSTAR 12W</t>
  </si>
  <si>
    <t>PANEL LED REDONDO INCRUSTAR 18W</t>
  </si>
  <si>
    <t>PANEL LED REDONDO INCRUSTAR 3W</t>
  </si>
  <si>
    <t>PANEL LED REDONDO INCRUSTAR 6W</t>
  </si>
  <si>
    <t>PANEL LED REDONDO INCRUSTAR 9W</t>
  </si>
  <si>
    <t>PANEL LED S/PONER 12W</t>
  </si>
  <si>
    <t>PANEL LED S/PONER 18W</t>
  </si>
  <si>
    <t>PANEL LED S/PONER 24W</t>
  </si>
  <si>
    <t>PANEL LED S/PONER 6W</t>
  </si>
  <si>
    <t>PAQUETE SOPORTE SERRUCHO</t>
  </si>
  <si>
    <t>PASADOR 1" 1/2</t>
  </si>
  <si>
    <t>PASADOR 2" - CAJA X 12</t>
  </si>
  <si>
    <t>PASADOR 2" 1/2</t>
  </si>
  <si>
    <t>PASADOR 3"</t>
  </si>
  <si>
    <t>PASADOR PORTON NEGRO 4 1/2</t>
  </si>
  <si>
    <t>PATTEX NO MAS CLAVOS 113gr</t>
  </si>
  <si>
    <t>PATTEX NO MAS CLAVOS 353gr</t>
  </si>
  <si>
    <t>PEALPE ADAPTADOR HEMBRA 1/2</t>
  </si>
  <si>
    <t>PEALPE ADAPTADOR MACHO 1/2</t>
  </si>
  <si>
    <t>PEALPE CODO 1/2</t>
  </si>
  <si>
    <t>PEALPE TE 1/2</t>
  </si>
  <si>
    <t>PEALPE UNION 1/2</t>
  </si>
  <si>
    <t>PEALPE VALVULA 1/2 P X P</t>
  </si>
  <si>
    <t>PEALPE VALVULA 1/2 P X H</t>
  </si>
  <si>
    <t>PEGA BOXER ORIGINAL 190 CC</t>
  </si>
  <si>
    <t>PEGA BOXER ORIGINAL 375 CC</t>
  </si>
  <si>
    <t>PEGA BOXER ORIGINAL 4000 CC</t>
  </si>
  <si>
    <t>PEGA BOXER ORIGINAL 750 CC</t>
  </si>
  <si>
    <t>PEGA BOXER ORIGINAL 90 CC</t>
  </si>
  <si>
    <t>PEGA INFINITA 10gr</t>
  </si>
  <si>
    <t>PEGA INFINITA 120gr</t>
  </si>
  <si>
    <t>PEGA INFINITA 20gr</t>
  </si>
  <si>
    <t>PEGA INFINITA 60gr</t>
  </si>
  <si>
    <t>PEGA SUPER TAURUS</t>
  </si>
  <si>
    <t>PEGA PL 285 120 ML</t>
  </si>
  <si>
    <t>PEGA PL 285 375ML</t>
  </si>
  <si>
    <t>PEGA PL 285 60 ML</t>
  </si>
  <si>
    <t>PEGA PL 285 750 ML</t>
  </si>
  <si>
    <t>PEGADIT 5 GR</t>
  </si>
  <si>
    <t>PEGANTE BOX 60 CC</t>
  </si>
  <si>
    <t>PIE DE AMIGO 4 X 5</t>
  </si>
  <si>
    <t>PIEDRA MOTOR TOOL X 5 PZA</t>
  </si>
  <si>
    <t>PILA ALARMA 23 AE</t>
  </si>
  <si>
    <t>PILA ALARMA 27 A</t>
  </si>
  <si>
    <t>PILA CUADRADA 9 V</t>
  </si>
  <si>
    <t>PILA ENERGIZER 9V</t>
  </si>
  <si>
    <t>PILA ENERGIZER AA</t>
  </si>
  <si>
    <t>PILA ENERGIZER AAA</t>
  </si>
  <si>
    <t>PILA ENERGIZER D</t>
  </si>
  <si>
    <t>PILA ENERGIZER RECARGABLE AA 2000 MHA</t>
  </si>
  <si>
    <t>PILA ENERGIZER RECARGABLE AAA</t>
  </si>
  <si>
    <t>PILA EVEREADY C</t>
  </si>
  <si>
    <t>PILA EVEREADY D</t>
  </si>
  <si>
    <t>PILA EVEREADY TIRA AA</t>
  </si>
  <si>
    <t>PILA EVEREADY TIRA AAA</t>
  </si>
  <si>
    <t>PILA REDONDA CR 2016</t>
  </si>
  <si>
    <t>PILA REDONDA CR 2032</t>
  </si>
  <si>
    <t>PILA REDONDA CR 2025</t>
  </si>
  <si>
    <t>PINZA MASA 300 AMP</t>
  </si>
  <si>
    <t>PINZA MASA 500 AMP</t>
  </si>
  <si>
    <t>PISTOLA /AEROGRAFO F -75   400 CC</t>
  </si>
  <si>
    <t>PISTOLA CALAFATEO ALUMINIO</t>
  </si>
  <si>
    <t>PISTOLA CALAFATEO ECO</t>
  </si>
  <si>
    <t>PISTOLA CALAFATEO GRIS UDUKE</t>
  </si>
  <si>
    <t>PISTOLA CALAFATEO INDUSTRIAL</t>
  </si>
  <si>
    <t>PISTOLA PETROLIZADORA</t>
  </si>
  <si>
    <t>POMADA UNICA GRANDE</t>
  </si>
  <si>
    <t>POMADA UNICA PEQUEÑA</t>
  </si>
  <si>
    <t>PORTA ELECTRODO ECO 300 AMP</t>
  </si>
  <si>
    <t>PORTA ELECTRODO ECO 500 AMP</t>
  </si>
  <si>
    <t>PORTA ELECTRODO T/JACKSON 300 AMP</t>
  </si>
  <si>
    <t>PORTA ELECTRODO T/JACKSON 500 AMP</t>
  </si>
  <si>
    <t>PORTACANDADO 1"</t>
  </si>
  <si>
    <t>PORTACANDADO 1.5</t>
  </si>
  <si>
    <t>PORTACANDADO 2"</t>
  </si>
  <si>
    <t>PORTACANDADO 2" 1/2</t>
  </si>
  <si>
    <t>PRESION ADAPTADOR HEMBRA 1/2</t>
  </si>
  <si>
    <t>PRESION ADAPTADOR MACHO 1/2</t>
  </si>
  <si>
    <t>PRESION BUJE 3/4 X 1/2 PVC</t>
  </si>
  <si>
    <t>PRESION CODO PVC 1/2</t>
  </si>
  <si>
    <t>PRESION CODO ROSCA HEMBRA 1/2</t>
  </si>
  <si>
    <t>PRESION REPARACION UNION 1/2</t>
  </si>
  <si>
    <t>PRESION SEMICODO PVC 1/2</t>
  </si>
  <si>
    <t>PRESION TAPON LISO PVC 1/2</t>
  </si>
  <si>
    <t>PRESION TAPON MACHO ROSCA 1/2</t>
  </si>
  <si>
    <t>PRESION TAPON ROSCA PVC 1/2</t>
  </si>
  <si>
    <t>PRESION TE PVC 1/2</t>
  </si>
  <si>
    <t>PRESION UNION MACHO HEMBRA 1/2</t>
  </si>
  <si>
    <t>PRESION UNION PVC 1/2</t>
  </si>
  <si>
    <t>PRESION UNION ROSCA PVC 1/2</t>
  </si>
  <si>
    <t>PRESION UNIVERSAL PVC 1/2</t>
  </si>
  <si>
    <t>PROTECTOR DE VOLTAJE 120V PEQUEÑO</t>
  </si>
  <si>
    <t>PROTECTOR DE VOLTAJE 120V NEVERA</t>
  </si>
  <si>
    <t>PULSADOR SENCILLO BLANCO unico INCRUSTAR</t>
  </si>
  <si>
    <t>PULVERIZADOR/ATOMIZADOR</t>
  </si>
  <si>
    <t>PUNTAS ESTRELLA STANLEY # 2</t>
  </si>
  <si>
    <t>PUNTILLA C/C 1"</t>
  </si>
  <si>
    <t>PUNTILLA C/C 1" 1/2</t>
  </si>
  <si>
    <t>PUNTILLA C/C 2"</t>
  </si>
  <si>
    <t>PUNTILLA C/C 2 1/2"</t>
  </si>
  <si>
    <t>PUNTILLA C/C 3"</t>
  </si>
  <si>
    <t>PUNTILLA C/C 3" 1/2</t>
  </si>
  <si>
    <t>PUNTILLA C/C 3/4</t>
  </si>
  <si>
    <t>PUNTILLA C/C 4"</t>
  </si>
  <si>
    <t>PUNTILLA S/C 1"</t>
  </si>
  <si>
    <t>PUNTILLA S/C 1" 1/2</t>
  </si>
  <si>
    <t>PUNTILLA S/C 3/4</t>
  </si>
  <si>
    <t>RACOR MANGUERA EN BRONCE</t>
  </si>
  <si>
    <t>RANGER ESTRELLA 1/4 X 1"1/2</t>
  </si>
  <si>
    <t>RANGER ESTRELLA 1/4 X 4"</t>
  </si>
  <si>
    <t>RANGER ESTRELLA 1/4 X 6"</t>
  </si>
  <si>
    <t>RANGER ESTRELLA 1/4 X 8"</t>
  </si>
  <si>
    <t>RANGER ESTRELLA 1/8 X 2" 1/2</t>
  </si>
  <si>
    <t>RANGER ESTRELLA 1/8 X 6"</t>
  </si>
  <si>
    <t>RANGER ESTRELLA 1/8 X 8"</t>
  </si>
  <si>
    <t>RANGER ESTRELLA 3/16 X 3"</t>
  </si>
  <si>
    <t>RANGER ESTRELLA 3/16 X 4"</t>
  </si>
  <si>
    <t>RANGER ESTRELLA 3/16 X 8"</t>
  </si>
  <si>
    <t>RANGER PALA 1/4 X 4"</t>
  </si>
  <si>
    <t>RANGER PALA 1/4 X 6"</t>
  </si>
  <si>
    <t>RANGER PALA 1/8 X 2" 1/2</t>
  </si>
  <si>
    <t>RANGER PALA 1/8 X 4"</t>
  </si>
  <si>
    <t>RANGER PALA 1/8 X 6"</t>
  </si>
  <si>
    <t>RANGER PALA 1/8 X 8"</t>
  </si>
  <si>
    <t>RANGER PALA 3/16 X 3"</t>
  </si>
  <si>
    <t>RANGER PALA 3/16 X 4"</t>
  </si>
  <si>
    <t>RANGER PALA 3/16 X 6"</t>
  </si>
  <si>
    <t>RANGER PALA 3/16 X 8"</t>
  </si>
  <si>
    <t>REFLECTOR LED 100W</t>
  </si>
  <si>
    <t>REFLECTOR LED 30W</t>
  </si>
  <si>
    <t>REFLECTOR LED 50W OSBLACK</t>
  </si>
  <si>
    <t>REGISTRO DUCHA PRISMA</t>
  </si>
  <si>
    <t>REGISTRO PVC LISO 1"</t>
  </si>
  <si>
    <t>REGISTRO PVC LISO 1/2</t>
  </si>
  <si>
    <t>REGISTRO PVC LISO 3/4</t>
  </si>
  <si>
    <t>REGISTRO PVC ROSCA 1/2</t>
  </si>
  <si>
    <t>REMACHADORA ECONOMICA</t>
  </si>
  <si>
    <t>REMACHADORA STANLEY</t>
  </si>
  <si>
    <t>REMACHE CIEGO 4 - 10 1/8 X 3/4</t>
  </si>
  <si>
    <t>REMACHE CIEGO 4 - 2 1/8 X 1/4</t>
  </si>
  <si>
    <t>REMACHE CIEGO 4 - 4 1/8 X 3/8</t>
  </si>
  <si>
    <t>REMACHE CIEGO 4 - 6 1/8 X 1/2</t>
  </si>
  <si>
    <t>REMACHE CIEGO 4 - 8 1/8 X 5/8</t>
  </si>
  <si>
    <t>REMACHE CIEGO 5 - 10 5/32 X 3/4</t>
  </si>
  <si>
    <t>REMACHE CIEGO 5 - 2 5/32 X 1/4</t>
  </si>
  <si>
    <t>REMACHE CIEGO 5 - 4 5/32 X 3/8</t>
  </si>
  <si>
    <t>REMACHE CIEGO 5 - 6 5/32 X 1/2 x 500und</t>
  </si>
  <si>
    <t>REMACHE CIEGO 5 - 8 5/32 X 5/8</t>
  </si>
  <si>
    <t>REMACHE CIEGO 6 - 10 3/16 X 3/4</t>
  </si>
  <si>
    <t>REMACHE CIEGO 6 - 12 3/16 X 15/16</t>
  </si>
  <si>
    <t>REMACHE CIEGO 6 - 14 3/16 X 1" 1/16</t>
  </si>
  <si>
    <t>REMACHE CIEGO 6 - 2 3/16 X 1/4</t>
  </si>
  <si>
    <t>REMACHE CIEGO 6 - 4 3/16 X 3/8</t>
  </si>
  <si>
    <t>REMACHE CIEGO 6 - 6 ALA ANCHA</t>
  </si>
  <si>
    <t>REMACHE CIEGO 6 - 8 3/16 X 5/8</t>
  </si>
  <si>
    <t xml:space="preserve">TORNILLOS </t>
  </si>
  <si>
    <t>REMACHE SOLIDO ALUM 3/16 * 1/2</t>
  </si>
  <si>
    <t>REMACHE SOLIDO ALUM 5/32 * 1/2</t>
  </si>
  <si>
    <t>REPUESTO TAPA BOCA INDUSTRIAL</t>
  </si>
  <si>
    <t>ACOPLE LAVAMANOS CORTO</t>
  </si>
  <si>
    <t>ACOPLE LAVAMANOS  LARGO</t>
  </si>
  <si>
    <t>ACOPLE SANITARIO  CORTO</t>
  </si>
  <si>
    <t>ACOPLE SANITARIO  LARGO</t>
  </si>
  <si>
    <t>RIOPLAST AGUASTOP PASTA ECONOMICO</t>
  </si>
  <si>
    <t>RIOPLAST AGUASTOP VULCANIZADO CAJA</t>
  </si>
  <si>
    <t>RIOPLAST ARBOL ENTRADA</t>
  </si>
  <si>
    <t>ARBOL SALIDA HIDROGRIFERIAS</t>
  </si>
  <si>
    <t>RIOPLAST CANASTILLA 4" CROMADA</t>
  </si>
  <si>
    <t>RIOPLAST DUCHA PLASTICA CROMADA</t>
  </si>
  <si>
    <t>RIOPLAST GRIFERIA LAVAMANOS - LAVAMANOS  - LAVAMOS</t>
  </si>
  <si>
    <t>RIOPLAST GRIFERIA SANITARIO</t>
  </si>
  <si>
    <t>LLAVE JARDIN PVC 1/2 BLANCA RIOPLAST</t>
  </si>
  <si>
    <t>RIOPLAST LLAVE JARDIN PVC 1/2 GRIS</t>
  </si>
  <si>
    <t>RIOPLAST LLAVE LAVAMANOS AMBAR BLANCA</t>
  </si>
  <si>
    <t>RIOPLAST LLAVE LAVAMANOS BLANCA</t>
  </si>
  <si>
    <t>RIOPLAST LLAVE LAVAMANOS CROMADA</t>
  </si>
  <si>
    <t>RIOPLAST LLAVE LAVAMANOS JASPE CROMADA</t>
  </si>
  <si>
    <t>GRINACOL MANIJA CISTERNA</t>
  </si>
  <si>
    <t>RIOPLAST PITORRA MANGUERA PLASTICA</t>
  </si>
  <si>
    <t>RIOPLAST PORTA ROLLO BLANCO</t>
  </si>
  <si>
    <t>RIOPLAST REJILLA LAVAPLATOS PLASTICA</t>
  </si>
  <si>
    <t>RIOPLAST SIFON LAVAPLATOS CON REJILLA 2" GRIS</t>
  </si>
  <si>
    <t>RIOPLAST SIFON INTEGRAL EN P 1" 1/2</t>
  </si>
  <si>
    <t>RIOPLAST SIFON LAVAMANOS GRIS</t>
  </si>
  <si>
    <t>RIOPLAST SIFON LAVAPLATOS GRIS</t>
  </si>
  <si>
    <t>RIOPLAST TAPA ASIENTO BEIGE</t>
  </si>
  <si>
    <t>RIOPLAST TAPA ASIENTO BLANCO</t>
  </si>
  <si>
    <t xml:space="preserve"> VALVULA REGULACION SENCILLA 1/2 CARDENAS</t>
  </si>
  <si>
    <t>ROSETA LOSA</t>
  </si>
  <si>
    <t>ROSETA PLASTICA AVE</t>
  </si>
  <si>
    <t>ROSETA PLASTICA ECONOMICA MERCURY</t>
  </si>
  <si>
    <t>RUBBING PEQUEÑO CARFRA</t>
  </si>
  <si>
    <t>RUBBING MAKT 1/16 PEQ</t>
  </si>
  <si>
    <t>RUBBING MAKT 1/8 GRANDE</t>
  </si>
  <si>
    <t>RUEDA NARANJA CON FRENO 1"1/2</t>
  </si>
  <si>
    <t>RUEDA NARANJA CON FRENO 2"1/2</t>
  </si>
  <si>
    <t>RUEDA NARANJA SIN FRENO 1"1/2</t>
  </si>
  <si>
    <t>RUEDA NARANJA SIN FRENO 2 1/2</t>
  </si>
  <si>
    <t>RUEDA NARANJA SIN FRENO 2"</t>
  </si>
  <si>
    <t>SEGUETA IRWIN HIERRO 18 TPI</t>
  </si>
  <si>
    <t>SEGUETA NICHOLSON HIERRO 18 TPI</t>
  </si>
  <si>
    <t>SEGUETA NICHOLSON LAMINA 24 TPI</t>
  </si>
  <si>
    <t>SEGUETA SANDFLEX HIERRO 18 TPI</t>
  </si>
  <si>
    <t>SEGUETA SANDFLEX LAMINA 24 TPI</t>
  </si>
  <si>
    <t>SENSOR PORTABOMBILLO</t>
  </si>
  <si>
    <t>SEPARADOR BALDOSA # 1</t>
  </si>
  <si>
    <t>SEPARADOR BALDOSA # 2</t>
  </si>
  <si>
    <t>SEPARADOR BALDOSA # 4</t>
  </si>
  <si>
    <t>SERRUCHO PROFESIONAL 18"</t>
  </si>
  <si>
    <t>SERRUCHO PROFESIONAL 20"</t>
  </si>
  <si>
    <t>SIFON MULTIUSOS BOCCHERINI</t>
  </si>
  <si>
    <t>SIFON MULTIUSOS DOBLE BOCCHERINI</t>
  </si>
  <si>
    <t>SIFON MULTIUSOS DOBLE ECONOMICO</t>
  </si>
  <si>
    <t>SIFON MULTIUSOS ECONOMICO</t>
  </si>
  <si>
    <t>SIFON MULTIUSOS FERRREINTEGRAL</t>
  </si>
  <si>
    <t>SIKAFLEX 212 BLANCO</t>
  </si>
  <si>
    <t>SIKAFLEX 212 GRIS</t>
  </si>
  <si>
    <t>SIKAFLEX 212 NEGRO</t>
  </si>
  <si>
    <t>SIKAFLEX UNIVERSAL BLANCA</t>
  </si>
  <si>
    <t>SIKAFLEX UNIVERSAL GRIS</t>
  </si>
  <si>
    <t>SILICONA ECONOMICA 35 GR TRANSPARENTE</t>
  </si>
  <si>
    <t>SILICONA ECONOMICA 85 GR GRIS</t>
  </si>
  <si>
    <t>SILICONA LOCTITE GRIS 50 GR</t>
  </si>
  <si>
    <t>SILICONA LOCTITE GRIS 70 GR</t>
  </si>
  <si>
    <t>SILICONA LOCTITE NEGRA 50 GR</t>
  </si>
  <si>
    <t>SILICONA LOCTITE NEGRA 70 GR</t>
  </si>
  <si>
    <t>SILICONA LOCTITE ROJA 50 GR</t>
  </si>
  <si>
    <t>SILICONA LOCTITE ROJA 70 GR</t>
  </si>
  <si>
    <t>SILICONA LOCTITE TRANSPARENTE 50 GR</t>
  </si>
  <si>
    <t>SILICONA LOCTITE TRANSPARENTE 70 GR</t>
  </si>
  <si>
    <t>SILICONA PERMATEX GREY 99 GR</t>
  </si>
  <si>
    <t>SILICONA SINTE SOLDA X 28 GR</t>
  </si>
  <si>
    <t>SILICONA SINTE SOLDA X 70GR</t>
  </si>
  <si>
    <t>SILICONA SPRAY ECONOMICA LIMON</t>
  </si>
  <si>
    <t>SILICONA SPRAY SQ FRESA</t>
  </si>
  <si>
    <t>SILICONA SPRAY SQ LIMON</t>
  </si>
  <si>
    <t>SILICONA SPRAY SQ UVA</t>
  </si>
  <si>
    <t>SILICONA TUBO SIKASIL IA BLANCA</t>
  </si>
  <si>
    <t>SILICONA TUBO SIKASIL IA NEGRA</t>
  </si>
  <si>
    <t>SILICONA TUBO SIKASIL IA TRANSPARENTE</t>
  </si>
  <si>
    <t>SILICONA TUBO SISTA TRANSPARENTE</t>
  </si>
  <si>
    <t>SILICONA UDUKE 50gr GRIS</t>
  </si>
  <si>
    <t>SILICONA UDUKE 50gr NEGRA</t>
  </si>
  <si>
    <t>SILICONA UDUKE 50gr ROJA</t>
  </si>
  <si>
    <t>SIMONIZ AMBI/GEL CARRO NUEVO 80 GR</t>
  </si>
  <si>
    <t>SIMONIZ DESENGRASANTE CADENA 220 ML</t>
  </si>
  <si>
    <t>SIMONIZ SUPER BLUE GRANDE 600 ML</t>
  </si>
  <si>
    <t>SINTESOLDA 10 MINUTOS INSTANTANEO</t>
  </si>
  <si>
    <t>SINTESOLDA 24 HORAS STANDARD</t>
  </si>
  <si>
    <t>SODA CAUSTICA 320 GR</t>
  </si>
  <si>
    <t>SOLDADURA ESTAÑO CARRETA ECONOMICA 60 GR</t>
  </si>
  <si>
    <t>SONDA CAÑERIA X 3.5 MTR</t>
  </si>
  <si>
    <t>SONDA ELECTRICA 1/8 X 15 MTR</t>
  </si>
  <si>
    <t>SONDA ELECTRICA 1/8 X 30 MTR</t>
  </si>
  <si>
    <t>SPRAY ALTA/TEMPERATURA NEGRO</t>
  </si>
  <si>
    <t>SPRAY VERDE JADE</t>
  </si>
  <si>
    <t>SPRAY MORADO</t>
  </si>
  <si>
    <t>SPRAY AMARILLO</t>
  </si>
  <si>
    <t>SPRAY BLANCO MATE</t>
  </si>
  <si>
    <t>SPRAY NARANJA</t>
  </si>
  <si>
    <t>SPRAY DORADO D-TURIN</t>
  </si>
  <si>
    <t>SPRAY ALUMINIO D-TURIN</t>
  </si>
  <si>
    <t>SPRAY ROJO SUZUKI</t>
  </si>
  <si>
    <t>SPRAY WD - 40 3 OZ</t>
  </si>
  <si>
    <t>SPRAY WD - 40 5 OZ</t>
  </si>
  <si>
    <t>SPRAY WD - 40 8 OZ</t>
  </si>
  <si>
    <t>PEGATANKE MAKT BLANCO 85 GR</t>
  </si>
  <si>
    <t>PEGATANKE MAKT NEGRO 85 GR</t>
  </si>
  <si>
    <t>SUELDATODO BLANCO 80 GR</t>
  </si>
  <si>
    <t>SUELDATODO NEGRO 40 GR</t>
  </si>
  <si>
    <t>SUELDATODO NEGRO 80 GR</t>
  </si>
  <si>
    <t>SUPERBONDER 3 GR</t>
  </si>
  <si>
    <t>SUPERBONDER 5 GR</t>
  </si>
  <si>
    <t>SUPLEMENTO METALICO</t>
  </si>
  <si>
    <t>SUPLEMENTO PLASTICO</t>
  </si>
  <si>
    <t>TABLERO PORTACIRCUITO 2</t>
  </si>
  <si>
    <t>TABLERO PORTACIRCUITO 3</t>
  </si>
  <si>
    <t>TABLERO PORTACIRCUITO 4</t>
  </si>
  <si>
    <t>TABLERO PORTACIRCUITO 6</t>
  </si>
  <si>
    <t>TACO HOYOSLIGHT 20 AMP</t>
  </si>
  <si>
    <t>TACO HOYOSLIGHT 30 AMP</t>
  </si>
  <si>
    <t>TACO HOYOSLIGHT 40 AMP</t>
  </si>
  <si>
    <t>TACO LUMINEX 20 AMP</t>
  </si>
  <si>
    <t>TACO LUMINEX 30 AMP</t>
  </si>
  <si>
    <t>TACO LUMINEX 40 AMP</t>
  </si>
  <si>
    <t>TACO LUMINEX 50 AMP</t>
  </si>
  <si>
    <t>TAPA BOCA INDUSTRIAL SENCILLO TITANIUM</t>
  </si>
  <si>
    <t>TAPA BOCA INDUSTRIAL DOBLE TITANIUM</t>
  </si>
  <si>
    <t>TAPA PLASTICA 2400</t>
  </si>
  <si>
    <t>TAPA PLASTICA 5800</t>
  </si>
  <si>
    <t>TAPA PLASTICA CIEGA OCTAGONAL</t>
  </si>
  <si>
    <t>TAPA REGISTRO 15 X 15</t>
  </si>
  <si>
    <t>TEFLON INDUSTRIAL 3/4 X 15 MTR</t>
  </si>
  <si>
    <t>TEFLON INDUSTRIAL PARA GAS 3/4 X 15</t>
  </si>
  <si>
    <t>TEFLON PEQUEÑO ECO X 12uni</t>
  </si>
  <si>
    <t>TERMINAL ELECTRICA CONDUIT 1/2 INDUMA</t>
  </si>
  <si>
    <t>TERMINAL ELECTRICA CONDUIT 3/4</t>
  </si>
  <si>
    <t>TERMINAL ROSCA RG -6 ECONOMICA</t>
  </si>
  <si>
    <t>TESTER DIGITAL</t>
  </si>
  <si>
    <t>TIJERA AVIACION ECONOMICA RECTA</t>
  </si>
  <si>
    <t>TIJERA CORNETA 5.5"</t>
  </si>
  <si>
    <t>TIJERA CORNETA 7.5"</t>
  </si>
  <si>
    <t>TIJERA CORNETA 8.5"</t>
  </si>
  <si>
    <t>TIJERA CORNETA 9.5"</t>
  </si>
  <si>
    <t>TIJERA PODAR GRANDE</t>
  </si>
  <si>
    <t>TIJERA PODAR ECONOMICA 8"</t>
  </si>
  <si>
    <t>TIMBRE CHICHARRA VERA</t>
  </si>
  <si>
    <t xml:space="preserve">TIMBRE CHICHARRA VERA </t>
  </si>
  <si>
    <t>TIMBRE DIN DON VERA</t>
  </si>
  <si>
    <t>TIMBRE INALAMBRICO OSBLACK</t>
  </si>
  <si>
    <t>TIMBRE INALAMBRICO D-TURIN ECO</t>
  </si>
  <si>
    <t>TIMBRE INDUSTRIAL VERA</t>
  </si>
  <si>
    <t>TOMA 2 X 6 PUESTOS</t>
  </si>
  <si>
    <t>TOMA COAXIAL +TELEFONO BLANCA UNICO</t>
  </si>
  <si>
    <t>TOMA COAXIAL BLANCA UNICO</t>
  </si>
  <si>
    <t>TOMA DOBLE BLANCA UNICO</t>
  </si>
  <si>
    <t>TOMA DOBLE DE S/PONER AVE</t>
  </si>
  <si>
    <t>TOMA DOBLE DE S/PONER BLANCA</t>
  </si>
  <si>
    <t>TOMA DOBLE P/TIERRA DUOMO BLANCA</t>
  </si>
  <si>
    <t>TOMA ESCUALIZABLE X 3</t>
  </si>
  <si>
    <t>TOMA LEVINTON ORIGINAL</t>
  </si>
  <si>
    <t>TOMA SENCILLA HUEVO</t>
  </si>
  <si>
    <t>TOMA TELEFONO BLANCA UNICO</t>
  </si>
  <si>
    <t>TOPE MAGNETICO BLANCO</t>
  </si>
  <si>
    <t>TOPE RESORTE CAFÉ</t>
  </si>
  <si>
    <t>TOPE RESORTE CROMADO</t>
  </si>
  <si>
    <t>TOPE RESORTE DORADO</t>
  </si>
  <si>
    <t>TOPE RODILLO CAFÉ</t>
  </si>
  <si>
    <t>TOPE RODILLO CROMADO</t>
  </si>
  <si>
    <t>TORNILLO DRYWALL # 6 - 1 1/2 X 250 UNIDADES</t>
  </si>
  <si>
    <t>TORNILLO DRYWALL # 6 - 1" X 500 UNIDADES</t>
  </si>
  <si>
    <t>TORNILLO DRYWALL # 6 -2 X 250 UNIDADES</t>
  </si>
  <si>
    <t>TORNILLO DRYWALL # 8 - 1 X 500 UNIDADES</t>
  </si>
  <si>
    <t>TORNILLO DRYWALL # 8 - 1" 1/2 X 250 UNIDADES</t>
  </si>
  <si>
    <t>UNION MANGUERA RAPIDA 1/2</t>
  </si>
  <si>
    <t>VALVULA PIE BRONCE 1"</t>
  </si>
  <si>
    <t>VALVULA PIE PVC 1"</t>
  </si>
  <si>
    <t>VALVULA FLUIDMASTER CAFÉ</t>
  </si>
  <si>
    <t>VALVULA LLENADO FMT/AQUAX</t>
  </si>
  <si>
    <t>VALVULA TANQUE RESERVA FMT</t>
  </si>
  <si>
    <t>VARILLA FLOTADOR COBRE 30 CM</t>
  </si>
  <si>
    <t>VENENO RATIDION</t>
  </si>
  <si>
    <t>VIDRIO CARETA # 10</t>
  </si>
  <si>
    <t>VIDRIO CARETA # 11</t>
  </si>
  <si>
    <t>VIDRIO CARETA # 12</t>
  </si>
  <si>
    <t>VIDRIO CARETA TRANSPARENTE</t>
  </si>
  <si>
    <t>YE PLASTICA LAVADORA</t>
  </si>
  <si>
    <t>ZIMBRA ECONOMICA</t>
  </si>
  <si>
    <t>DOTACIONES</t>
  </si>
  <si>
    <t>BOTA DAMA DOTACION GRIS TALLA 36</t>
  </si>
  <si>
    <t>BOTA DAMA DOTACION GRIS TALLA 37</t>
  </si>
  <si>
    <t>BOTA DIELECTRICA CAFE TALLA 41</t>
  </si>
  <si>
    <t>BOTA DIELECTRICA NEGRA TALLA 42</t>
  </si>
  <si>
    <t>BOTA DIELECTRICA NEGRA TALLA 38</t>
  </si>
  <si>
    <t>BOTA DIELECTRICA CAFE TALLA 43</t>
  </si>
  <si>
    <t>BOTA DIELECTRICA TALLA 36</t>
  </si>
  <si>
    <t>BOTA DIELECTRICA NEGRA TALLA 39</t>
  </si>
  <si>
    <t>BOTA DIELECTRICA NEGRA TALLA 40</t>
  </si>
  <si>
    <t>BOTA DIELECTRICA TALLA 44</t>
  </si>
  <si>
    <t>BUZO DOTACION TALLA L</t>
  </si>
  <si>
    <t>BUZO DOTACION TALLA M MANGA LARGA - COLOR GRIS</t>
  </si>
  <si>
    <t>BUZO DOTACION TALLA L MANGA LARGA - COLOR GRIS</t>
  </si>
  <si>
    <t>BUZO DOTACION TALLA XL MANGA LARGA - COLOR GRIS</t>
  </si>
  <si>
    <t>CALCULADORA MJ 120</t>
  </si>
  <si>
    <t xml:space="preserve">CAPUCHON DOTACION </t>
  </si>
  <si>
    <t>CASCO BLANCO</t>
  </si>
  <si>
    <t>CASCO CAPITAN AMARILLO</t>
  </si>
  <si>
    <t>CASCO DIELECTRICO AMARILLO</t>
  </si>
  <si>
    <t xml:space="preserve">HOMBRERA DOTACION </t>
  </si>
  <si>
    <t>CHALECO REFLECTIVO VERDE</t>
  </si>
  <si>
    <t>OVEROL AZUL T S</t>
  </si>
  <si>
    <t>OVEROL AZUL T M</t>
  </si>
  <si>
    <t>OVEROL AZUL T L</t>
  </si>
  <si>
    <t>PANTALON DOTACION DAMA TALLA 12 - OSCURO</t>
  </si>
  <si>
    <t>PANTALON DOTACION DAMA TALLA 10 - OSCURO</t>
  </si>
  <si>
    <t>PANTALON DOTACION DAMA TALLA 8 - OSCURO</t>
  </si>
  <si>
    <t>PANTALON DOTACION TALLA 28</t>
  </si>
  <si>
    <t>PANTALON DOTACION TALLA 30</t>
  </si>
  <si>
    <t>PANTALON DOTACION TALLA 32</t>
  </si>
  <si>
    <t>PANTALON DOTACION TALLA 34</t>
  </si>
  <si>
    <t>PANTALON DOTACION TALLA 36</t>
  </si>
  <si>
    <t>PANTALON DOTACION TALLA 38</t>
  </si>
  <si>
    <t>PANTALON DOTACION TALLA 40</t>
  </si>
  <si>
    <t>PANTALON DOTACION TALLA 42</t>
  </si>
  <si>
    <t>RODILLERA DOT.</t>
  </si>
  <si>
    <t>AMARRE 7,9 X 70CM NEGRO</t>
  </si>
  <si>
    <t>AMARRE 7.2 X 20CM BLANCO</t>
  </si>
  <si>
    <t>AMARRE 7.2 X 20CM NEGRO</t>
  </si>
  <si>
    <t>AMARRE 7.2 X 30CM BLANCO</t>
  </si>
  <si>
    <t>AMARRE 7.2 X 25CM NEGRO</t>
  </si>
  <si>
    <t>AMARRE 7.2 X 30CM NEGRO</t>
  </si>
  <si>
    <t>AMARRE 7.2 X 40CM NEGRO</t>
  </si>
  <si>
    <t>AMARRE 7.2 X 50CM NEGRO</t>
  </si>
  <si>
    <t>AMARRE 7.2 X 70CM NEGRO</t>
  </si>
  <si>
    <t>ANZUELO #1 CAJA X 100</t>
  </si>
  <si>
    <t>ANZUELO #2 CAJA X 100</t>
  </si>
  <si>
    <t>ANZUELO #3 CAJA X 100</t>
  </si>
  <si>
    <t>ANZUELO #4 CAJA X 100</t>
  </si>
  <si>
    <t>ANZUELO #5 CAJA X 100</t>
  </si>
  <si>
    <t>ANZUELO #7 CAJA X 100</t>
  </si>
  <si>
    <t>ANZUELO #8 CAJA X 100</t>
  </si>
  <si>
    <t>LLAVERO HERRAMIENTAS</t>
  </si>
  <si>
    <t>ARGOLLA  # 2 LLAVERO - PAQ 100</t>
  </si>
  <si>
    <t>BOMBA INFLAR BUSTER -EX</t>
  </si>
  <si>
    <t>CHAZO PLASTICO 1/2</t>
  </si>
  <si>
    <t>CINTA 3M AMARILLA 1/2</t>
  </si>
  <si>
    <t>CINTA VESTA GR NEGRA</t>
  </si>
  <si>
    <t>CINTA VESTA GR AMARILLA</t>
  </si>
  <si>
    <t>CINTA VESTA GR NARANJA</t>
  </si>
  <si>
    <t>CINTA VESTA GR BLANCA</t>
  </si>
  <si>
    <t xml:space="preserve">CINTA VESTA GR ROJA </t>
  </si>
  <si>
    <t>CINTA VESTA GR VERDE</t>
  </si>
  <si>
    <t>CINTA VESTA GR AZUL</t>
  </si>
  <si>
    <t>ENCENDEDOR ESTUFA IMPACTO / GAS</t>
  </si>
  <si>
    <t>ENCENDEDOR ESTUFA ELECTRICO</t>
  </si>
  <si>
    <t>ENCENDEDOR - BRIKET CAJA X 25</t>
  </si>
  <si>
    <t>ENCENDEDOR 365 - CON LINTERNA</t>
  </si>
  <si>
    <t>MACHUELO M 6 MM - JUEGO X 3 PIEZAS</t>
  </si>
  <si>
    <t>MACHUELO M 8 MM - JUEGO X 3 PIEZAS</t>
  </si>
  <si>
    <t>GUANTE NITRILO NEGRO CAJA TALLA XL</t>
  </si>
  <si>
    <t>GUANTE NITRILO NEGRO CAJA TALLA L</t>
  </si>
  <si>
    <t>GUANTE NITRILO NEGRO CAJA TALLA M</t>
  </si>
  <si>
    <t xml:space="preserve">RECARGA ENCENDEDOR GRANDE - GAS 300ML </t>
  </si>
  <si>
    <t>RECARGA ENCENDEDOR PEQUEÑO - GAS PEQ</t>
  </si>
  <si>
    <t>REGADERA REDONDA CON NIPLE</t>
  </si>
  <si>
    <t>REGADERA CARDENAS REDONDA CON NIPLE</t>
  </si>
  <si>
    <t>REVERBERO ECONOMICO</t>
  </si>
  <si>
    <t>SOPLETE GRANDE</t>
  </si>
  <si>
    <t>SOPLETE PEQUEÑO / MINI FLEX</t>
  </si>
  <si>
    <t xml:space="preserve">SOPORTE LAVADORA </t>
  </si>
  <si>
    <t>TE PLASTICA MANGUERA 1/2</t>
  </si>
  <si>
    <t>CORTINA BAÑO TELA COLORES SURTIDOS</t>
  </si>
  <si>
    <t>CORTINA BAÑO WINSOR PLASTICO</t>
  </si>
  <si>
    <t>CUCHILLO PUNTUDO PASTA BLANCA 5"</t>
  </si>
  <si>
    <t>CUCHILLO PUNTUDO PASTA  6"</t>
  </si>
  <si>
    <t>CUCHILLO PUNTUDO PASTA  8"</t>
  </si>
  <si>
    <t>TIJERA BELLOTA 9.5</t>
  </si>
  <si>
    <t xml:space="preserve">"T" COAXIAL + TERMINAL </t>
  </si>
  <si>
    <t xml:space="preserve">ADAPTADOR CINTA LED 2 AMP </t>
  </si>
  <si>
    <t>AISLADOR ELECTRICO AMARILLO X 100</t>
  </si>
  <si>
    <t>AISLADOR ELECTRICO NEGRO X 100</t>
  </si>
  <si>
    <t xml:space="preserve">ANTENA TDT - PEQ - OJO CORTA </t>
  </si>
  <si>
    <t>ANTENA TDT - R (IMAN - CABLE X 5 MTRS) - CAJA</t>
  </si>
  <si>
    <t>ANTENA TDT - R (IMAN - CABLE X 3 MTRS) - CAJA</t>
  </si>
  <si>
    <t>ANTENA TDT EXTERIOR MARIPOSA</t>
  </si>
  <si>
    <t>ANTENA TDT EXTERIOR ESPINA PESC. PEQ + 10 MTRS CAB</t>
  </si>
  <si>
    <t>ANTENA TDT EXTERIOR ESPINA PESC. GRANDE</t>
  </si>
  <si>
    <t>BOMBILLO CANDELABRO COLOR CAJA X 50</t>
  </si>
  <si>
    <t>BOMBILLO CANDELABRO COLOR CAJA X 50 - LED</t>
  </si>
  <si>
    <t>BOMBILLO DISCOTEQUERO</t>
  </si>
  <si>
    <t>BOMBILLO SODIO 70 W</t>
  </si>
  <si>
    <t>CABLE CU THHN 8 AWG 7/H PROCABLES/ARGOS/CONDUMEX BLANCO</t>
  </si>
  <si>
    <t>CABLE CU THHN 12 AWG 7/H NEXANS/PROCABLES BLANCO</t>
  </si>
  <si>
    <t>CINTA 3M COLORES</t>
  </si>
  <si>
    <t>CAJA DE PASO 25 X 25 X 10 TERCOL</t>
  </si>
  <si>
    <t>LUMINARIA LED A/PUBLICO 100 W CEB/MERCURY CON FOTO CELDA</t>
  </si>
  <si>
    <t>CONECTOR PERFORACION DE CHAQUETA AISLADA 1/0AWG  - 6AWG</t>
  </si>
  <si>
    <t>CINTA BANDIT 1/2" ACERO INOXIDABLE ROLLO X 30 M VOLTIO</t>
  </si>
  <si>
    <t>HEBILLA BANDIT 1/2 ACERO</t>
  </si>
  <si>
    <t>BOMBILLO HALOGENO</t>
  </si>
  <si>
    <t>BORNERA HEMBRA</t>
  </si>
  <si>
    <t>BORNERA MACHO</t>
  </si>
  <si>
    <t>BOMBILLO 3W OSBLACK NEVERA</t>
  </si>
  <si>
    <t>BOMBILLO LED NEVERA 3W PERFUME</t>
  </si>
  <si>
    <t xml:space="preserve">Bombillo led con sensor </t>
  </si>
  <si>
    <t>SENSOR TIPO INTERRUPTOR</t>
  </si>
  <si>
    <t xml:space="preserve">BOMBILLO LINT X 50 R </t>
  </si>
  <si>
    <t>BOMBILLO LED PINPON 2W LUZ BLANCA</t>
  </si>
  <si>
    <t>BOMBILLO LED VINTAGE PINPON 2W</t>
  </si>
  <si>
    <t>BOMBILLO LED VINTAGE PERA 6W</t>
  </si>
  <si>
    <t>LED EXPERIMENTOS TRANSPARENTE</t>
  </si>
  <si>
    <t>LED EXPERIMENTOS ROJO</t>
  </si>
  <si>
    <t>LED EXPERIMENTOS VERDE</t>
  </si>
  <si>
    <t>LED EXPERIMENTOS AMARILLO</t>
  </si>
  <si>
    <t>LED EXPERIMENTOS AZUL</t>
  </si>
  <si>
    <t>BOMBILLO RECARGABLE 9W</t>
  </si>
  <si>
    <t>Cable Coaxial BLANCO al 90% 305m</t>
  </si>
  <si>
    <t>CABLE DE PODER PARA PC</t>
  </si>
  <si>
    <t>CABLE ENCAUCHETADO 3 X 12 - 100MTRS</t>
  </si>
  <si>
    <t>CABLE ENCAUCHETADO 3 X 12 - 50MTRS</t>
  </si>
  <si>
    <t>CABLE ENCAUCHETADO 2 X 14 - 50MTRS</t>
  </si>
  <si>
    <t>CABLE ENCAUCHETADO 2 X 12 - 50MTRS</t>
  </si>
  <si>
    <t>CABLE ENCAUCHETADO 2 X 10 - 50MTRS</t>
  </si>
  <si>
    <t>CABLE DVD 3 MTRS</t>
  </si>
  <si>
    <t>CABLE DVD 5 MTRS</t>
  </si>
  <si>
    <t>CABLE HDMI 1.5 MTRS</t>
  </si>
  <si>
    <t>CABLE HDMI 3 MTRS</t>
  </si>
  <si>
    <t>CABLE HDMI 5 MTRS</t>
  </si>
  <si>
    <t>CABLE HDMI 10 MTRS</t>
  </si>
  <si>
    <t>CABLE POLARIZADO 2 X 16</t>
  </si>
  <si>
    <t>CABLE SILICONADO PARA PLANCHA</t>
  </si>
  <si>
    <t xml:space="preserve">CABLE UTP 3.0 MTRS </t>
  </si>
  <si>
    <t>CABLE VEHICULAR 2 X 12</t>
  </si>
  <si>
    <t>CABLE VEHICULAR # 14 ROJO</t>
  </si>
  <si>
    <t>CABLE VEHICULAR # 16 AMARILLO</t>
  </si>
  <si>
    <t>CABLE VEHICULAR # 18 AZUL</t>
  </si>
  <si>
    <t xml:space="preserve">CABLE VEHICULAR # 18 COLOR ROJO </t>
  </si>
  <si>
    <t>CAIMAN CON CABLE PAQ X 10</t>
  </si>
  <si>
    <t>CAIMAN MEDIANO  UNID.</t>
  </si>
  <si>
    <t>CAIMAN PEQUEÑO</t>
  </si>
  <si>
    <t>CAJA PLASTICA SOBREPONER - 5800</t>
  </si>
  <si>
    <t xml:space="preserve">CAJA METALICA 2400 LIVIANA </t>
  </si>
  <si>
    <t>CAJA METALICA 2400 PESADA</t>
  </si>
  <si>
    <t xml:space="preserve">CAJA METALICA 5800 LIVIANA </t>
  </si>
  <si>
    <t>CAJA METALICA 5800 PESADA</t>
  </si>
  <si>
    <t>CAJA OCTAGONAL METALICA  PESADA</t>
  </si>
  <si>
    <t>CAJA P/CAMARA</t>
  </si>
  <si>
    <t>CAJA PLASTICA 10 X 10 PVC</t>
  </si>
  <si>
    <t>CAJA PLASTICA 2400</t>
  </si>
  <si>
    <t>CAJA PLASTICA 5800</t>
  </si>
  <si>
    <t xml:space="preserve">CAJA PLASTICA 5800 </t>
  </si>
  <si>
    <t>CAJA PLASTICA ESP CAN.</t>
  </si>
  <si>
    <t>CAJA PLASTICA OCTAGONAL</t>
  </si>
  <si>
    <t>CAJA PLASTICA OCTAGONAL INDUMA</t>
  </si>
  <si>
    <t xml:space="preserve">CAJA X 2 CIRCUITOS </t>
  </si>
  <si>
    <t>CAJA X 4 CIRCUITOS FEU</t>
  </si>
  <si>
    <t>CAJA X 3 CIRCUITOS FEU</t>
  </si>
  <si>
    <t>CAJA X 6 CIRCUITOS FEU</t>
  </si>
  <si>
    <t>CHUPON TV ALAMBRE</t>
  </si>
  <si>
    <t>CENTRO FAB</t>
  </si>
  <si>
    <t>ALAMBRE #12 CENT EC.</t>
  </si>
  <si>
    <t>ALAMBRE #14 CENT EC.</t>
  </si>
  <si>
    <t>CINTA 3M AISLANTE GRANDE VERDE</t>
  </si>
  <si>
    <t>CINTA 3M AISLANTE GRANDE BLANCO</t>
  </si>
  <si>
    <t>CINTA 3M AISLANTE GRANDE ROJO</t>
  </si>
  <si>
    <t>CINTA 3M AISLANTE GRANDE AZUL</t>
  </si>
  <si>
    <t>CINTA 3M AISLANTE GRANDE AMARILLO</t>
  </si>
  <si>
    <t>CINTA 3M AISLANTE GRANDE</t>
  </si>
  <si>
    <t xml:space="preserve">CINTA 3M AISLANTE MEDIANA </t>
  </si>
  <si>
    <t>CINTA 3M AISLANTE PEQUEÑA</t>
  </si>
  <si>
    <t>CINTA AISLANTE AMARILLA PEQ</t>
  </si>
  <si>
    <t>CINTA AISLANTE VERDE GRANDE</t>
  </si>
  <si>
    <t>CINTA AISLANTE BLANCA GRANDE</t>
  </si>
  <si>
    <t>CINTA AISLANTE AZUL GRANDE</t>
  </si>
  <si>
    <t>CINTA AISLANTE AZUL PEQ</t>
  </si>
  <si>
    <t xml:space="preserve">CINTA AISLANTE BLANCA PEQUEÑA </t>
  </si>
  <si>
    <t>CINTA AISLANTE VERDE PEQUEÑA</t>
  </si>
  <si>
    <t>CINTA AISLANTE PEQUEÑA VERDE</t>
  </si>
  <si>
    <t>CINTA AISLANTE GRANDE MERCURY ROJA</t>
  </si>
  <si>
    <t>CINTA AISLANTE GRANDE MERCURY AMARILLA</t>
  </si>
  <si>
    <t>CINTA AISLANTE GRANDE MERCURY BLANCA</t>
  </si>
  <si>
    <t>CINTA AISLANTE ROJA PEQUEÑA</t>
  </si>
  <si>
    <t>CLAVIJA CODELCA 3 X 20</t>
  </si>
  <si>
    <t xml:space="preserve">CLAVIJA BLANCA AVE </t>
  </si>
  <si>
    <t xml:space="preserve">TOMA BLANCA AVE </t>
  </si>
  <si>
    <t>CLAVIJA PASTA ECO - BEIGE TIPO CILES</t>
  </si>
  <si>
    <t>TOMA PASTA ECO - BEIGE TIPO CILES</t>
  </si>
  <si>
    <t>CONVERTIDOR 3 X 2 CODELCA</t>
  </si>
  <si>
    <t>CONVERTIDOR 6.5 A 3.5 ESTERO ®</t>
  </si>
  <si>
    <t>CORAZA VERDE 1" - 25 MTRS</t>
  </si>
  <si>
    <t xml:space="preserve">CURVA 1/2 PVC </t>
  </si>
  <si>
    <t xml:space="preserve">CURVA 3/4 PVC </t>
  </si>
  <si>
    <t xml:space="preserve">DECODIFICADOR TDT </t>
  </si>
  <si>
    <t>EXTENSION NAVIDAD LED X 200 BLANCO</t>
  </si>
  <si>
    <t>EXTENSION NAVIDAD LED X 200 CALIDO</t>
  </si>
  <si>
    <t>EXTENSION NAVIDAD LED X 200 COLOR</t>
  </si>
  <si>
    <t>EXTENSION UTP 1.5 MTRS</t>
  </si>
  <si>
    <t>FUSIBLE VIDRIO 5A CORTO</t>
  </si>
  <si>
    <t>FUSIBLE VIDRIO 1A CORTO</t>
  </si>
  <si>
    <t>FUSIBLE VIDRIO 10A CORTO</t>
  </si>
  <si>
    <t>FUSIBLE VIDRIO 15A LARGO</t>
  </si>
  <si>
    <t>FUSIBLE VIDRIO 15A CORTO</t>
  </si>
  <si>
    <t>FUSIBLE VIDRIO 20A CORTO</t>
  </si>
  <si>
    <t>FUSIBLE VIDRIO 1A LARGO</t>
  </si>
  <si>
    <t>FUSIBLE VIDRIO 10A LARGO</t>
  </si>
  <si>
    <t>INTERRUPTOR CODILLO 6 - 10AMP - 6 TORNILLOS</t>
  </si>
  <si>
    <t>INTERRUPTOR CUADRADO - SWICTH GIG.</t>
  </si>
  <si>
    <t>TOMA DOBLE CON POLO DUOMO 36598</t>
  </si>
  <si>
    <t>INTERRUPTOR TRIPLE DUOMO 31733</t>
  </si>
  <si>
    <t xml:space="preserve">INTERRUPTOR SENCILLO DUOMO </t>
  </si>
  <si>
    <t>INTERRUPTOR MAS TOMA DUOMO 39806</t>
  </si>
  <si>
    <t xml:space="preserve">INTERRUPTOR DOBLE DE SOBREPONER </t>
  </si>
  <si>
    <t xml:space="preserve">INTERRUPTOR MIXTO DE SOBREPONER </t>
  </si>
  <si>
    <t>INTERRUPTOR PEQUEÑO CUADRADO - 4P</t>
  </si>
  <si>
    <t>INTERRUPTOR PEQUEÑO MULTITOMA</t>
  </si>
  <si>
    <t>INTERRUPTOR REDONDO 3 PATAS (CAFETERA)</t>
  </si>
  <si>
    <t>INTERRUPTOR RECTANGULAR 3 PATAS</t>
  </si>
  <si>
    <t>INTERRUPTOR SENCILLO DUOMO 31725</t>
  </si>
  <si>
    <t>INTERRUPTOR SENCILLO UNITEC MET.</t>
  </si>
  <si>
    <t xml:space="preserve">LINTERNA YK 2853 </t>
  </si>
  <si>
    <t>LAMPARA ANTIPOLVO 60 CM</t>
  </si>
  <si>
    <t>LINTERNA RECARGABLE NEGRA MEDIANA LED</t>
  </si>
  <si>
    <t xml:space="preserve">MARRANO TV </t>
  </si>
  <si>
    <t>MOTOR REDUCTOR AMARILLO</t>
  </si>
  <si>
    <t xml:space="preserve">MULTITOMA FINA ESPECIAL </t>
  </si>
  <si>
    <t>MULTITOMA SUPRESOR DE PICOS ALPEC X 3MTRS</t>
  </si>
  <si>
    <t>PANEL 12W  INCRUSTAR</t>
  </si>
  <si>
    <t>PANEL 12W  SOBREPONER</t>
  </si>
  <si>
    <t>PANEL 18 INCRUSTAR</t>
  </si>
  <si>
    <t>PANEL 18 SOBREPONER</t>
  </si>
  <si>
    <t>PANEL 24W REDONDO INCRUSTAR</t>
  </si>
  <si>
    <t>PANEL 24W REDONDO SOBREPONER</t>
  </si>
  <si>
    <t>PANEL 6W REDONDO INCRUSTAR</t>
  </si>
  <si>
    <t>PANEL 6W REDONDO SOBREPONER</t>
  </si>
  <si>
    <t>PANEL CUADRADO DE INCRUSTAR 9W</t>
  </si>
  <si>
    <t>PANEL CUADRADO DE INCRUSTAR 12W</t>
  </si>
  <si>
    <t>PANEL CUADRADO DE INCRUSTAR 18W</t>
  </si>
  <si>
    <t xml:space="preserve">PANEL CUADRADO DE SOBREPONER 12W </t>
  </si>
  <si>
    <t>PANEL CUADRADO DE SOBREPONER 18W</t>
  </si>
  <si>
    <t xml:space="preserve">PANEL CUADRADO DE SOBREPONER 24W </t>
  </si>
  <si>
    <t xml:space="preserve">PANEL CUADRADO DE INCRUSTAR 24W </t>
  </si>
  <si>
    <t>PILA ALCALINA TRONEX AA</t>
  </si>
  <si>
    <t>PILA ALCALINA TRONEX AAA</t>
  </si>
  <si>
    <t>PIN DE CORTE 63</t>
  </si>
  <si>
    <t>PULSADOR SENCILLO BRINK</t>
  </si>
  <si>
    <t xml:space="preserve">PULSADOR TIMBRE SOBRE PONER AVE </t>
  </si>
  <si>
    <t>PANEL LED 6W - SOBREPONER OSBLACK</t>
  </si>
  <si>
    <t>PANEL LED FRAMELESS 36W INCRUSTAR</t>
  </si>
  <si>
    <t>PANEL LED FRAMELESS 36W SOBRE PONER</t>
  </si>
  <si>
    <t xml:space="preserve">REFLECTOR 100W TITANIUM </t>
  </si>
  <si>
    <t>REFLECTOR 100W - MERCURY</t>
  </si>
  <si>
    <t>REFLECTOR 10W</t>
  </si>
  <si>
    <t xml:space="preserve">REFLECTOR 150W </t>
  </si>
  <si>
    <t>REFLECTOR 200W</t>
  </si>
  <si>
    <t>REFLECTOR 50W</t>
  </si>
  <si>
    <t xml:space="preserve">REFLECTOR 50W TITANIUM </t>
  </si>
  <si>
    <t xml:space="preserve">REFLECTOR LED 200W + PANEL </t>
  </si>
  <si>
    <t>Reflector LED 20W</t>
  </si>
  <si>
    <t xml:space="preserve">Reflector LED 30W </t>
  </si>
  <si>
    <t xml:space="preserve">REFLECTOR LED 50W + PANEL </t>
  </si>
  <si>
    <t>REGLETA 10 AMP X 10</t>
  </si>
  <si>
    <t>REGLETA 15 AMP</t>
  </si>
  <si>
    <t>REGLETA 20 AMP</t>
  </si>
  <si>
    <t>REGLETA 30 AMP</t>
  </si>
  <si>
    <t xml:space="preserve">REGLETA 60 AMP </t>
  </si>
  <si>
    <t>ROLLO CABLE UTP CT 5 - 305 M</t>
  </si>
  <si>
    <t>ROSETA CANDELABRO  VELA E12 PLASTICA</t>
  </si>
  <si>
    <t>ROSETA CANDELABRO  VELA E12 PORCELANA</t>
  </si>
  <si>
    <t>ROSETA CANDELABRO  VELA E14 PLASTICA</t>
  </si>
  <si>
    <t>ROSETA CANDELABRO  VELA E14 PORCELANA</t>
  </si>
  <si>
    <t>ROSETA LOSA 2 PIEZAS</t>
  </si>
  <si>
    <t>ROSETA MAQUETA CANDELABRO</t>
  </si>
  <si>
    <t xml:space="preserve">ROSETA MAQUETA LINTERNA </t>
  </si>
  <si>
    <t>Roseta plastica ECONOMICA</t>
  </si>
  <si>
    <t xml:space="preserve">ROSETA PLASTICA </t>
  </si>
  <si>
    <t xml:space="preserve">Sensor Infrarrojo TECHO </t>
  </si>
  <si>
    <t>Separador baldosa 1mm bolsa x 100uds uduke</t>
  </si>
  <si>
    <t>SOCKET DICROICO GU - 10</t>
  </si>
  <si>
    <t>SONDA ELECTRICA 1/8 X 20 MTRS</t>
  </si>
  <si>
    <t>SONDA ELECTRICA 1/8 X 30 MTRS</t>
  </si>
  <si>
    <t xml:space="preserve">SUPLEMENTO 2400  METALICO </t>
  </si>
  <si>
    <t>SUPLEMENTO 2400 PVC</t>
  </si>
  <si>
    <t>SURTIDOR SIN ESTACA DE 1/2</t>
  </si>
  <si>
    <t>SWICH CORREDERA - LAMP BLANCO</t>
  </si>
  <si>
    <t xml:space="preserve">SWICHT ECONOMICO </t>
  </si>
  <si>
    <t>TAPA INTERPERIE DOBLE</t>
  </si>
  <si>
    <t>TAPA LISA PARA CAJA - PLASTICA REDONDA</t>
  </si>
  <si>
    <t>TAPA LISA PARA CAJA 2.400 PVC</t>
  </si>
  <si>
    <t>TAPA LISA PARA CAJA 2400 - METALICA EC</t>
  </si>
  <si>
    <t>TAPA LISA PARA CAJA 5800 - METALICA - INDU</t>
  </si>
  <si>
    <t>TAPA LISA PARA CAJA 5800 - PVC</t>
  </si>
  <si>
    <t>TAPA TOMA LEVINTON BEIGE</t>
  </si>
  <si>
    <t>TAPA TOMA LEVINTON BLANCA</t>
  </si>
  <si>
    <t>TAPA TOMA LEVINTON NARANJA</t>
  </si>
  <si>
    <t xml:space="preserve">TERMINAL 1/4 OJO </t>
  </si>
  <si>
    <t xml:space="preserve">TERMINAL 5/16 OJO </t>
  </si>
  <si>
    <t xml:space="preserve">TERMINAL 3/8 OJO </t>
  </si>
  <si>
    <t xml:space="preserve">TERMINAL 3/16 OJO </t>
  </si>
  <si>
    <t>TERMINAL N 092 HEMBRA</t>
  </si>
  <si>
    <t xml:space="preserve">TERMINAL N 092 MACHO </t>
  </si>
  <si>
    <t>TERMINAL N 093 HEMBRA</t>
  </si>
  <si>
    <t xml:space="preserve">TERMINAL N 093 MACHO </t>
  </si>
  <si>
    <t>TERMINAL N 094 HEMBRA</t>
  </si>
  <si>
    <t>TERMINAL N 094 MACHO LARGA</t>
  </si>
  <si>
    <t>TERMINAL N 095 HEMBRA</t>
  </si>
  <si>
    <t xml:space="preserve">TERMINAL N 095 MACHO </t>
  </si>
  <si>
    <t>TERMINAL TUBULAR HEMBRA</t>
  </si>
  <si>
    <t>TERMINAL TUBULAR MACHO</t>
  </si>
  <si>
    <t>TERMINAL PVC 1/2</t>
  </si>
  <si>
    <t>TERMINAL PVC 3/4</t>
  </si>
  <si>
    <t>Terminal telmex tauros negra</t>
  </si>
  <si>
    <t>PROBADOR DE VOLTAJE - TIPO ESFERO</t>
  </si>
  <si>
    <t>TOMA COD. C-09 GRANDE 10AMP</t>
  </si>
  <si>
    <t>TOMA CODELCA 15 AMP GRANDE</t>
  </si>
  <si>
    <t>TOMA CODELCA BIFASICA INCRU 20AMP</t>
  </si>
  <si>
    <t xml:space="preserve">TOMA DOBLE BLANCA AVE </t>
  </si>
  <si>
    <t>TOMA DOBLE UNITEC MET.</t>
  </si>
  <si>
    <t>TOMA ECUALIZABLE  - POLO NARANJA</t>
  </si>
  <si>
    <t>TOMA SENCILLA SOBREPONER AVE DUE</t>
  </si>
  <si>
    <t>TIMBRE INALAMBRICO VERA</t>
  </si>
  <si>
    <t>VARILLA ENCHAQUETADA CONECTOR - 1,50MTRS</t>
  </si>
  <si>
    <t>UNION RJ45</t>
  </si>
  <si>
    <t>AEROGRAFO PEQUEÑO K3 - 150ML</t>
  </si>
  <si>
    <t>BASE BELCRO 4 1/2 IMT (TORNILLO 5/8)</t>
  </si>
  <si>
    <t>BASE BELCRO 7 MT (TORNILLO 5/8)</t>
  </si>
  <si>
    <t>BASE PARA FOTOCELDA</t>
  </si>
  <si>
    <t>CALIBRADOR 120 LB ECO</t>
  </si>
  <si>
    <t>CANDADO ESCALERA #50</t>
  </si>
  <si>
    <t>CANDADO ESCALERA #60</t>
  </si>
  <si>
    <t xml:space="preserve">CANCAMO EN "L" 1 1/2" </t>
  </si>
  <si>
    <t xml:space="preserve">CANCAMO EN "L" 1 " </t>
  </si>
  <si>
    <t>CARPINCOL X 250 GR</t>
  </si>
  <si>
    <t>CHAPA CROMADA BAÑO MERCURY</t>
  </si>
  <si>
    <t>CHAPA MANIJA BAÑO  ECO</t>
  </si>
  <si>
    <t>CHIPOTE VERDE GRANDER</t>
  </si>
  <si>
    <t>CHIPOTE VERDE MEDIANO</t>
  </si>
  <si>
    <t>ANGULO DORADO # 1</t>
  </si>
  <si>
    <t>CHIPOTE VERDE PEQUEÑO</t>
  </si>
  <si>
    <t>CONO PRODATEC  #120</t>
  </si>
  <si>
    <t>CONO PRODATEC  #36</t>
  </si>
  <si>
    <t>CONO PRODATEC  #120 5/8</t>
  </si>
  <si>
    <t>CONO PRODATEC  #60 5/8</t>
  </si>
  <si>
    <t>CONO PRODATEC  #120 14MM</t>
  </si>
  <si>
    <t>CONO PRODATEC  #36 14MM</t>
  </si>
  <si>
    <t>COPA 5/8  X 4" - GRANO 120 14MM</t>
  </si>
  <si>
    <t>COPA 5/8  X 4" - GRANO 100</t>
  </si>
  <si>
    <t>COPA 5/8  X 4" - GRANO 36</t>
  </si>
  <si>
    <t>COPA 5/8  X 4" - GRANO 80</t>
  </si>
  <si>
    <t>COPA 5/8  X 4" - GRANO 80 14MM</t>
  </si>
  <si>
    <t>COPA 5/8  X 4" - GRANO 60</t>
  </si>
  <si>
    <t>COPA ESMERIL PRODATEC 5" - GRANO 100</t>
  </si>
  <si>
    <t>COPA ESMERIL PRODATEC 5" - GRANO 60</t>
  </si>
  <si>
    <t>COPA ESMERIL PRODATEC 5" - GRANO 80</t>
  </si>
  <si>
    <t>Disco ACERO SUNFLEX 9"</t>
  </si>
  <si>
    <t>Disco Flat 4 1/2 rojo #120</t>
  </si>
  <si>
    <t>Disco Flat 4 1/2 rojo #80</t>
  </si>
  <si>
    <t>Disco GRATA TRENZADO 4"</t>
  </si>
  <si>
    <t>Disco GRATA LISO 4"</t>
  </si>
  <si>
    <t>GRATA COPA LISA 3</t>
  </si>
  <si>
    <t>GRATA COPA TRENZADA 3</t>
  </si>
  <si>
    <t>GUANTE LATEX NARANJA</t>
  </si>
  <si>
    <t>GUANTE ROJO - NITRILO ROJO  TALLA 10</t>
  </si>
  <si>
    <t>GUANTE NITRILO ROJO NEGRO TALLA 9</t>
  </si>
  <si>
    <t>GUANTE ROJO - NITRILO ROJO  TALLA 8</t>
  </si>
  <si>
    <t>GUANTE ROJO - NITRILO ROJO  TALLA 7</t>
  </si>
  <si>
    <t>GUANTE SOLDADOR AMARILLO</t>
  </si>
  <si>
    <t>JUEGO LLAVE BRISTOL CORTO FINO X 9</t>
  </si>
  <si>
    <t>JUEGO LLAVE BRISTOL LARGO FINO X 9</t>
  </si>
  <si>
    <t>LIJA EN ROLLO R 219 - 12" - 10 MTRS GRANO 120 - RIG.</t>
  </si>
  <si>
    <t>LIJA EN ROLLO R 219 - 12" - 10 MTRS GRANO 36 - RIG.</t>
  </si>
  <si>
    <t>LIJA EN ROLLO R 219 - 12" - 10 MTRS GRANO 80 - RIG.</t>
  </si>
  <si>
    <t>LIJA EN ROLLO R 219 - 4" - 25 MTRS GRANO 60 - RIG.</t>
  </si>
  <si>
    <t>LIJA EN ROLLO R 219 - 6" - 25 MTRS GRANO 100 - RIG.</t>
  </si>
  <si>
    <t>LIJA EN ROLLO R 219 - 6" - 25 MTRS GRANO 120 - RIG.</t>
  </si>
  <si>
    <t>LIJA EN ROLLO R 219 - 6" - 25 MTRS GRANO 36 - RIG.</t>
  </si>
  <si>
    <t>LIJA EN ROLLO R 219 - 6" - 25 MTRS GRANO 60 - RIG.</t>
  </si>
  <si>
    <t>LIJA EN ROLLO R 243 - 12" - 10 MTRS GRANO 100 - FLEX.</t>
  </si>
  <si>
    <t>LIJA EN ROLLO R 243 - 12" - 10 MTRS GRANO 120 - FLEX.</t>
  </si>
  <si>
    <t>LIJA EN ROLLO R 243 - 12" - 10 MTRS GRANO 60 - FLEX.</t>
  </si>
  <si>
    <t>LIJA EN ROLLO R 243 - 4" - 25 MTRS GRANO 100 - FLEX.</t>
  </si>
  <si>
    <t>LIJA EN ROLLO R 243 - 4" - 25 MTRS GRANO 120 - FLEX.</t>
  </si>
  <si>
    <t>LIJA EN ROLLO R 243 - 4" - 25 MTRS GRANO 60 - FLEX.</t>
  </si>
  <si>
    <t>LIJA EN ROLLO R 243 - 6" - 25 MTRS GRANO 100 - FLEX.</t>
  </si>
  <si>
    <t>LIJA EN ROLLO R 243 - 6" - 25 MTRS GRANO 120 - FLEX.</t>
  </si>
  <si>
    <t>LIJA EN ROLLO R 243 - 6" - 25 MTRS GRANO 60 - FLEX.</t>
  </si>
  <si>
    <t>LIJA EN ROLLO R 243 - 6" - 25 MTRS GRANO 80 - FLEX.</t>
  </si>
  <si>
    <t>Lija MP 100 ranger</t>
  </si>
  <si>
    <t>Lija MP 120 ranger</t>
  </si>
  <si>
    <t>Lija MP 150 ranger</t>
  </si>
  <si>
    <t>Lija MP 180 ranger</t>
  </si>
  <si>
    <t>Lija MP 220 ranger</t>
  </si>
  <si>
    <t>Lija MP 240 ranger</t>
  </si>
  <si>
    <t>Lija MP 280 ranger</t>
  </si>
  <si>
    <t>Lija MP 320 ranger</t>
  </si>
  <si>
    <t>Lija MP 360 ranger</t>
  </si>
  <si>
    <t>Lija MP 400 ranger</t>
  </si>
  <si>
    <t>Lija MP 60 ranger</t>
  </si>
  <si>
    <t>Lija MP 600 ranger</t>
  </si>
  <si>
    <t>Lija MP 80 ranger</t>
  </si>
  <si>
    <t xml:space="preserve">LIJA ROJA CIRCULAR - PAQUETE </t>
  </si>
  <si>
    <t>LIJA ROJA CIRCULAR - PAQUETE para 7"</t>
  </si>
  <si>
    <t>LIJA ROJA CARB. # 80</t>
  </si>
  <si>
    <t>LIJA ROJA FANDELI #150</t>
  </si>
  <si>
    <t>LIJA ROJA FANDELI #80</t>
  </si>
  <si>
    <t>LIJA ROJA NORTON 1500</t>
  </si>
  <si>
    <t>LIMA MOTO SIERRA 3/16</t>
  </si>
  <si>
    <t>LIMA MOTO SIERRA 5/32</t>
  </si>
  <si>
    <t>LIMA MOTO SIERRA 7/32</t>
  </si>
  <si>
    <t xml:space="preserve">LIMA TRIANGULAR # 8 </t>
  </si>
  <si>
    <t xml:space="preserve">LLAVE GANSO PARED FIJA </t>
  </si>
  <si>
    <t>LLAVE GANSO LAVAPLATOS PEQ. MESON</t>
  </si>
  <si>
    <t>Llave Mixta No 18</t>
  </si>
  <si>
    <t>Llave Mixta No 20</t>
  </si>
  <si>
    <t>Llave Mixta No 21</t>
  </si>
  <si>
    <t>Llave Mixta No 22</t>
  </si>
  <si>
    <t>Llave Mixta No 24</t>
  </si>
  <si>
    <t>Llave Mixta No 6</t>
  </si>
  <si>
    <t xml:space="preserve">MONOGAFA NEGRA </t>
  </si>
  <si>
    <t>MONOGAFA TRANSPARENTE ESPECIAL TIPO CICLISTA</t>
  </si>
  <si>
    <t>MONOGAFA NEGRA ESPECIAL TIPO CICLISTA</t>
  </si>
  <si>
    <t>METRO TRANSPARENTE X 10 MTRS UYUS</t>
  </si>
  <si>
    <t>PINTURA ALTA TEMPERATURA ALUMINIO STANDPROF</t>
  </si>
  <si>
    <t>PINTURA ALTA TEMPERATURA NEGRA</t>
  </si>
  <si>
    <t xml:space="preserve">REGISTRO PN40 3/8" BRONCE </t>
  </si>
  <si>
    <t xml:space="preserve">REGISTRO PVC 1 1/2 LISO </t>
  </si>
  <si>
    <t>REGISTRO PVC 3" LISO</t>
  </si>
  <si>
    <t>REGISTRO PVC 3" ROSCA</t>
  </si>
  <si>
    <t>REGISTRO TIPO TOYO 1/2</t>
  </si>
  <si>
    <t>REPUESTO CARETA GUADAÑA</t>
  </si>
  <si>
    <t>REPUESTO CARETA TRANSPARENTE</t>
  </si>
  <si>
    <t>SILICONA GRIS X 85 EC</t>
  </si>
  <si>
    <t>SILICONA NEGRO X 85 EC</t>
  </si>
  <si>
    <t xml:space="preserve">SILICONA GALON CHERRY </t>
  </si>
  <si>
    <t>SILICONA GALON MARACUYA</t>
  </si>
  <si>
    <t>SILICONA SIMONIZ UV3 300 ML - SURTI</t>
  </si>
  <si>
    <t>SILICONA SIMONIZ UV3 PEQ 200 ML - SURTI</t>
  </si>
  <si>
    <t>SPRAY AMARILLO CREMA</t>
  </si>
  <si>
    <t>SOPORTE PARA TV MOVIL 14- 55"</t>
  </si>
  <si>
    <t>TDT NARANJA</t>
  </si>
  <si>
    <t>SOPORTE PARA TV FIJO</t>
  </si>
  <si>
    <t>TEFLON INDUSTRIAL AZUL X 15MT X 10 UNI</t>
  </si>
  <si>
    <t>PIE DE AMIGO REFORZADO 15 X 15</t>
  </si>
  <si>
    <t>PIE DE AMIGO REFORZADO 20 X 20</t>
  </si>
  <si>
    <t>PIE DE AMIGO REFORZADO 25 X 25</t>
  </si>
  <si>
    <t>PIE DE AMIGO REFORZADO 30 X 30</t>
  </si>
  <si>
    <t>Pintura en spray  negro Mate VHARBORT/globy</t>
  </si>
  <si>
    <t>NIPLE ROSCADO PVC 1/2</t>
  </si>
  <si>
    <t>UNION DOBLE ROSCADO PVC 1/2</t>
  </si>
  <si>
    <t>"T" PVC 3/4" TIGRE    </t>
  </si>
  <si>
    <t>"T" PVC LISA  - 1"</t>
  </si>
  <si>
    <t>"T" PVC PRESION  - 1/2"</t>
  </si>
  <si>
    <t xml:space="preserve">ADAPTADOR HEMBRA  DE 1" </t>
  </si>
  <si>
    <t xml:space="preserve">ADAPTADOR HEMBRA  DE 3/4" </t>
  </si>
  <si>
    <t>ADAPTADOR HEMBRA 1/2" TIGRE</t>
  </si>
  <si>
    <t xml:space="preserve">ADAPTADOR MACHO  DE 1" </t>
  </si>
  <si>
    <t xml:space="preserve">ADAPTADOR MACHO  DE 3/4" </t>
  </si>
  <si>
    <t>ADAPTADOR MACHO 1/2"</t>
  </si>
  <si>
    <t>ADAPTADOR MACHO 1/2" TIGRE</t>
  </si>
  <si>
    <t>BUJE SANITARIO 2" X 1 1/2" TIGRE</t>
  </si>
  <si>
    <t>BUJE SOLDADO 1 1/2"  X 1" PRESION TIGRE</t>
  </si>
  <si>
    <t>BUJE SOLDADO 1 1/4"  X 1/2" PRESION TIGRE</t>
  </si>
  <si>
    <t>BUJE SOLDADO 1"  X 3/4" PRESION TIGRE</t>
  </si>
  <si>
    <t>BUJE SOLDADO 1 1/4"  X 3/4" PRESION TIGRE</t>
  </si>
  <si>
    <t>BUJE SOLDADO 1"  X 1/2" PRESION TIGRE</t>
  </si>
  <si>
    <t>UNION CORREDIZA REPARACION 1/2" TIGRE</t>
  </si>
  <si>
    <t>CINTA AUTOFUNDENTE 18MM X 9.1MT</t>
  </si>
  <si>
    <t>CINTA ENMASCARAR 101+ 3M 1" X 40 MTR</t>
  </si>
  <si>
    <t>CINTA ENMASCARAR 101+ 3M 1/2" X 50 MTR</t>
  </si>
  <si>
    <t>CODO PRESION 1" TIGRE</t>
  </si>
  <si>
    <t>CODO PRESION 1/2" TIGRE</t>
  </si>
  <si>
    <t xml:space="preserve">CODO PRESION 1/2" </t>
  </si>
  <si>
    <t>CODO PRESION 3/4" TIGRE</t>
  </si>
  <si>
    <t>CONCENTRADO PINTURA 120CC ENAR AZUL</t>
  </si>
  <si>
    <t>CONCENTRADO PINTURA 120CC ENAR NARANJA</t>
  </si>
  <si>
    <t>CONCENTRADO PINTURA 120CC ENAR AMARILLO</t>
  </si>
  <si>
    <t>CONCENTRADO PINTURA 120CC ENAR OCRE</t>
  </si>
  <si>
    <t>CONCENTRADO PINTURA 120CC ENAR VIOLETA</t>
  </si>
  <si>
    <t>CONCENTRADO PINTURA 120CC ENAR ROJO</t>
  </si>
  <si>
    <t>CONCENTRADO PINTURA 120CC ENAR VERDE</t>
  </si>
  <si>
    <t>CONCENTRADO PINTURA 120CC ENAR BLANCO</t>
  </si>
  <si>
    <t>CONCENTRADO PINTURA 120CC ENAR NEGRO</t>
  </si>
  <si>
    <t>CONCENTRADO PINTURA 240CC ENAR ROJO</t>
  </si>
  <si>
    <t>CONCENTRADO PINTURA 240CC ENAR VERDE</t>
  </si>
  <si>
    <t xml:space="preserve">CONCENTRADO PINTURA 240CC ENAR AZUL </t>
  </si>
  <si>
    <t>SOLDADURA PVC 1/4 ENAR</t>
  </si>
  <si>
    <t>SOLDADURA PVC 1/8 ENAR</t>
  </si>
  <si>
    <t>SOLDADURA PVC 1/32 ENAR</t>
  </si>
  <si>
    <t>SOLDADURA PVC 1/64 ENAR</t>
  </si>
  <si>
    <t>SOLDADURA PVC 1/128 ENAR</t>
  </si>
  <si>
    <t>LIMPIADOR PVC 1/4 ENAR</t>
  </si>
  <si>
    <t>LIMPIADOR PVC 1/32 ENAR</t>
  </si>
  <si>
    <t>LIMPIADOR PVC 1/64 ENAR</t>
  </si>
  <si>
    <t>LIMPIADOR PVC 1/128 ENAR</t>
  </si>
  <si>
    <t>DUCHA RIOPLAST BLANCA</t>
  </si>
  <si>
    <t>DUCHA RIOPLAST CROMADA</t>
  </si>
  <si>
    <t xml:space="preserve">ENARCRIL BOLSA </t>
  </si>
  <si>
    <t>FLANCHE TANQUE 1" RIO PLAST</t>
  </si>
  <si>
    <t>FLANCHE TANQUE 1/2" RIO PLAST</t>
  </si>
  <si>
    <t>LLAVE JARDIN BLANCA RIOPLAST</t>
  </si>
  <si>
    <t>MANILA ALGODÓN #8 X 160 MTRS</t>
  </si>
  <si>
    <t>LLAVE JARDIN GRIS RIOPLAST</t>
  </si>
  <si>
    <t>RODACHINA CON FRENO 1 1/2" - 40MM</t>
  </si>
  <si>
    <t>RODACHINA CON FRENO 2 1/2" 60MM</t>
  </si>
  <si>
    <t>RODACHINA CON FRENO 2" 50MM</t>
  </si>
  <si>
    <t xml:space="preserve">RODACHINA CON FRENO 3"  </t>
  </si>
  <si>
    <t>RODACHINA SIN FRENO 1 1/2" 40MM</t>
  </si>
  <si>
    <t>RODACHINA SIN FRENO 1 1/2"  NEGRA</t>
  </si>
  <si>
    <t>RODACHINA SIN FRENO 2 1/2" 60MM</t>
  </si>
  <si>
    <t>RODACHINA SIN FRENO 2" 50MM</t>
  </si>
  <si>
    <t>RODACHINA SIN FRENO 2" NEGRA</t>
  </si>
  <si>
    <t xml:space="preserve">RODACHINA SIN FRENO 3"  </t>
  </si>
  <si>
    <t>SEMICODO PVC PRESION 1" TIGRE</t>
  </si>
  <si>
    <t xml:space="preserve">SEMICODO PVC PRESION 1/2" </t>
  </si>
  <si>
    <t>SEMICODO PVC PRESION 3/4" TIGRE</t>
  </si>
  <si>
    <t>SILICONA TUBO TRANSPARENTE FOX</t>
  </si>
  <si>
    <t>TIMBRE CHICHARRA VERA 6"</t>
  </si>
  <si>
    <t>TIMBRE CHICHARRA VERA 4"</t>
  </si>
  <si>
    <t>TAPON MACHO ROSCABLE 1/2"</t>
  </si>
  <si>
    <t>TAPON PERFIL 3/4 X 3/4</t>
  </si>
  <si>
    <t>TAPON PERFIL 1 X 1</t>
  </si>
  <si>
    <t>TAPON PERFIL 4 X 8</t>
  </si>
  <si>
    <t>TAPON PERFIL 2 X 1</t>
  </si>
  <si>
    <t>TAPON ROSCADO 1" TIGRE</t>
  </si>
  <si>
    <t>TAPON ROSCADO 1/2" PAVCO</t>
  </si>
  <si>
    <t>TAPON ROSCADO 1/2" TIGRE</t>
  </si>
  <si>
    <t>TAPON ROSCADO 3/4" TIGRE</t>
  </si>
  <si>
    <t>TAPON SOLDADO 1" TIGRE</t>
  </si>
  <si>
    <t>TAPON SOLDADO 1/2" PAVCO</t>
  </si>
  <si>
    <t xml:space="preserve">TAPON SOLDADO 1/2" </t>
  </si>
  <si>
    <t>TAPON SOLDADO 3/4" TIGRE    </t>
  </si>
  <si>
    <t>TOMA DOBLE NEGRA MERCURY</t>
  </si>
  <si>
    <t>UNION DRESSER PVC 1/2" TIGRE</t>
  </si>
  <si>
    <t>UNION DRESSER PVC 3/4" TIGRE</t>
  </si>
  <si>
    <t>UNION PRESION 1" TIGRE</t>
  </si>
  <si>
    <t>UNION PRESION 1/2" PAVCO</t>
  </si>
  <si>
    <t>UNION PRESION 1/2"</t>
  </si>
  <si>
    <t>UNION PRESION 3/4" TIGRE</t>
  </si>
  <si>
    <t>UNION ROSCADO DOBLE  1/2" TIGRE</t>
  </si>
  <si>
    <t xml:space="preserve">UNIVERSAL SOLDABLE 1" </t>
  </si>
  <si>
    <t xml:space="preserve">UNIVERSAL SOLDABLE 1/2" </t>
  </si>
  <si>
    <t>TORNILLOS</t>
  </si>
  <si>
    <t xml:space="preserve">Chazo anclaje 1/2 x 2 1/2" UNI. AMACA ABIERTO </t>
  </si>
  <si>
    <t>Chazo anclaje 1/2 x 2 1/2" UNI. AMACA CERRADO</t>
  </si>
  <si>
    <t>Chazo anclaje 1/2 x 2 1/4</t>
  </si>
  <si>
    <t>Chazo anclaje 1/2 x 3"</t>
  </si>
  <si>
    <t>Chazo anclaje 1/4 x 2 1/4 pqte x 25</t>
  </si>
  <si>
    <t xml:space="preserve">Chazo anclaje 3/8 x 2 1/4" UNI. AMACA ABIERTO </t>
  </si>
  <si>
    <t>Chazo anclaje 3/8 x 2 1/4" UNI. AMACA CERRADO</t>
  </si>
  <si>
    <t xml:space="preserve">Chazo anclaje 3/8 x 4" UNI. </t>
  </si>
  <si>
    <t>CHAZO ANCLAJE 5/16 X 1 7/8 CERRADO X 25 UNI</t>
  </si>
  <si>
    <t>Chazo anclaje 5/16 x 1 7/8 UNI.</t>
  </si>
  <si>
    <t>Chazo anclaje 5/16 x 2 1/2" UNI.</t>
  </si>
  <si>
    <t>Chazo anclaje 5/16 x 3" X 25 UNIDADES</t>
  </si>
  <si>
    <t xml:space="preserve">Chazo anclaje 5/8 x 3" UNI. AMACA ABIERTO </t>
  </si>
  <si>
    <t>Chazo anclaje 5/8 x 3" UNI. AMACA CERRADO</t>
  </si>
  <si>
    <t>CHAZO ANCLAJE AMACA 1/2 ABIERTO</t>
  </si>
  <si>
    <t>CHAZO ANCLAJE AMACA 1/2 CERRADO - 3"</t>
  </si>
  <si>
    <t>CHAZO ANCLAJE AMACA 5/8</t>
  </si>
  <si>
    <t>Chazo Caiman 5/16 - paq x 100 UNID</t>
  </si>
  <si>
    <t xml:space="preserve">Chazo puntilla 1/4 x 3 1/2" pqte x 50 </t>
  </si>
  <si>
    <t xml:space="preserve">Chazo puntilla 1/4 x 3" pqte x 100 </t>
  </si>
  <si>
    <t>IMAN # NEODIMIO PEQUEÑO # 2</t>
  </si>
  <si>
    <t>IMAN # NEODIMIO GRANDE # 5</t>
  </si>
  <si>
    <t>IMAN # 7</t>
  </si>
  <si>
    <t>IMAN # 4</t>
  </si>
  <si>
    <t>IMAN # 6</t>
  </si>
  <si>
    <t>IMAN CIRCULAR</t>
  </si>
  <si>
    <t>TORNI NIÑO</t>
  </si>
  <si>
    <t>ARANDELAS 1/4 - PAQ X 200 UNIDADES</t>
  </si>
  <si>
    <t>ARANDELAS 5/16 - PAQ X 200 UNIDADES</t>
  </si>
  <si>
    <t>ARANDELAS 3/8 - PAQ X 200 UNIDADES</t>
  </si>
  <si>
    <t>ARANDELAS 5/32 - PAQ X 200 UNIDADES</t>
  </si>
  <si>
    <t>TUERCA  5/16 - PAQ X 200 UNIDADES</t>
  </si>
  <si>
    <t>ARANDELAS 5/16- KILO</t>
  </si>
  <si>
    <t>ARANDELAS 3/16 - KILO</t>
  </si>
  <si>
    <t>Tuerca paquete x 100 unidades</t>
  </si>
  <si>
    <t>Tornillo arandela 10 x 1 1/2  500 UNI</t>
  </si>
  <si>
    <t>Tornillo arandela punta broca 8 x 1/2"  UNI 200</t>
  </si>
  <si>
    <t>Tornillo arandela punta broca 8 x 3/4"  UNI 200</t>
  </si>
  <si>
    <t>Tornillo arandela punta broca 8 x 1"  UNI 200</t>
  </si>
  <si>
    <t>Tornillo arandela punta broca 8 x 1 1/2"  UNI 200</t>
  </si>
  <si>
    <t>Tornillo arandela 8 x 1"  UNI 200</t>
  </si>
  <si>
    <t>Tornillo arandela 8 x 1/2  1000 UNI</t>
  </si>
  <si>
    <t>Tornillo Extra plano de punta aguda  1/2  UNI 200</t>
  </si>
  <si>
    <t>Tornillo autoperforante con arandela 1/2" - 500 UNIDADES</t>
  </si>
  <si>
    <t>Tornillo Cangilon 1/4 x 1 1/2 "</t>
  </si>
  <si>
    <t>TORNILLO DRYW 10 X 1 -  500 UNIDADES</t>
  </si>
  <si>
    <t>TORNILLO DRYW 10 X 1 1/2 -  500 UNIDADES</t>
  </si>
  <si>
    <t>TORNILLO DRYW 10 X 2 -  500 UNIDADES</t>
  </si>
  <si>
    <t>TORNILLO DRYW 6 X 1  500 UNIDADES</t>
  </si>
  <si>
    <t>TORNILLO DRYW 6 X 1 1/2"  1000 UNIDADES</t>
  </si>
  <si>
    <t>TORNILLO DRYW 6 X 1 1/4  500 UNIDADES</t>
  </si>
  <si>
    <t>TORNILLO DRYW 6 X 1/2 1000 UNIDADES</t>
  </si>
  <si>
    <t>TORNILLO DRYW 6 X 2 1/2  500 UNIDADES</t>
  </si>
  <si>
    <t>TORNILLO DRYW 6 X 2 500 UNIDADES</t>
  </si>
  <si>
    <t>TORNILLO DRYW 6 X 3 500 UNIDADES</t>
  </si>
  <si>
    <t>TORNILLO DRYW 6 X 1 1/2" 1000 UNIDADES</t>
  </si>
  <si>
    <t>TORNILLO DRYW 6 X 1" 1000 UNIDADES</t>
  </si>
  <si>
    <t>TORNILLO DRYW 6 X 3/4 600 UNIDADES</t>
  </si>
  <si>
    <t>TORNILLO DRYW 8 X 1 1/2 1000 UNIDADES</t>
  </si>
  <si>
    <t>TORNILLO DRYW 8 X 1 1/4" 1000 UNIDADES</t>
  </si>
  <si>
    <t>TORNILLO DRYW 6 X 1 1/4" 500 UNIDADES</t>
  </si>
  <si>
    <t>TORNILLO DRYW 8 X 1 1000 UNIDADES</t>
  </si>
  <si>
    <t>TORNILLO DRYW 10 X 1 1000 UNIDADES</t>
  </si>
  <si>
    <t>TORNILLO DRYW 8 X 1 600 UNIDADES</t>
  </si>
  <si>
    <t>TORNILLO DRYW 8 X 2 1/2 -  1000 UNIDADES</t>
  </si>
  <si>
    <t>TORNILLO DRYW 8 X 2 1/2 -  500 UNIDADES</t>
  </si>
  <si>
    <t>TORNILLO DRYW 8 X 2 500 UNIDADES</t>
  </si>
  <si>
    <t>TORNILLO DRYW 8 X 3 1/2" 500 UNIDADES</t>
  </si>
  <si>
    <t>TORNILLO DRYW 8 X 3 500 UNIDADES</t>
  </si>
  <si>
    <t>TORNILLO DRYW 8 X 3/4 500 UNIDADES</t>
  </si>
  <si>
    <t>TORNILLO DRYW 8 X 4" UNIDAD</t>
  </si>
  <si>
    <t>Tornillo estructura 7 x 7/16   -   830 UNI</t>
  </si>
  <si>
    <t>TORNILLO ESTRUCTURAL -   500 UNIDADES</t>
  </si>
  <si>
    <t>Tornillo Goloso 10 x 1 1/2  (5/16)   UNI</t>
  </si>
  <si>
    <t>Tornillo Goloso 10 x 1 1/2  (5/16)  600 UNI</t>
  </si>
  <si>
    <t>Tornillo Goloso 10 x 1 1/2  (5/16)  MILLAR</t>
  </si>
  <si>
    <t>Tornillo Goloso 14 x 1 1/2  (5/16)  UNI</t>
  </si>
  <si>
    <t>Tornillo Goloso 14 x 2"  (3/8)  300 UNI</t>
  </si>
  <si>
    <t>Tornillo Goloso 14 x 2"  (3/8)  200 UNI</t>
  </si>
  <si>
    <t>Tornillo Goloso 12 x 1 1/2  (3/8)  MILLAR</t>
  </si>
  <si>
    <t>Tornillo Goloso 6 x 3/4 (3/16) 600 UNI</t>
  </si>
  <si>
    <t>Tornillo Goloso 6 x 3/4 (3/16) MILLAR</t>
  </si>
  <si>
    <t>Tornillo Goloso 8 x 1 (1/4)  500 UNIDADES</t>
  </si>
  <si>
    <t>Tornillo Goloso 8 x 1 (1/4) 600 UNI</t>
  </si>
  <si>
    <t>Tornillo Goloso 8 x 1 (1/4) UNIDADES</t>
  </si>
  <si>
    <t>TORNILLO PBROCA 8 X 1 1/2  - 500 UNIDADES</t>
  </si>
  <si>
    <t>Tornillo TEJA 10 x 1"  500 UNIDADES</t>
  </si>
  <si>
    <t>Tornillo TEJA 12 x 2 1/2"  500 UNIDADES</t>
  </si>
  <si>
    <t>Tornillo TEJA 8 x 1 1/2 " 1000 UNIDADES</t>
  </si>
  <si>
    <t>Tornillo TEJA 8 x 1 1/4 " 1000 UNIDADES</t>
  </si>
  <si>
    <t>Tornillo TEJA 8 x 1" 1000 UNIDADES</t>
  </si>
  <si>
    <t>"T" ESPIGO 1/4</t>
  </si>
  <si>
    <t>CAUCHO OLLA SILICONADO - INDIA</t>
  </si>
  <si>
    <t>CAUCHO OLLA UNIVERSAL ECO</t>
  </si>
  <si>
    <t>CAUCHO OLLA 4-6 LT SILICONADO PANEX</t>
  </si>
  <si>
    <t>CAUCHO OLLA 8-10 LT NARANJA PANEX</t>
  </si>
  <si>
    <t>CAUCHO OLLA 8-10 LT SILICONADO PANEX</t>
  </si>
  <si>
    <t xml:space="preserve">CAUCHO OLLA UNIVERSAL SILICONADO </t>
  </si>
  <si>
    <t>CAUCHO OLLA BOLSA ECO</t>
  </si>
  <si>
    <t>CERRADURA PORTON C-999 DERECHA  INAFER</t>
  </si>
  <si>
    <t>CERRADURA PORTON C-999 IZQUIERDA INAFER</t>
  </si>
  <si>
    <t>CERRADURA GANCHO FEH LLAVE TETR + CIL PLANO</t>
  </si>
  <si>
    <t>CERRADURA PORTON GANCHO IZQUIERDA  INAFER</t>
  </si>
  <si>
    <t>CERRADURA PORTON SENCILLA DERECHA C-333 INAFER</t>
  </si>
  <si>
    <t>CERRADURA PORTON SENCILLA IZQUIERDA C-333 INAFER</t>
  </si>
  <si>
    <t xml:space="preserve">CHAPA ALCOBA CROMADA SEGURO </t>
  </si>
  <si>
    <t>CHAPA ALCOBA CROMADA YALE - CAR</t>
  </si>
  <si>
    <t xml:space="preserve">CHAPA YALE BOLA EXTERNA </t>
  </si>
  <si>
    <t xml:space="preserve">CUCHILLA LICUADORA TIPO ORIGINAL / OSTER </t>
  </si>
  <si>
    <t>MODELO FLEXON 1000 SH -  DERECHA</t>
  </si>
  <si>
    <t>MODELO FLEXON 1000RS</t>
  </si>
  <si>
    <t>MODELO FLEXON 1000RSH GRAF</t>
  </si>
  <si>
    <t xml:space="preserve">MODELO FLEXON 1000S COLOR </t>
  </si>
  <si>
    <t>MODELO FLEXON 1005</t>
  </si>
  <si>
    <t xml:space="preserve">MODELO FLEXON 1500SC COLOR </t>
  </si>
  <si>
    <t>PITO OLLA - PRESION UNIVERSAL NEGRO - METER</t>
  </si>
  <si>
    <t>PITO OLLA - PRESION UNIVERSAL ECO - METER</t>
  </si>
  <si>
    <t>PITO OLLA - PRESION  - ROSCA</t>
  </si>
  <si>
    <t>PLAP - "T"  P X P</t>
  </si>
  <si>
    <t>PLAP - CODO P X H</t>
  </si>
  <si>
    <t>PLAP - CODO P X P</t>
  </si>
  <si>
    <t>PLAP - RACOR HEMBRA</t>
  </si>
  <si>
    <t>PLAP - RACOR MACHO</t>
  </si>
  <si>
    <t>PLAP - UNION P X P</t>
  </si>
  <si>
    <t>PLAP - VALVULA  P X H</t>
  </si>
  <si>
    <t>PLAP - VALVULA  P X P</t>
  </si>
  <si>
    <t>TE  ESPIGO 3/8</t>
  </si>
  <si>
    <t>UNION ESPIGO 3/8</t>
  </si>
  <si>
    <t>UNION ESPIGO 1/2</t>
  </si>
  <si>
    <t>TE ESPIGO 1/2</t>
  </si>
  <si>
    <t>UNION ESPIGO 1/4</t>
  </si>
  <si>
    <t>EXTENSOR ACERO LAVAPLATOS</t>
  </si>
  <si>
    <t xml:space="preserve"> LLAVE GANSO FLEXIBLE CON PALANCA GRINACOL</t>
  </si>
  <si>
    <t>ACCESORIOS PARA BAÑOS GRINACOL 10-45 - VALVULA DESCARG. DOBLE CISTERNA</t>
  </si>
  <si>
    <t>ACCESORIOS PARA BAÑOS GRINACOL 179-55 - BARRA DE SEGURIDAD 30CM</t>
  </si>
  <si>
    <t>ACCESORIOS PARA BAÑOS GRINACOL 179-55 - BARRA DE SEGURIDAD 40CM</t>
  </si>
  <si>
    <t>ACCESORIOS PARA BAÑOS GRINACOL 179-55 - BARRA DE SEGURIDAD 50CM</t>
  </si>
  <si>
    <t>ACCESORIOS PARA BAÑOS GRINACOL 179-55 - BARRA DE SEGURIDAD 60CM</t>
  </si>
  <si>
    <t>ACCESORIOS PARA BAÑOS GRINACOL 5557-16 - REJILLA JABONERA</t>
  </si>
  <si>
    <t>ACCESORIOS PARA BAÑOS GRINACOL 5557-17 - PAPELERA CROMADA SIN TAPA</t>
  </si>
  <si>
    <t>ACCESORIOS PARA BAÑOS GRINACOL 5557-18 - JABONERA METALICA</t>
  </si>
  <si>
    <t>ACCESORIOS PARA BAÑOS GRINACOL 5557-20 - TOALLERO REDONDO</t>
  </si>
  <si>
    <t>ACCESORIOS PARA BAÑOS GRINACOL 5557-21 - PAPELERA CROMADA</t>
  </si>
  <si>
    <t>ACCESORIOS PARA BAÑOS GRINACOL 5557-22 - TOALLERO METALICO 60CM</t>
  </si>
  <si>
    <t>ACCESORIOS PARA BAÑOS GRINACOL 5557-23 - SOPORTE JABON</t>
  </si>
  <si>
    <t>ACCESORIOS PARA BAÑOS GRINACOL 5557-8 - ALINEADOR HEMBRA</t>
  </si>
  <si>
    <t>ACCESORIOS PARA BAÑOS GRINACOL 557-12 - DISPENSADOR JABON LIQUI.</t>
  </si>
  <si>
    <t>ACCESORIOS PARA BAÑOS GRINACOL DISPENSADOR PLATERO PLATEADO</t>
  </si>
  <si>
    <t>ACCESORIOS PARA BAÑOS GRINACOL 557-14 - DISPENSADOR JABON LIQUI.</t>
  </si>
  <si>
    <t>ACCESORIOS PARA BAÑOS GRINACOL 557-19 - SOPORTE CON VASO</t>
  </si>
  <si>
    <t>ACCESORIOS PARA BAÑOS GRINACOL 5957-1 - DESAGUE LAVAMANOS  PUSH PLASTICO</t>
  </si>
  <si>
    <t xml:space="preserve">ACCESORIOS PARA BAÑOS GRINACOL 90-01 - DESVIADOR DUCHA </t>
  </si>
  <si>
    <t>ACCESORIOS PARA BAÑOS GRINACOL CJ-11 - MANGUERA DUCHA TELEFONO</t>
  </si>
  <si>
    <t>ACCESORIOS PARA BAÑOS GRINACOL DUCHA TELEFONO BLANCA</t>
  </si>
  <si>
    <t>ACCESORIOS PARA BAÑOS GRINACOL CJ-307 KIT DUCHA TELEFONO</t>
  </si>
  <si>
    <t xml:space="preserve">ACCESORIOS PARA BAÑOS GRINACOL MANGUERA FLEXOMETALICA REPUESTO </t>
  </si>
  <si>
    <t>MANGUERA CROMADA FLEXOMETALICA 1.0 MTRS</t>
  </si>
  <si>
    <t>MANGUERA CROMADA FLEXOMETALICA 1.5 MTRS</t>
  </si>
  <si>
    <t>ACCESORIOS PARA BAÑOS GRINACOL CJ-8 - DESAGUE LAVAMANOS PUSH METAL</t>
  </si>
  <si>
    <t>ACCESORIOS PARA BAÑOS GRINACOL KT-83008 - LLAVE ORINAL PUSH</t>
  </si>
  <si>
    <t>ACCESORIOS PARA BAÑOS GRINACOL S-776 - REGISTRO DUCHA PESADO</t>
  </si>
  <si>
    <t>ACCESORIOS PARA BAÑOS GRINACOL S-776C - REGISTRO DUCHA PESADO CRUCETA</t>
  </si>
  <si>
    <t>ACCESORIOS PARA BAÑOS GRINACOL S-777 - REGISTRO DUCHA FULL PASO CRUCETA</t>
  </si>
  <si>
    <t>ACCESORIOS PARA BAÑOS GRINACOL S-777A - REGISTRO DUCHA FULL PASO PALANCA</t>
  </si>
  <si>
    <t>ACCESORIOS PARA BAÑOS GRINACOL TB - TUBO REDONDO METAL 17CM SEMI CUR.</t>
  </si>
  <si>
    <t>ACCESORIOS PARA BAÑOS GRINACOL VALV. ENTRADA CISTERNA  FERREINTREGAL</t>
  </si>
  <si>
    <t>ACCESORIOS PARA BAÑOS GRINACOL TYCSX 10-1 - VALV. ENTRADA CISTERNA  FERREINTREGAL</t>
  </si>
  <si>
    <t>ACCESORIOS PARA BAÑOS GRINACOL VALV. ENTRADA FLUID MASTER CAFÉ GRINACOL</t>
  </si>
  <si>
    <t>ACCESORIOS PARA BAÑOS GRINACOL FERMETAL VALVULA DESCARGABLE CORTA FLA 003</t>
  </si>
  <si>
    <t xml:space="preserve">ACCESORIOS PARA BAÑOS GRINACOL Y-15 - TUBO REDONDO 25 CM METAL </t>
  </si>
  <si>
    <t>ACCESORIOS PARA BAÑOS GRINACOL Y-16 - TUBO RECTAN. 30CM METAL</t>
  </si>
  <si>
    <t>ACCESORIOS PARA BAÑOS GRINACOL Y-17 - TUBO RECTAN. 30CM METAL</t>
  </si>
  <si>
    <t>ACCESORIOS PARA BAÑOS GRINACOL Y-18 - TUBO REDON. 30CM METAL</t>
  </si>
  <si>
    <t>ACCESORIOS PARA BAÑOS GRINACOL Y-19 - TUBO REDON. 40CM METAL</t>
  </si>
  <si>
    <t>ACCESORIOS PARA BAÑOS GRINACOL Y-26 - TUBO PLASTICO SEMI CURVO 14CM</t>
  </si>
  <si>
    <t xml:space="preserve">ACCESORIOS PARA BAÑOS GRINACOL YCSX 10-2 - VALVULA HIDROSTATICA TANQUE ALTO </t>
  </si>
  <si>
    <t xml:space="preserve">ACOPLE LAVAMANOS  CARDENAS LARGO </t>
  </si>
  <si>
    <t>ACOPLE SANITARIO CARDENAS CORTO</t>
  </si>
  <si>
    <t xml:space="preserve">ACOPLE SANITARIO CARDENAS LARGO </t>
  </si>
  <si>
    <t>DUCHA TELEFONO CUADRADA</t>
  </si>
  <si>
    <t>KIT ACCESORIOS FERMETAL</t>
  </si>
  <si>
    <t>LINE LUXURY   GRINACOL YC0 - 53A - KIT ACCESORIOS PARA BAÑO CROMADO</t>
  </si>
  <si>
    <t>LINE LUXURY   GRINACOL 5957-14 - KIT ACCESORIOS PARA BAÑO</t>
  </si>
  <si>
    <t>LINE LUXURY   GRINACOL BF602 - LLAVE LAVAPLATOS MONOCONTROL</t>
  </si>
  <si>
    <t>LINE LUXURY   GRINACOL BF603 - LLAVE LAVAPLATOS MONOCONTROL</t>
  </si>
  <si>
    <t>LINE LUXURY   GRINACOL BF802 - MEZCLADOR LAVAPLATOS 8"</t>
  </si>
  <si>
    <t>LINE LUXURY   GRINACOL CJ-35 - LLAVE LAVAMANOS MONOCONTROL</t>
  </si>
  <si>
    <t>LINE LUXURY   GRINACOL CJ-36 - LLAVE LAVAMANOS MONOCONTROL</t>
  </si>
  <si>
    <t>LINE LUXURY   GRINACOL KT-1074 - LLAVE LAVAPLATOS EXTRAIBLE MONOCONTROL - NEGRO</t>
  </si>
  <si>
    <t>LINE LUXURY   GRINACOL YC-5957-16 - LLAVE LAVAPLATOS DE RESORTE</t>
  </si>
  <si>
    <t xml:space="preserve">LLAVE LAVAMANOS CARDENAS </t>
  </si>
  <si>
    <t>LLAVE DISPENSADOR</t>
  </si>
  <si>
    <t>LLAVE GANSO SOBREPONER MESA FIJA GRINACOL</t>
  </si>
  <si>
    <t>LLAVES JARDIN GRINACOL S-051 - LLAVE JARDIN</t>
  </si>
  <si>
    <t>LLAVES JARDIN GRINACOL S-052 - LLAVE JARDIN</t>
  </si>
  <si>
    <t>LLAVES JARDIN GRINACOL S-066 - LLAVE JARDIN</t>
  </si>
  <si>
    <t>LLAVES JARDIN GRINACOL S-070 - LLAVE JARDIN</t>
  </si>
  <si>
    <t>LLAVES LAVAMANOS GRINACOL 8522-27</t>
  </si>
  <si>
    <t>LLAVES LAVAMANOS GRINACOL 179 -58</t>
  </si>
  <si>
    <t>LLAVES LAVAMANOS GRINACOL 179-17 - MONOCONTROL METAL. CROM</t>
  </si>
  <si>
    <t>LLAVES LAVAMANOS GRINACOL 179-38 - METALICA CROMADA</t>
  </si>
  <si>
    <t>LLAVES LAVAMANOS GRINACOL 179-42 - MONOCONTROL METAL. CROM</t>
  </si>
  <si>
    <t>LLAVES LAVAMANOS GRINACOL 179-47 - METALICA</t>
  </si>
  <si>
    <t>LLAVES LAVAMANOS GRINACOL 179-48 - METAL. CIERRE RAPIDO</t>
  </si>
  <si>
    <t>LLAVES LAVAMANOS GRINACOL 179-49 - METAL. CIERRE RAPIDO</t>
  </si>
  <si>
    <t>LLAVES LAVAMANOS GRINACOL 179-51 - METAL. CIERRE RAPIDO</t>
  </si>
  <si>
    <t>LLAVES LAVAMANOS GRINACOL 179-56 - MONOCONTROL METAL.</t>
  </si>
  <si>
    <t>LLAVES LAVAMANOS GRINACOL 179-57 - MONOCONTROL METAL</t>
  </si>
  <si>
    <t>LLAVES LAVAMANOS GRINACOL 179-59 - MONOCONTROL METAL.</t>
  </si>
  <si>
    <t>LLAVES LAVAMANOS GRINACOL 179-64 - METAL. CIERRE RAPIDO</t>
  </si>
  <si>
    <t>LLAVES LAVAMANOS GRINACOL 179-65 - METAL. CIERRE RAPIDO</t>
  </si>
  <si>
    <t>LLAVES LAVAMANOS GRINACOL 179-68</t>
  </si>
  <si>
    <t>LLAVES LAVAMANOS GRINACOL 179-70</t>
  </si>
  <si>
    <t>LLAVES LAVAMANOS GRINACOL 179-69</t>
  </si>
  <si>
    <t>LLAVES LAVAMANOS GRINACOL 179-76 - MONOCONTROL</t>
  </si>
  <si>
    <t>LLAVES LAVAMANOS GRINACOL 51-01</t>
  </si>
  <si>
    <t>LLAVES LAVAMANOS GRINACOL 51-03</t>
  </si>
  <si>
    <t>LLAVES LAVAMANOS GRINACOL CJ-35 - MONOCONTROL</t>
  </si>
  <si>
    <t>LLAVES LAVAMANOS GRINACOL CJ-25</t>
  </si>
  <si>
    <t>LLAVES LAVAMANOS GRINACOL CJ-28 - MONOCONTROL</t>
  </si>
  <si>
    <t>LLAVES LAVAMANOS GRINACOL CJ-31</t>
  </si>
  <si>
    <t>LLAVES LAVAMANOS GRINACOL CJ-18 - LLAVE LAVAMANOS PUSH</t>
  </si>
  <si>
    <t>LLAVES LAVAPLATOS GRINACOL  FLEXIBLE MESA</t>
  </si>
  <si>
    <t xml:space="preserve">LLAVES LAVAPLATOS GRINACOL 1044-A - PARED FLEXIBLE </t>
  </si>
  <si>
    <t>LLAVES LAVAPLATOS GRINACOL 10-47 - BASE FLEXIBLE MESA</t>
  </si>
  <si>
    <t>LLAVES LAVAPLATOS GRINACOL 179-18 - MONOCONTROL FLEXIBLE METAL.</t>
  </si>
  <si>
    <t>LLAVES LAVAPLATOS GRINACOL 179-19 - MONOCONTROL FLEXIBLE METAL. COLOR</t>
  </si>
  <si>
    <t>LLAVES LAVAPLATOS GRINACOL 179-2 - LLAVE LAVADERO SATINADA</t>
  </si>
  <si>
    <t>LLAVES LAVAPLATOS GRINACOL 179-30 - MONOCONTROL METALICA FIJA</t>
  </si>
  <si>
    <t>LLAVES LAVAPLATOS GRINACOL 1001-2 - MONOCONTROL METALICA FIJA</t>
  </si>
  <si>
    <t>LLAVES LAVAPLATOS GRINACOL 179-41 - LLAVE JARDIN ACERO</t>
  </si>
  <si>
    <t>LLAVES LAVAPLATOS GRINACOL 179-60 - MESA GANSO CIERRE RAPIDO METAL.</t>
  </si>
  <si>
    <t>LLAVES LAVAPLATOS GRINACOL 179-61 - METALICA CIERRE RAPIDO MESA</t>
  </si>
  <si>
    <t>LLAVES LAVAPLATOS 508 - METALICA CIERRE RAPIDO MESA</t>
  </si>
  <si>
    <t>LLAVES LAVAPLATOS GRINACOL 179-62 - SATINADA BASE FIJA</t>
  </si>
  <si>
    <t xml:space="preserve">LLAVES LAVAPLATOS GRINACOL 179-63 - MONOCONTROL METAL.  COLOR </t>
  </si>
  <si>
    <t>LLAVES LAVAPLATOS GRINACOL 179-66 - PARED SATINADA</t>
  </si>
  <si>
    <t xml:space="preserve">LLAVES LAVAPLATOS GRINACOL 179-67 - PARED FIJA </t>
  </si>
  <si>
    <t>LLAVES LAVAPLATOS GRINACOL 179-78 - MONOCONTROL COLOR BRONC</t>
  </si>
  <si>
    <t>LLAVES LAVAPLATOS GRINACOL 19096-1 - SIFON FLEXIBLE CROMADO LAVAMANOS</t>
  </si>
  <si>
    <t xml:space="preserve"> SIFON FLEXIBLE CROMADO CON CANASTILLA LAVAPLATOS</t>
  </si>
  <si>
    <t>LLAVES LAVAPLATOS GRINACOL 19096-3 - SIFON FLEXIBLE CROMADO MULTIUSOS</t>
  </si>
  <si>
    <t>LLAVES LAVAPLATOS GRINACOL 19096-4 - SIFON FLEXIBLE BLANCO</t>
  </si>
  <si>
    <t>LLAVES LAVAPLATOS GRINACOL 20-53 - LLAVE MOVIL ALETA</t>
  </si>
  <si>
    <t>LLAVES LAVAPLATOS GRINACOL 41-83 - MEZCLADOR FLEXIBLE 4" MESA</t>
  </si>
  <si>
    <t>LLAVES LAVAPLATOS GRINACOL 5557-3 - AHORRADOR MULTIFUNCIONAL</t>
  </si>
  <si>
    <t>LLAVES LAVAPLATOS GRINACOL 5557-5 - AHORRADOR CABEZA GRANDE</t>
  </si>
  <si>
    <t>LLAVES LAVAPLATOS GRINACOL 5557-6 - AHORRADOR EXTENSOR FLEXIBLE</t>
  </si>
  <si>
    <t>LLAVES LAVAPLATOS GRINACOL 5557-9 - REJILLA DE PUSH</t>
  </si>
  <si>
    <t>LLAVES LAVAPLATOS GRINACOL 80-75 - MEZCLADOR FIJO ABS</t>
  </si>
  <si>
    <t>LLAVES LAVAPLATOS GRINACOL 81-31 - MEZCLADOR FLEXIBLE</t>
  </si>
  <si>
    <t>LLAVES LAVAPLATOS GRINACOL B-0301/2x1/2 - VALVULA DE REGULACION</t>
  </si>
  <si>
    <t>LLAVES LAVAPLATOS GRINACOL B-0301/2x3/4 - VALVULA DE REGULACION</t>
  </si>
  <si>
    <t>LLAVES LAVAPLATOS GRINACOL CJ-20 - REJILLA DE PISO INOXIDABLE</t>
  </si>
  <si>
    <t>LLAVES LAVAPLATOS GRINACOL CJ-21 - REJILA DE PISO INOXIDABLE</t>
  </si>
  <si>
    <t>LLAVES LAVAPLATOS GRINACOL CJ-26 - MONOCONTROL FLEXIBLE NEGRO</t>
  </si>
  <si>
    <t>LLAVES LAVAPLATOS GRINACOL F-002 - VALVULA DE TANQUE ALTO</t>
  </si>
  <si>
    <t>VALVULA MECANISMO PEDAL 6 PIEZAS</t>
  </si>
  <si>
    <t>LLAVES LAVAPLATOS GRINACOL P-05 - RACOR BRONCE PROFUNDO</t>
  </si>
  <si>
    <t>LLAVES LAVAPLATOS GRINACOL Q-061 - REGISTRO ANTIFRAUDE</t>
  </si>
  <si>
    <t>MANGUERA DESAGUE AJUST. 1 1/4" - 1.1" - 1"</t>
  </si>
  <si>
    <t>MANGUERA FLEXOMETALICA 1 MTR</t>
  </si>
  <si>
    <t xml:space="preserve">MANGUERA TELEFONO - REPUESTO </t>
  </si>
  <si>
    <t>MEZCLADOR FLEXIBLE GRINACOL</t>
  </si>
  <si>
    <t>RACOR METALICO PROF</t>
  </si>
  <si>
    <t xml:space="preserve">NIPLE NEGRO RECTANGULAR 30CM </t>
  </si>
  <si>
    <t>REGADERAS PARA BAÑO GRINACOL TUBO SOPORTE 40CM NEGRO LUJO</t>
  </si>
  <si>
    <t>REGADERAS PARA BAÑO GRINACOL NEGRA N-62 - 8P - CUADRADA + NIPLE NEGRO</t>
  </si>
  <si>
    <t>REGADERAS PARA BAÑO GRINACOL NEGRA N-62 - 8P - CUADRADA</t>
  </si>
  <si>
    <t>REGADERAS PARA BAÑO GRINACOL N-68 - 9P - RECTANGULAR</t>
  </si>
  <si>
    <t>REGADERAS PARA BAÑO GRINACOL Y-1 - 4P - CUADRADA</t>
  </si>
  <si>
    <t>REGADERAS PARA BAÑO GRINACOL Y-11 - CUADRADA NEGRA</t>
  </si>
  <si>
    <t>REGADERAS PARA BAÑO GRINACOL Y-12 - 8P - CUADRADA</t>
  </si>
  <si>
    <t>REGADERAS PARA BAÑO GRINACOL Y-13 - 6P  - EMP. INDV - CUADRADA</t>
  </si>
  <si>
    <t>REGADERAS PARA BAÑO GRINACOL Y-14 - 6P  - EMP. INDV - CUADRADA</t>
  </si>
  <si>
    <t>REGADERAS PARA BAÑO GRINACOL Y-2 - 4P - CUADRADA</t>
  </si>
  <si>
    <t>REGADERAS PARA BAÑO GRINACOL Y-20 - 8P - REDONDA</t>
  </si>
  <si>
    <t>REGADERAS PARA BAÑO GRINACOL Y-21 - RECTANGULAR 8P</t>
  </si>
  <si>
    <t>REGADERAS PARA BAÑO GRINACOL Y-23 - 6P  - EMP. INDV - CUADRADA</t>
  </si>
  <si>
    <t>REGADERAS PARA BAÑO GRINACOL Y-24 - 6P - EMP. INDV - REDONDA</t>
  </si>
  <si>
    <t>REGADERAS PARA BAÑO GRINACOL Y-25 - 8P - REDONDA</t>
  </si>
  <si>
    <t>REGADERAS PARA BAÑO GRINACOL Y-3 - 4P - CUADRADA COLORES</t>
  </si>
  <si>
    <t>REGADERAS PARA BAÑO GRINACOL Y-4 - 4P - REDONDA</t>
  </si>
  <si>
    <t>REGADERAS PARA BAÑO GRINACOL Y-5 - 5P - REDONDA ABS</t>
  </si>
  <si>
    <t>REGADERAS PARA BAÑO GRINACOL Y-6  GRADUABLE</t>
  </si>
  <si>
    <t>REGADERAS PARA BAÑO GRINACOL NEGRA REDONDA</t>
  </si>
  <si>
    <t>REGADERAS PARA BAÑO GRINACOL Y-8 - 6P - CUADRADA</t>
  </si>
  <si>
    <t>REGADERAS PARA BAÑO GRINACOL Y-9 - 8P  - EMP. INDV - CUADRADA</t>
  </si>
  <si>
    <t>REGISTRO MONOCONTROL NEGRO</t>
  </si>
  <si>
    <t>REGISTRO ANTIFRAUDE</t>
  </si>
  <si>
    <t>Registro ducha full paso Grinacol CRUCETA</t>
  </si>
  <si>
    <t>Registro ducha full paso Grinacol PALANCA</t>
  </si>
  <si>
    <t>SIFON ACORDERON PUSH PL220 - PLAST. LAVAMANOS NEGRO</t>
  </si>
  <si>
    <t>SIFON ACORDERON LAVAMANOS CROMADO + PUSH NEGRO</t>
  </si>
  <si>
    <t>SIFON ACORDERON PUSH PL220 - PLAST. LAVAMANOS CROMADO</t>
  </si>
  <si>
    <t>SIFON ACORDERON PUSH PL220 - PLAST. LAVAMANOS</t>
  </si>
  <si>
    <t>SIFON FLEXIBLE CON CANASTILLA LAVAPLATOS GRINACOL</t>
  </si>
  <si>
    <t>SIFON FLEXIBLE LAVAMANOS CON TAPON CROMADO</t>
  </si>
  <si>
    <t>SIFON MULTIUSOS LAVAMANOS CON PUSH</t>
  </si>
  <si>
    <t xml:space="preserve">YC038 CROMADO PERCHERO </t>
  </si>
  <si>
    <t xml:space="preserve">YC038 NEGRO PERCHERO </t>
  </si>
  <si>
    <t xml:space="preserve">CJ - 51 CROMADO PERCHERO </t>
  </si>
  <si>
    <t xml:space="preserve">CJ - 51 NEGRO PERCHERO </t>
  </si>
  <si>
    <t>MEZCLADOR LAVAMANOS 4"</t>
  </si>
  <si>
    <t>VALVULA DOBLE DESCARGABLE CORTA</t>
  </si>
  <si>
    <t>VALVULA DOBLE DESCARGABLE GRANDER</t>
  </si>
  <si>
    <t>VALVULA PEDAL MAS ACOPLE Y GANZO 1/2 PESADA</t>
  </si>
  <si>
    <t>VALVULA REGULACION DOBLE 1/2  CARDENAS</t>
  </si>
  <si>
    <t xml:space="preserve">VALVULA REGULACION SENCILLA 1/2 CARDENAS </t>
  </si>
  <si>
    <t>VALVULA ENTRADA GRINACOL - SANITARIO</t>
  </si>
  <si>
    <t>VALVULA ENTRADA GRINACOL - SANITARIO CAFÉ</t>
  </si>
  <si>
    <t xml:space="preserve">VALVULA TANQUE EN BRONCE CARDENAS </t>
  </si>
  <si>
    <t>FIN</t>
  </si>
  <si>
    <t>TOTALES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</si>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</sst>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(&quot;$&quot;\ * #,##0.00_);_(&quot;$&quot;\ * \(#,##0.00\);_(&quot;$&quot;\ * &quot;-&quot;??_);_(@_)"/>
    <numFmt numFmtId="165" formatCode="_([$$-240A]\ * #,##0_);_([$$-240A]\ * \(#,##0\);_([$$-240A]\ * &quot;-&quot;??_);_(@_)"/>
    <numFmt numFmtId="166" formatCode="_(&quot;$&quot;\ * #,##0_);_(&quot;$&quot;\ * \(#,##0\);_(&quot;$&quot;\ * &quot;-&quot;??_);_(@_)"/>
    <numFmt numFmtId="167" formatCode="_-&quot;$&quot;\ * #,##0_-;\-&quot;$&quot;\ * #,##0_-;_-&quot;$&quot;\ * &quot;-&quot;??_-;_-@_-"/>
    <numFmt numFmtId="168" formatCode="_-&quot;$&quot;* #,##0.00_-;\-&quot;$&quot;* #,##0.00_-;_-&quot;$&quot;* &quot;-&quot;??_-;_-@_-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01F35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1F1F35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>
      <alignment vertical="top"/>
      <protection locked="0"/>
    </xf>
    <xf numFmtId="0" fontId="7" fillId="0" borderId="0">
      <protection locked="0"/>
    </xf>
    <xf numFmtId="168" fontId="3" fillId="0" borderId="0">
      <protection locked="0"/>
    </xf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 applyAlignment="1">
      <alignment horizontal="left"/>
    </xf>
    <xf numFmtId="165" fontId="3" fillId="0" borderId="1" xfId="1" applyNumberFormat="1" applyFont="1" applyBorder="1" applyAlignment="1" applyProtection="1">
      <alignment horizontal="center"/>
    </xf>
    <xf numFmtId="165" fontId="3" fillId="0" borderId="1" xfId="0" applyNumberFormat="1" applyFont="1" applyBorder="1"/>
    <xf numFmtId="0" fontId="4" fillId="0" borderId="1" xfId="0" applyFont="1" applyBorder="1"/>
    <xf numFmtId="0" fontId="3" fillId="2" borderId="1" xfId="0" applyFont="1" applyFill="1" applyBorder="1"/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horizontal="center"/>
    </xf>
    <xf numFmtId="165" fontId="3" fillId="2" borderId="1" xfId="0" applyNumberFormat="1" applyFont="1" applyFill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 readingOrder="1"/>
    </xf>
    <xf numFmtId="49" fontId="5" fillId="0" borderId="1" xfId="0" applyNumberFormat="1" applyFont="1" applyBorder="1" applyAlignment="1">
      <alignment horizontal="left" vertical="center" readingOrder="1"/>
    </xf>
    <xf numFmtId="0" fontId="6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165" fontId="3" fillId="3" borderId="1" xfId="1" applyNumberFormat="1" applyFont="1" applyFill="1" applyBorder="1" applyAlignment="1" applyProtection="1">
      <alignment horizontal="center"/>
    </xf>
    <xf numFmtId="165" fontId="3" fillId="3" borderId="1" xfId="0" applyNumberFormat="1" applyFont="1" applyFill="1" applyBorder="1"/>
    <xf numFmtId="0" fontId="6" fillId="0" borderId="1" xfId="0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center" readingOrder="1"/>
    </xf>
    <xf numFmtId="165" fontId="3" fillId="0" borderId="1" xfId="3" applyNumberFormat="1" applyBorder="1" applyAlignment="1" applyProtection="1">
      <alignment horizontal="center"/>
    </xf>
    <xf numFmtId="165" fontId="3" fillId="2" borderId="1" xfId="3" applyNumberFormat="1" applyFill="1" applyBorder="1" applyAlignment="1" applyProtection="1">
      <alignment horizontal="center"/>
    </xf>
    <xf numFmtId="165" fontId="3" fillId="3" borderId="1" xfId="3" applyNumberFormat="1" applyFill="1" applyBorder="1" applyAlignment="1" applyProtection="1">
      <alignment horizontal="center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166" fontId="3" fillId="3" borderId="1" xfId="3" applyNumberFormat="1" applyFill="1" applyBorder="1">
      <alignment vertical="top"/>
      <protection locked="0"/>
    </xf>
    <xf numFmtId="0" fontId="3" fillId="0" borderId="1" xfId="0" applyFont="1" applyBorder="1" applyAlignment="1">
      <alignment horizontal="left" vertical="center" wrapText="1"/>
    </xf>
    <xf numFmtId="0" fontId="3" fillId="2" borderId="1" xfId="4" applyFont="1" applyFill="1" applyBorder="1" applyAlignment="1" applyProtection="1">
      <alignment horizontal="left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/>
    </xf>
    <xf numFmtId="166" fontId="3" fillId="0" borderId="1" xfId="3" applyNumberFormat="1" applyBorder="1">
      <alignment vertical="top"/>
      <protection locked="0"/>
    </xf>
    <xf numFmtId="49" fontId="3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3" applyNumberForma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left" vertical="top" wrapText="1"/>
    </xf>
    <xf numFmtId="3" fontId="3" fillId="0" borderId="1" xfId="3" applyNumberFormat="1" applyBorder="1" applyAlignment="1" applyProtection="1">
      <alignment horizontal="center"/>
    </xf>
    <xf numFmtId="165" fontId="3" fillId="4" borderId="1" xfId="0" applyNumberFormat="1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49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166" fontId="3" fillId="3" borderId="1" xfId="3" applyNumberFormat="1" applyFill="1" applyBorder="1" applyAlignment="1" applyProtection="1">
      <alignment horizontal="center"/>
    </xf>
    <xf numFmtId="166" fontId="3" fillId="0" borderId="1" xfId="3" applyNumberFormat="1" applyBorder="1" applyAlignment="1" applyProtection="1">
      <alignment horizontal="center"/>
    </xf>
    <xf numFmtId="0" fontId="2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167" fontId="4" fillId="2" borderId="1" xfId="1" applyNumberFormat="1" applyFont="1" applyFill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165" fontId="2" fillId="0" borderId="1" xfId="0" applyNumberFormat="1" applyFont="1" applyBorder="1"/>
    <xf numFmtId="49" fontId="9" fillId="0" borderId="1" xfId="0" applyNumberFormat="1" applyFont="1" applyBorder="1" applyAlignment="1">
      <alignment horizontal="left" vertical="center" readingOrder="1"/>
    </xf>
    <xf numFmtId="166" fontId="3" fillId="2" borderId="1" xfId="3" applyNumberFormat="1" applyFill="1" applyBorder="1">
      <alignment vertical="top"/>
      <protection locked="0"/>
    </xf>
    <xf numFmtId="166" fontId="3" fillId="2" borderId="1" xfId="3" applyNumberForma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left" vertical="top" wrapText="1"/>
    </xf>
    <xf numFmtId="165" fontId="9" fillId="2" borderId="1" xfId="0" applyNumberFormat="1" applyFont="1" applyFill="1" applyBorder="1"/>
    <xf numFmtId="165" fontId="9" fillId="0" borderId="1" xfId="0" applyNumberFormat="1" applyFont="1" applyBorder="1"/>
    <xf numFmtId="49" fontId="3" fillId="3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165" fontId="4" fillId="0" borderId="1" xfId="0" applyNumberFormat="1" applyFont="1" applyBorder="1"/>
    <xf numFmtId="49" fontId="3" fillId="3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167" fontId="4" fillId="2" borderId="1" xfId="3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vertical="center" wrapText="1"/>
    </xf>
    <xf numFmtId="167" fontId="4" fillId="0" borderId="1" xfId="3" applyNumberFormat="1" applyFont="1" applyBorder="1" applyAlignment="1" applyProtection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/>
    <xf numFmtId="3" fontId="4" fillId="2" borderId="1" xfId="3" applyNumberFormat="1" applyFont="1" applyFill="1" applyBorder="1" applyAlignment="1" applyProtection="1">
      <alignment horizontal="center" vertical="center"/>
    </xf>
    <xf numFmtId="167" fontId="10" fillId="2" borderId="1" xfId="3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7" fontId="4" fillId="2" borderId="1" xfId="1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/>
    <xf numFmtId="166" fontId="3" fillId="2" borderId="1" xfId="1" applyNumberFormat="1" applyFont="1" applyFill="1" applyBorder="1" applyAlignment="1" applyProtection="1">
      <alignment horizontal="center" vertical="top"/>
      <protection locked="0"/>
    </xf>
    <xf numFmtId="166" fontId="3" fillId="3" borderId="1" xfId="1" applyNumberFormat="1" applyFont="1" applyFill="1" applyBorder="1" applyAlignment="1" applyProtection="1">
      <alignment vertical="top"/>
      <protection locked="0"/>
    </xf>
    <xf numFmtId="166" fontId="4" fillId="2" borderId="1" xfId="1" applyNumberFormat="1" applyFont="1" applyFill="1" applyBorder="1" applyAlignment="1" applyProtection="1">
      <alignment horizontal="center"/>
    </xf>
    <xf numFmtId="167" fontId="4" fillId="3" borderId="1" xfId="1" applyNumberFormat="1" applyFont="1" applyFill="1" applyBorder="1" applyAlignment="1" applyProtection="1">
      <alignment horizontal="center"/>
    </xf>
    <xf numFmtId="1" fontId="3" fillId="2" borderId="1" xfId="0" applyNumberFormat="1" applyFont="1" applyFill="1" applyBorder="1" applyAlignment="1">
      <alignment horizontal="left"/>
    </xf>
    <xf numFmtId="166" fontId="3" fillId="2" borderId="1" xfId="3" applyNumberFormat="1" applyFill="1" applyBorder="1" applyAlignment="1" applyProtection="1">
      <alignment horizontal="center" vertical="center" wrapText="1"/>
    </xf>
    <xf numFmtId="0" fontId="3" fillId="2" borderId="1" xfId="4" applyFont="1" applyFill="1" applyBorder="1" applyAlignment="1" applyProtection="1">
      <alignment wrapText="1"/>
    </xf>
    <xf numFmtId="165" fontId="3" fillId="2" borderId="1" xfId="0" applyNumberFormat="1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horizontal="left" vertical="center"/>
    </xf>
    <xf numFmtId="166" fontId="3" fillId="2" borderId="1" xfId="3" applyNumberForma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/>
    </xf>
    <xf numFmtId="0" fontId="4" fillId="2" borderId="1" xfId="4" applyFont="1" applyFill="1" applyBorder="1" applyAlignment="1" applyProtection="1">
      <alignment horizontal="left"/>
    </xf>
    <xf numFmtId="166" fontId="3" fillId="2" borderId="1" xfId="1" applyNumberFormat="1" applyFont="1" applyFill="1" applyBorder="1" applyAlignment="1" applyProtection="1">
      <alignment horizontal="center"/>
    </xf>
    <xf numFmtId="166" fontId="12" fillId="2" borderId="1" xfId="5" applyNumberFormat="1" applyFont="1" applyFill="1" applyBorder="1" applyAlignment="1" applyProtection="1">
      <alignment horizontal="left" vertical="top" wrapText="1"/>
    </xf>
    <xf numFmtId="166" fontId="3" fillId="2" borderId="1" xfId="1" applyNumberFormat="1" applyFont="1" applyFill="1" applyBorder="1" applyAlignment="1" applyProtection="1">
      <alignment vertical="top"/>
      <protection locked="0"/>
    </xf>
    <xf numFmtId="9" fontId="3" fillId="2" borderId="1" xfId="2" applyFont="1" applyFill="1" applyBorder="1" applyAlignment="1" applyProtection="1"/>
    <xf numFmtId="0" fontId="3" fillId="2" borderId="1" xfId="4" applyFont="1" applyFill="1" applyBorder="1" applyAlignment="1" applyProtection="1">
      <alignment horizontal="left" vertical="center"/>
    </xf>
    <xf numFmtId="0" fontId="2" fillId="2" borderId="1" xfId="0" applyFont="1" applyFill="1" applyBorder="1"/>
    <xf numFmtId="0" fontId="13" fillId="0" borderId="0" xfId="0" applyFont="1"/>
    <xf numFmtId="0" fontId="13" fillId="0" borderId="0" xfId="0" applyFont="1" applyAlignment="1">
      <alignment horizontal="left"/>
    </xf>
    <xf numFmtId="165" fontId="13" fillId="0" borderId="0" xfId="0" applyNumberFormat="1" applyFont="1" applyAlignment="1">
      <alignment horizontal="center"/>
    </xf>
    <xf numFmtId="0" fontId="13" fillId="2" borderId="0" xfId="0" applyFont="1" applyFill="1"/>
  </cellXfs>
  <cellStyles count="6">
    <cellStyle name="Moneda" xfId="1" builtinId="4"/>
    <cellStyle name="Moneda 2" xfId="5" xr:uid="{4BED17BA-D952-4191-B77A-BB081F5F2A6F}"/>
    <cellStyle name="Moneda 3" xfId="3" xr:uid="{CAD4C7DA-AC88-4862-9B17-788ABC4479E6}"/>
    <cellStyle name="Normal" xfId="0" builtinId="0"/>
    <cellStyle name="Normal 3 2" xfId="4" xr:uid="{621721AB-7E78-4278-B250-47C3E608B03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8FFC-559C-49D0-B93F-245D0104A6D1}">
  <dimension ref="A1:D4172"/>
  <sheetViews>
    <sheetView tabSelected="1" workbookViewId="0">
      <selection activeCell="F10" sqref="F10:F11"/>
    </sheetView>
  </sheetViews>
  <sheetFormatPr baseColWidth="10" defaultRowHeight="14.25"/>
  <sheetData>
    <row r="1" spans="1:4" ht="45">
      <c r="A1" s="1" t="s">
        <v>0</v>
      </c>
      <c r="B1" s="1" t="s">
        <v>1</v>
      </c>
      <c r="C1" s="2">
        <v>45769</v>
      </c>
      <c r="D1" s="1" t="s">
        <v>2</v>
      </c>
    </row>
    <row r="2" spans="1:4" ht="15">
      <c r="A2" s="3" t="s">
        <v>3</v>
      </c>
      <c r="B2" s="4" t="s">
        <v>4</v>
      </c>
      <c r="C2" s="5">
        <v>1370</v>
      </c>
      <c r="D2" s="6">
        <v>2435</v>
      </c>
    </row>
    <row r="3" spans="1:4" ht="15">
      <c r="A3" s="3" t="s">
        <v>3</v>
      </c>
      <c r="B3" s="7" t="s">
        <v>5</v>
      </c>
      <c r="C3" s="5">
        <v>1930</v>
      </c>
      <c r="D3" s="6">
        <v>2725</v>
      </c>
    </row>
    <row r="4" spans="1:4" ht="15">
      <c r="A4" s="8" t="s">
        <v>6</v>
      </c>
      <c r="B4" s="9" t="s">
        <v>7</v>
      </c>
      <c r="C4" s="10">
        <v>1700</v>
      </c>
      <c r="D4" s="11">
        <v>2725</v>
      </c>
    </row>
    <row r="5" spans="1:4" ht="15">
      <c r="A5" s="3" t="s">
        <v>3</v>
      </c>
      <c r="B5" s="12" t="s">
        <v>8</v>
      </c>
      <c r="C5" s="5">
        <v>380</v>
      </c>
      <c r="D5" s="6">
        <v>633.84615384615381</v>
      </c>
    </row>
    <row r="6" spans="1:4" ht="15">
      <c r="A6" s="3" t="s">
        <v>3</v>
      </c>
      <c r="B6" s="13" t="s">
        <v>9</v>
      </c>
      <c r="C6" s="5">
        <v>1270</v>
      </c>
      <c r="D6" s="6">
        <v>1995</v>
      </c>
    </row>
    <row r="7" spans="1:4" ht="15">
      <c r="A7" s="8" t="s">
        <v>10</v>
      </c>
      <c r="B7" s="14" t="s">
        <v>11</v>
      </c>
      <c r="C7" s="10">
        <v>3170</v>
      </c>
      <c r="D7" s="11">
        <v>3779.0740740740698</v>
      </c>
    </row>
    <row r="8" spans="1:4" ht="15">
      <c r="A8" s="8" t="s">
        <v>6</v>
      </c>
      <c r="B8" s="15" t="s">
        <v>12</v>
      </c>
      <c r="C8" s="10">
        <v>4500</v>
      </c>
      <c r="D8" s="11">
        <v>6392.8735632183898</v>
      </c>
    </row>
    <row r="9" spans="1:4" ht="15">
      <c r="A9" s="3" t="s">
        <v>3</v>
      </c>
      <c r="B9" s="16" t="s">
        <v>13</v>
      </c>
      <c r="C9" s="5">
        <v>4300</v>
      </c>
      <c r="D9" s="6">
        <v>6392.8735632183898</v>
      </c>
    </row>
    <row r="10" spans="1:4" ht="15">
      <c r="A10" s="8" t="s">
        <v>10</v>
      </c>
      <c r="B10" s="14" t="s">
        <v>14</v>
      </c>
      <c r="C10" s="10">
        <v>3490</v>
      </c>
      <c r="D10" s="11">
        <v>6982</v>
      </c>
    </row>
    <row r="11" spans="1:4" ht="45">
      <c r="A11" s="8" t="s">
        <v>10</v>
      </c>
      <c r="B11" s="17" t="s">
        <v>15</v>
      </c>
      <c r="C11" s="10">
        <v>2420</v>
      </c>
      <c r="D11" s="11">
        <v>3993.6666666666702</v>
      </c>
    </row>
    <row r="12" spans="1:4" ht="15">
      <c r="A12" s="8" t="s">
        <v>16</v>
      </c>
      <c r="B12" s="14" t="s">
        <v>17</v>
      </c>
      <c r="C12" s="10">
        <v>23000</v>
      </c>
      <c r="D12" s="11">
        <v>29698.4375</v>
      </c>
    </row>
    <row r="13" spans="1:4" ht="15">
      <c r="A13" s="3" t="s">
        <v>3</v>
      </c>
      <c r="B13" s="4" t="s">
        <v>18</v>
      </c>
      <c r="C13" s="5">
        <v>19390</v>
      </c>
      <c r="D13" s="6">
        <v>26559</v>
      </c>
    </row>
    <row r="14" spans="1:4" ht="15">
      <c r="A14" s="3" t="s">
        <v>3</v>
      </c>
      <c r="B14" s="4" t="s">
        <v>19</v>
      </c>
      <c r="C14" s="5">
        <v>20140</v>
      </c>
      <c r="D14" s="6">
        <v>26559</v>
      </c>
    </row>
    <row r="15" spans="1:4" ht="15">
      <c r="A15" s="3" t="s">
        <v>3</v>
      </c>
      <c r="B15" s="18" t="s">
        <v>20</v>
      </c>
      <c r="C15" s="5">
        <v>30480</v>
      </c>
      <c r="D15" s="6">
        <v>48389.069767441899</v>
      </c>
    </row>
    <row r="16" spans="1:4" ht="15">
      <c r="A16" s="19" t="s">
        <v>3</v>
      </c>
      <c r="B16" s="20" t="s">
        <v>21</v>
      </c>
      <c r="C16" s="21">
        <v>22620</v>
      </c>
      <c r="D16" s="22">
        <v>30964.482758620699</v>
      </c>
    </row>
    <row r="17" spans="1:4" ht="90">
      <c r="A17" s="3" t="s">
        <v>3</v>
      </c>
      <c r="B17" s="23" t="s">
        <v>22</v>
      </c>
      <c r="C17" s="5">
        <v>22930</v>
      </c>
      <c r="D17" s="6">
        <v>30964.482758620699</v>
      </c>
    </row>
    <row r="18" spans="1:4" ht="15">
      <c r="A18" s="8" t="s">
        <v>16</v>
      </c>
      <c r="B18" s="15" t="s">
        <v>23</v>
      </c>
      <c r="C18" s="10">
        <v>31500</v>
      </c>
      <c r="D18" s="11">
        <v>36955.431034482797</v>
      </c>
    </row>
    <row r="19" spans="1:4" ht="15">
      <c r="A19" s="19" t="s">
        <v>3</v>
      </c>
      <c r="B19" s="20" t="s">
        <v>24</v>
      </c>
      <c r="C19" s="21">
        <v>34500</v>
      </c>
      <c r="D19" s="22">
        <v>46529.411764705903</v>
      </c>
    </row>
    <row r="20" spans="1:4" ht="15">
      <c r="A20" s="3" t="s">
        <v>3</v>
      </c>
      <c r="B20" s="4" t="s">
        <v>25</v>
      </c>
      <c r="C20" s="5">
        <v>31300</v>
      </c>
      <c r="D20" s="6">
        <v>45402.243589743601</v>
      </c>
    </row>
    <row r="21" spans="1:4" ht="15">
      <c r="A21" s="3" t="s">
        <v>3</v>
      </c>
      <c r="B21" s="18" t="s">
        <v>26</v>
      </c>
      <c r="C21" s="5">
        <v>36400</v>
      </c>
      <c r="D21" s="6">
        <v>48507.692307692298</v>
      </c>
    </row>
    <row r="22" spans="1:4" ht="15">
      <c r="A22" s="3" t="s">
        <v>3</v>
      </c>
      <c r="B22" s="16" t="s">
        <v>27</v>
      </c>
      <c r="C22" s="5">
        <v>33100</v>
      </c>
      <c r="D22" s="6">
        <v>47625.4</v>
      </c>
    </row>
    <row r="23" spans="1:4" ht="75">
      <c r="A23" s="3" t="s">
        <v>3</v>
      </c>
      <c r="B23" s="23" t="s">
        <v>28</v>
      </c>
      <c r="C23" s="5">
        <v>8920</v>
      </c>
      <c r="D23" s="6">
        <v>18241.1538461538</v>
      </c>
    </row>
    <row r="24" spans="1:4" ht="15">
      <c r="A24" s="19" t="s">
        <v>3</v>
      </c>
      <c r="B24" s="24" t="s">
        <v>29</v>
      </c>
      <c r="C24" s="21">
        <v>8920</v>
      </c>
      <c r="D24" s="22">
        <v>22157.8947368421</v>
      </c>
    </row>
    <row r="25" spans="1:4" ht="15">
      <c r="A25" s="3" t="s">
        <v>3</v>
      </c>
      <c r="B25" s="18" t="s">
        <v>30</v>
      </c>
      <c r="C25" s="25">
        <v>2090</v>
      </c>
      <c r="D25" s="6">
        <v>3335</v>
      </c>
    </row>
    <row r="26" spans="1:4" ht="15">
      <c r="A26" s="3" t="s">
        <v>3</v>
      </c>
      <c r="B26" s="18" t="s">
        <v>31</v>
      </c>
      <c r="C26" s="25">
        <v>1050</v>
      </c>
      <c r="D26" s="6">
        <v>1925.93333333333</v>
      </c>
    </row>
    <row r="27" spans="1:4" ht="15">
      <c r="A27" s="3" t="s">
        <v>3</v>
      </c>
      <c r="B27" s="4" t="s">
        <v>32</v>
      </c>
      <c r="C27" s="25">
        <v>13000</v>
      </c>
      <c r="D27" s="6">
        <f>+C27/0.81</f>
        <v>16049.382716049382</v>
      </c>
    </row>
    <row r="28" spans="1:4" ht="15">
      <c r="A28" s="3" t="s">
        <v>3</v>
      </c>
      <c r="B28" s="18" t="s">
        <v>33</v>
      </c>
      <c r="C28" s="25">
        <v>5660</v>
      </c>
      <c r="D28" s="6">
        <v>6631</v>
      </c>
    </row>
    <row r="29" spans="1:4" ht="15">
      <c r="A29" s="3" t="s">
        <v>3</v>
      </c>
      <c r="B29" s="18" t="s">
        <v>34</v>
      </c>
      <c r="C29" s="25">
        <v>3360</v>
      </c>
      <c r="D29" s="6">
        <v>3975</v>
      </c>
    </row>
    <row r="30" spans="1:4" ht="15">
      <c r="A30" s="3" t="s">
        <v>3</v>
      </c>
      <c r="B30" s="18" t="s">
        <v>35</v>
      </c>
      <c r="C30" s="25">
        <v>1047.5999999999999</v>
      </c>
      <c r="D30" s="6">
        <v>1775.9375</v>
      </c>
    </row>
    <row r="31" spans="1:4" ht="15">
      <c r="A31" s="3" t="s">
        <v>3</v>
      </c>
      <c r="B31" s="18" t="s">
        <v>36</v>
      </c>
      <c r="C31" s="25">
        <v>1310</v>
      </c>
      <c r="D31" s="6">
        <v>1993</v>
      </c>
    </row>
    <row r="32" spans="1:4" ht="15">
      <c r="A32" s="3" t="s">
        <v>3</v>
      </c>
      <c r="B32" s="18" t="s">
        <v>37</v>
      </c>
      <c r="C32" s="25">
        <v>4110</v>
      </c>
      <c r="D32" s="6">
        <v>5495.2247191011202</v>
      </c>
    </row>
    <row r="33" spans="1:4" ht="15">
      <c r="A33" s="3" t="s">
        <v>3</v>
      </c>
      <c r="B33" s="18" t="s">
        <v>38</v>
      </c>
      <c r="C33" s="25">
        <v>1047.5999999999999</v>
      </c>
      <c r="D33" s="6">
        <v>1775.9375</v>
      </c>
    </row>
    <row r="34" spans="1:4" ht="15">
      <c r="A34" s="3" t="s">
        <v>3</v>
      </c>
      <c r="B34" s="18" t="s">
        <v>39</v>
      </c>
      <c r="C34" s="25">
        <v>1310</v>
      </c>
      <c r="D34" s="6">
        <v>1993</v>
      </c>
    </row>
    <row r="35" spans="1:4" ht="45">
      <c r="A35" s="3" t="s">
        <v>3</v>
      </c>
      <c r="B35" s="23" t="s">
        <v>40</v>
      </c>
      <c r="C35" s="25">
        <v>12010</v>
      </c>
      <c r="D35" s="6">
        <v>22511</v>
      </c>
    </row>
    <row r="36" spans="1:4" ht="45">
      <c r="A36" s="3" t="s">
        <v>3</v>
      </c>
      <c r="B36" s="23" t="s">
        <v>41</v>
      </c>
      <c r="C36" s="25">
        <v>13010</v>
      </c>
      <c r="D36" s="6">
        <v>24900</v>
      </c>
    </row>
    <row r="37" spans="1:4" ht="45">
      <c r="A37" s="3" t="s">
        <v>3</v>
      </c>
      <c r="B37" s="23" t="s">
        <v>42</v>
      </c>
      <c r="C37" s="25">
        <v>7010</v>
      </c>
      <c r="D37" s="6">
        <v>20400</v>
      </c>
    </row>
    <row r="38" spans="1:4" ht="15">
      <c r="A38" s="3" t="s">
        <v>3</v>
      </c>
      <c r="B38" s="18" t="s">
        <v>43</v>
      </c>
      <c r="C38" s="25">
        <v>38110</v>
      </c>
      <c r="D38" s="6">
        <v>49333.333333333299</v>
      </c>
    </row>
    <row r="39" spans="1:4" ht="15">
      <c r="A39" s="3" t="s">
        <v>3</v>
      </c>
      <c r="B39" s="16" t="s">
        <v>44</v>
      </c>
      <c r="C39" s="25">
        <v>16280</v>
      </c>
      <c r="D39" s="6">
        <f>+C39/0.75</f>
        <v>21706.666666666668</v>
      </c>
    </row>
    <row r="40" spans="1:4" ht="15">
      <c r="A40" s="8" t="s">
        <v>45</v>
      </c>
      <c r="B40" s="15" t="s">
        <v>46</v>
      </c>
      <c r="C40" s="26">
        <v>13700</v>
      </c>
      <c r="D40" s="11">
        <v>16977</v>
      </c>
    </row>
    <row r="41" spans="1:4" ht="15">
      <c r="A41" s="8" t="s">
        <v>45</v>
      </c>
      <c r="B41" s="15" t="s">
        <v>47</v>
      </c>
      <c r="C41" s="26">
        <v>9950</v>
      </c>
      <c r="D41" s="11">
        <v>12409</v>
      </c>
    </row>
    <row r="42" spans="1:4" ht="15">
      <c r="A42" s="8" t="s">
        <v>10</v>
      </c>
      <c r="B42" s="14" t="s">
        <v>48</v>
      </c>
      <c r="C42" s="26">
        <v>1860</v>
      </c>
      <c r="D42" s="11">
        <v>2685</v>
      </c>
    </row>
    <row r="43" spans="1:4" ht="15">
      <c r="A43" s="3" t="s">
        <v>3</v>
      </c>
      <c r="B43" s="4" t="s">
        <v>49</v>
      </c>
      <c r="C43" s="25">
        <v>970</v>
      </c>
      <c r="D43" s="6">
        <v>1621</v>
      </c>
    </row>
    <row r="44" spans="1:4" ht="15">
      <c r="A44" s="3" t="s">
        <v>3</v>
      </c>
      <c r="B44" s="4" t="s">
        <v>50</v>
      </c>
      <c r="C44" s="25">
        <v>1800</v>
      </c>
      <c r="D44" s="6">
        <v>2991</v>
      </c>
    </row>
    <row r="45" spans="1:4" ht="15">
      <c r="A45" s="19" t="s">
        <v>3</v>
      </c>
      <c r="B45" s="20" t="s">
        <v>51</v>
      </c>
      <c r="C45" s="27">
        <v>4720</v>
      </c>
      <c r="D45" s="22">
        <v>5921</v>
      </c>
    </row>
    <row r="46" spans="1:4" ht="15">
      <c r="A46" s="8" t="s">
        <v>45</v>
      </c>
      <c r="B46" s="14" t="s">
        <v>52</v>
      </c>
      <c r="C46" s="26">
        <v>6100</v>
      </c>
      <c r="D46" s="11">
        <f>+C46/0.84</f>
        <v>7261.9047619047624</v>
      </c>
    </row>
    <row r="47" spans="1:4" ht="15">
      <c r="A47" s="3" t="s">
        <v>3</v>
      </c>
      <c r="B47" s="28" t="s">
        <v>53</v>
      </c>
      <c r="C47" s="25">
        <v>3700</v>
      </c>
      <c r="D47" s="6">
        <v>6984.6153846153802</v>
      </c>
    </row>
    <row r="48" spans="1:4" ht="15">
      <c r="A48" s="3" t="s">
        <v>3</v>
      </c>
      <c r="B48" s="18" t="s">
        <v>54</v>
      </c>
      <c r="C48" s="25">
        <v>7040</v>
      </c>
      <c r="D48" s="6">
        <v>9475</v>
      </c>
    </row>
    <row r="49" spans="1:4" ht="30">
      <c r="A49" s="19" t="s">
        <v>3</v>
      </c>
      <c r="B49" s="29" t="s">
        <v>55</v>
      </c>
      <c r="C49" s="30">
        <v>6020</v>
      </c>
      <c r="D49" s="22">
        <v>8946.1538461538494</v>
      </c>
    </row>
    <row r="50" spans="1:4" ht="15">
      <c r="A50" s="3" t="s">
        <v>3</v>
      </c>
      <c r="B50" s="4" t="s">
        <v>56</v>
      </c>
      <c r="C50" s="25">
        <v>1710</v>
      </c>
      <c r="D50" s="6">
        <v>3265.6896551724099</v>
      </c>
    </row>
    <row r="51" spans="1:4" ht="15">
      <c r="A51" s="3" t="s">
        <v>3</v>
      </c>
      <c r="B51" s="4" t="s">
        <v>57</v>
      </c>
      <c r="C51" s="25">
        <v>6340</v>
      </c>
      <c r="D51" s="6">
        <v>8955.5555555555493</v>
      </c>
    </row>
    <row r="52" spans="1:4" ht="15">
      <c r="A52" s="3" t="s">
        <v>3</v>
      </c>
      <c r="B52" s="18" t="s">
        <v>58</v>
      </c>
      <c r="C52" s="25">
        <v>690</v>
      </c>
      <c r="D52" s="6">
        <v>1278.1818181818201</v>
      </c>
    </row>
    <row r="53" spans="1:4" ht="15">
      <c r="A53" s="3" t="s">
        <v>3</v>
      </c>
      <c r="B53" s="18" t="s">
        <v>59</v>
      </c>
      <c r="C53" s="25">
        <v>690</v>
      </c>
      <c r="D53" s="6">
        <v>1278.1818181818201</v>
      </c>
    </row>
    <row r="54" spans="1:4" ht="15">
      <c r="A54" s="3" t="s">
        <v>3</v>
      </c>
      <c r="B54" s="18" t="s">
        <v>60</v>
      </c>
      <c r="C54" s="25">
        <v>1000</v>
      </c>
      <c r="D54" s="6">
        <v>2525.53201850499</v>
      </c>
    </row>
    <row r="55" spans="1:4" ht="15">
      <c r="A55" s="3" t="s">
        <v>3</v>
      </c>
      <c r="B55" s="18" t="s">
        <v>61</v>
      </c>
      <c r="C55" s="25">
        <v>990</v>
      </c>
      <c r="D55" s="6">
        <v>2525.53201850499</v>
      </c>
    </row>
    <row r="56" spans="1:4" ht="60">
      <c r="A56" s="3" t="s">
        <v>3</v>
      </c>
      <c r="B56" s="23" t="s">
        <v>62</v>
      </c>
      <c r="C56" s="25">
        <v>1530</v>
      </c>
      <c r="D56" s="6">
        <v>3265.6896551724139</v>
      </c>
    </row>
    <row r="57" spans="1:4" ht="15">
      <c r="A57" s="3" t="s">
        <v>3</v>
      </c>
      <c r="B57" s="18" t="s">
        <v>63</v>
      </c>
      <c r="C57" s="25">
        <v>2060</v>
      </c>
      <c r="D57" s="6">
        <v>3795.27027027027</v>
      </c>
    </row>
    <row r="58" spans="1:4" ht="15">
      <c r="A58" s="3" t="s">
        <v>3</v>
      </c>
      <c r="B58" s="18" t="s">
        <v>64</v>
      </c>
      <c r="C58" s="25">
        <v>2110</v>
      </c>
      <c r="D58" s="6">
        <v>3795.27027027027</v>
      </c>
    </row>
    <row r="59" spans="1:4" ht="15">
      <c r="A59" s="3" t="s">
        <v>3</v>
      </c>
      <c r="B59" s="18" t="s">
        <v>65</v>
      </c>
      <c r="C59" s="25">
        <v>2500</v>
      </c>
      <c r="D59" s="6">
        <v>5129</v>
      </c>
    </row>
    <row r="60" spans="1:4" ht="15">
      <c r="A60" s="3" t="s">
        <v>3</v>
      </c>
      <c r="B60" s="18" t="s">
        <v>66</v>
      </c>
      <c r="C60" s="25">
        <v>2390</v>
      </c>
      <c r="D60" s="6">
        <v>5129</v>
      </c>
    </row>
    <row r="61" spans="1:4" ht="15">
      <c r="A61" s="3" t="s">
        <v>3</v>
      </c>
      <c r="B61" s="4" t="s">
        <v>67</v>
      </c>
      <c r="C61" s="25">
        <v>5850</v>
      </c>
      <c r="D61" s="6">
        <v>8955.5555555555493</v>
      </c>
    </row>
    <row r="62" spans="1:4" ht="45">
      <c r="A62" s="3" t="s">
        <v>3</v>
      </c>
      <c r="B62" s="31" t="s">
        <v>68</v>
      </c>
      <c r="C62" s="25">
        <v>10600</v>
      </c>
      <c r="D62" s="6">
        <v>13665.59</v>
      </c>
    </row>
    <row r="63" spans="1:4" ht="30">
      <c r="A63" s="3" t="s">
        <v>3</v>
      </c>
      <c r="B63" s="31" t="s">
        <v>69</v>
      </c>
      <c r="C63" s="25">
        <v>2930</v>
      </c>
      <c r="D63" s="6">
        <v>6193.1818181818198</v>
      </c>
    </row>
    <row r="64" spans="1:4" ht="15">
      <c r="A64" s="3" t="s">
        <v>3</v>
      </c>
      <c r="B64" s="4" t="s">
        <v>70</v>
      </c>
      <c r="C64" s="25">
        <v>3700</v>
      </c>
      <c r="D64" s="6">
        <v>7911</v>
      </c>
    </row>
    <row r="65" spans="1:4" ht="15">
      <c r="A65" s="8" t="s">
        <v>10</v>
      </c>
      <c r="B65" s="14" t="s">
        <v>71</v>
      </c>
      <c r="C65" s="26">
        <v>3100</v>
      </c>
      <c r="D65" s="11">
        <v>4963.3928571428596</v>
      </c>
    </row>
    <row r="66" spans="1:4" ht="15">
      <c r="A66" s="3" t="s">
        <v>3</v>
      </c>
      <c r="B66" s="16" t="s">
        <v>72</v>
      </c>
      <c r="C66" s="25">
        <v>2580</v>
      </c>
      <c r="D66" s="6">
        <v>3179</v>
      </c>
    </row>
    <row r="67" spans="1:4" ht="15">
      <c r="A67" s="8" t="s">
        <v>45</v>
      </c>
      <c r="B67" s="32" t="s">
        <v>73</v>
      </c>
      <c r="C67" s="26">
        <v>13816</v>
      </c>
      <c r="D67" s="11">
        <v>16975</v>
      </c>
    </row>
    <row r="68" spans="1:4" ht="45">
      <c r="A68" s="8" t="s">
        <v>10</v>
      </c>
      <c r="B68" s="33" t="s">
        <v>74</v>
      </c>
      <c r="C68" s="26">
        <v>2900</v>
      </c>
      <c r="D68" s="11">
        <v>3475.6226415094302</v>
      </c>
    </row>
    <row r="69" spans="1:4" ht="15">
      <c r="A69" s="3" t="s">
        <v>3</v>
      </c>
      <c r="B69" s="18" t="s">
        <v>75</v>
      </c>
      <c r="C69" s="25">
        <v>2970</v>
      </c>
      <c r="D69" s="6">
        <v>4025</v>
      </c>
    </row>
    <row r="70" spans="1:4" ht="15">
      <c r="A70" s="3" t="s">
        <v>3</v>
      </c>
      <c r="B70" s="18" t="s">
        <v>76</v>
      </c>
      <c r="C70" s="25">
        <v>2800</v>
      </c>
      <c r="D70" s="6">
        <v>4200</v>
      </c>
    </row>
    <row r="71" spans="1:4" ht="30">
      <c r="A71" s="3" t="s">
        <v>3</v>
      </c>
      <c r="B71" s="23" t="s">
        <v>77</v>
      </c>
      <c r="C71" s="25">
        <v>750</v>
      </c>
      <c r="D71" s="6">
        <v>1488.3333333333301</v>
      </c>
    </row>
    <row r="72" spans="1:4" ht="15">
      <c r="A72" s="8" t="s">
        <v>6</v>
      </c>
      <c r="B72" s="15" t="s">
        <v>78</v>
      </c>
      <c r="C72" s="26">
        <v>4850</v>
      </c>
      <c r="D72" s="11">
        <v>5955</v>
      </c>
    </row>
    <row r="73" spans="1:4" ht="15">
      <c r="A73" s="8" t="s">
        <v>10</v>
      </c>
      <c r="B73" s="15" t="s">
        <v>79</v>
      </c>
      <c r="C73" s="26">
        <v>1760</v>
      </c>
      <c r="D73" s="11">
        <v>2714.3181818181802</v>
      </c>
    </row>
    <row r="74" spans="1:4" ht="15">
      <c r="A74" s="8" t="s">
        <v>10</v>
      </c>
      <c r="B74" s="15" t="s">
        <v>80</v>
      </c>
      <c r="C74" s="26">
        <v>1850</v>
      </c>
      <c r="D74" s="11">
        <v>2714.3181818181802</v>
      </c>
    </row>
    <row r="75" spans="1:4" ht="15">
      <c r="A75" s="3" t="s">
        <v>3</v>
      </c>
      <c r="B75" s="4" t="s">
        <v>81</v>
      </c>
      <c r="C75" s="25">
        <v>15000</v>
      </c>
      <c r="D75" s="6">
        <f>+C75/0.8</f>
        <v>18750</v>
      </c>
    </row>
    <row r="76" spans="1:4" ht="45">
      <c r="A76" s="3" t="s">
        <v>3</v>
      </c>
      <c r="B76" s="31" t="s">
        <v>82</v>
      </c>
      <c r="C76" s="25">
        <v>20900</v>
      </c>
      <c r="D76" s="6">
        <f>+C76/0.8</f>
        <v>26125</v>
      </c>
    </row>
    <row r="77" spans="1:4" ht="15">
      <c r="A77" s="3" t="s">
        <v>3</v>
      </c>
      <c r="B77" s="4" t="s">
        <v>83</v>
      </c>
      <c r="C77" s="25">
        <v>23640</v>
      </c>
      <c r="D77" s="6">
        <f>+C77/0.8</f>
        <v>29550</v>
      </c>
    </row>
    <row r="78" spans="1:4" ht="15">
      <c r="A78" s="3" t="s">
        <v>3</v>
      </c>
      <c r="B78" s="4" t="s">
        <v>84</v>
      </c>
      <c r="C78" s="25">
        <v>18380</v>
      </c>
      <c r="D78" s="6">
        <f>+C78/0.8</f>
        <v>22975</v>
      </c>
    </row>
    <row r="79" spans="1:4" ht="15">
      <c r="A79" s="3" t="s">
        <v>3</v>
      </c>
      <c r="B79" s="4" t="s">
        <v>85</v>
      </c>
      <c r="C79" s="25">
        <v>31900</v>
      </c>
      <c r="D79" s="6">
        <f>+C79/0.8</f>
        <v>39875</v>
      </c>
    </row>
    <row r="80" spans="1:4" ht="60">
      <c r="A80" s="3" t="s">
        <v>3</v>
      </c>
      <c r="B80" s="34" t="s">
        <v>86</v>
      </c>
      <c r="C80" s="25">
        <v>4960</v>
      </c>
      <c r="D80" s="6">
        <v>6657.894736842105</v>
      </c>
    </row>
    <row r="81" spans="1:4" ht="60">
      <c r="A81" s="3" t="s">
        <v>3</v>
      </c>
      <c r="B81" s="34" t="s">
        <v>87</v>
      </c>
      <c r="C81" s="25">
        <v>10290</v>
      </c>
      <c r="D81" s="6">
        <v>13671.052631578947</v>
      </c>
    </row>
    <row r="82" spans="1:4" ht="15">
      <c r="A82" s="3" t="s">
        <v>3</v>
      </c>
      <c r="B82" s="16" t="s">
        <v>88</v>
      </c>
      <c r="C82" s="25">
        <v>5670</v>
      </c>
      <c r="D82" s="6">
        <v>7160.5263157894697</v>
      </c>
    </row>
    <row r="83" spans="1:4" ht="15">
      <c r="A83" s="3" t="s">
        <v>3</v>
      </c>
      <c r="B83" s="16" t="s">
        <v>89</v>
      </c>
      <c r="C83" s="25">
        <v>5620</v>
      </c>
      <c r="D83" s="6">
        <v>7460.5263157894733</v>
      </c>
    </row>
    <row r="84" spans="1:4" ht="15">
      <c r="A84" s="3" t="s">
        <v>3</v>
      </c>
      <c r="B84" s="16" t="s">
        <v>90</v>
      </c>
      <c r="C84" s="25">
        <v>12660</v>
      </c>
      <c r="D84" s="6">
        <v>16973.684210526317</v>
      </c>
    </row>
    <row r="85" spans="1:4" ht="15">
      <c r="A85" s="3" t="s">
        <v>3</v>
      </c>
      <c r="B85" s="4" t="s">
        <v>91</v>
      </c>
      <c r="C85" s="25">
        <v>5860</v>
      </c>
      <c r="D85" s="6">
        <f>+C85/0.8</f>
        <v>7325</v>
      </c>
    </row>
    <row r="86" spans="1:4" ht="60">
      <c r="A86" s="3" t="s">
        <v>3</v>
      </c>
      <c r="B86" s="31" t="s">
        <v>92</v>
      </c>
      <c r="C86" s="25">
        <v>3170</v>
      </c>
      <c r="D86" s="6">
        <v>3979</v>
      </c>
    </row>
    <row r="87" spans="1:4" ht="15">
      <c r="A87" s="3" t="s">
        <v>3</v>
      </c>
      <c r="B87" s="4" t="s">
        <v>93</v>
      </c>
      <c r="C87" s="25">
        <v>5750</v>
      </c>
      <c r="D87" s="6">
        <f>+C87/0.8</f>
        <v>7187.5</v>
      </c>
    </row>
    <row r="88" spans="1:4" ht="15">
      <c r="A88" s="3" t="s">
        <v>3</v>
      </c>
      <c r="B88" s="4" t="s">
        <v>94</v>
      </c>
      <c r="C88" s="25">
        <v>3350</v>
      </c>
      <c r="D88" s="6">
        <f>+C88/0.8</f>
        <v>4187.5</v>
      </c>
    </row>
    <row r="89" spans="1:4" ht="15">
      <c r="A89" s="3" t="s">
        <v>3</v>
      </c>
      <c r="B89" s="18" t="s">
        <v>95</v>
      </c>
      <c r="C89" s="25">
        <v>950</v>
      </c>
      <c r="D89" s="6">
        <v>2529.1666666666702</v>
      </c>
    </row>
    <row r="90" spans="1:4" ht="15">
      <c r="A90" s="3" t="s">
        <v>3</v>
      </c>
      <c r="B90" s="4" t="s">
        <v>96</v>
      </c>
      <c r="C90" s="25">
        <v>5060</v>
      </c>
      <c r="D90" s="6">
        <v>10955</v>
      </c>
    </row>
    <row r="91" spans="1:4" ht="15">
      <c r="A91" s="3" t="s">
        <v>3</v>
      </c>
      <c r="B91" s="4" t="s">
        <v>97</v>
      </c>
      <c r="C91" s="25">
        <v>1710</v>
      </c>
      <c r="D91" s="6">
        <v>3925</v>
      </c>
    </row>
    <row r="92" spans="1:4" ht="15">
      <c r="A92" s="3" t="s">
        <v>3</v>
      </c>
      <c r="B92" s="28" t="s">
        <v>98</v>
      </c>
      <c r="C92" s="25">
        <v>1970</v>
      </c>
      <c r="D92" s="6">
        <v>3053.5714285713998</v>
      </c>
    </row>
    <row r="93" spans="1:4" ht="15">
      <c r="A93" s="3" t="s">
        <v>3</v>
      </c>
      <c r="B93" s="4" t="s">
        <v>99</v>
      </c>
      <c r="C93" s="25">
        <v>10330</v>
      </c>
      <c r="D93" s="6">
        <v>17579</v>
      </c>
    </row>
    <row r="94" spans="1:4" ht="15">
      <c r="A94" s="3" t="s">
        <v>3</v>
      </c>
      <c r="B94" s="4" t="s">
        <v>100</v>
      </c>
      <c r="C94" s="25">
        <v>5870</v>
      </c>
      <c r="D94" s="6">
        <v>8987</v>
      </c>
    </row>
    <row r="95" spans="1:4" ht="15">
      <c r="A95" s="8" t="s">
        <v>10</v>
      </c>
      <c r="B95" s="15" t="s">
        <v>101</v>
      </c>
      <c r="C95" s="26">
        <v>1600</v>
      </c>
      <c r="D95" s="11">
        <v>2491</v>
      </c>
    </row>
    <row r="96" spans="1:4" ht="15">
      <c r="A96" s="19" t="s">
        <v>3</v>
      </c>
      <c r="B96" s="24" t="s">
        <v>102</v>
      </c>
      <c r="C96" s="30">
        <v>1700</v>
      </c>
      <c r="D96" s="22">
        <v>3177.1428571428601</v>
      </c>
    </row>
    <row r="97" spans="1:4" ht="15">
      <c r="A97" s="3" t="s">
        <v>3</v>
      </c>
      <c r="B97" s="4" t="s">
        <v>103</v>
      </c>
      <c r="C97" s="25">
        <v>1480</v>
      </c>
      <c r="D97" s="6">
        <v>2877.1428571428601</v>
      </c>
    </row>
    <row r="98" spans="1:4" ht="15">
      <c r="A98" s="3" t="s">
        <v>3</v>
      </c>
      <c r="B98" s="18" t="s">
        <v>104</v>
      </c>
      <c r="C98" s="25">
        <v>2280</v>
      </c>
      <c r="D98" s="6">
        <v>3185</v>
      </c>
    </row>
    <row r="99" spans="1:4" ht="15">
      <c r="A99" s="3" t="s">
        <v>3</v>
      </c>
      <c r="B99" s="18" t="s">
        <v>105</v>
      </c>
      <c r="C99" s="25">
        <v>1370</v>
      </c>
      <c r="D99" s="6">
        <v>2521</v>
      </c>
    </row>
    <row r="100" spans="1:4" ht="15">
      <c r="A100" s="3" t="s">
        <v>3</v>
      </c>
      <c r="B100" s="4" t="s">
        <v>106</v>
      </c>
      <c r="C100" s="25">
        <v>2280</v>
      </c>
      <c r="D100" s="6">
        <v>4929.1666666666697</v>
      </c>
    </row>
    <row r="101" spans="1:4" ht="15">
      <c r="A101" s="19" t="s">
        <v>3</v>
      </c>
      <c r="B101" s="24" t="s">
        <v>107</v>
      </c>
      <c r="C101" s="30">
        <v>1950</v>
      </c>
      <c r="D101" s="22">
        <v>3086.0377358490568</v>
      </c>
    </row>
    <row r="102" spans="1:4" ht="15">
      <c r="A102" s="3" t="s">
        <v>3</v>
      </c>
      <c r="B102" s="4" t="s">
        <v>108</v>
      </c>
      <c r="C102" s="25">
        <v>4950</v>
      </c>
      <c r="D102" s="6">
        <f t="shared" ref="D102:D126" si="0">+C102/0.6</f>
        <v>8250</v>
      </c>
    </row>
    <row r="103" spans="1:4" ht="15">
      <c r="A103" s="3" t="s">
        <v>3</v>
      </c>
      <c r="B103" s="4" t="s">
        <v>109</v>
      </c>
      <c r="C103" s="25">
        <v>3040</v>
      </c>
      <c r="D103" s="6">
        <f t="shared" si="0"/>
        <v>5066.666666666667</v>
      </c>
    </row>
    <row r="104" spans="1:4" ht="15">
      <c r="A104" s="3" t="s">
        <v>3</v>
      </c>
      <c r="B104" s="4" t="s">
        <v>110</v>
      </c>
      <c r="C104" s="25">
        <v>19460</v>
      </c>
      <c r="D104" s="6">
        <f t="shared" si="0"/>
        <v>32433.333333333336</v>
      </c>
    </row>
    <row r="105" spans="1:4" ht="15">
      <c r="A105" s="3" t="s">
        <v>3</v>
      </c>
      <c r="B105" s="4" t="s">
        <v>111</v>
      </c>
      <c r="C105" s="25">
        <v>8670</v>
      </c>
      <c r="D105" s="6">
        <f t="shared" si="0"/>
        <v>14450</v>
      </c>
    </row>
    <row r="106" spans="1:4" ht="15">
      <c r="A106" s="3" t="s">
        <v>3</v>
      </c>
      <c r="B106" s="4" t="s">
        <v>112</v>
      </c>
      <c r="C106" s="25">
        <v>13000</v>
      </c>
      <c r="D106" s="6">
        <f t="shared" si="0"/>
        <v>21666.666666666668</v>
      </c>
    </row>
    <row r="107" spans="1:4" ht="15">
      <c r="A107" s="3" t="s">
        <v>3</v>
      </c>
      <c r="B107" s="4" t="s">
        <v>113</v>
      </c>
      <c r="C107" s="25">
        <v>5380</v>
      </c>
      <c r="D107" s="6">
        <f t="shared" si="0"/>
        <v>8966.6666666666679</v>
      </c>
    </row>
    <row r="108" spans="1:4" ht="15">
      <c r="A108" s="3" t="s">
        <v>3</v>
      </c>
      <c r="B108" s="4" t="s">
        <v>114</v>
      </c>
      <c r="C108" s="25">
        <v>4100</v>
      </c>
      <c r="D108" s="6">
        <f t="shared" si="0"/>
        <v>6833.3333333333339</v>
      </c>
    </row>
    <row r="109" spans="1:4" ht="15">
      <c r="A109" s="3" t="s">
        <v>3</v>
      </c>
      <c r="B109" s="4" t="s">
        <v>115</v>
      </c>
      <c r="C109" s="25">
        <v>23270</v>
      </c>
      <c r="D109" s="6">
        <f t="shared" si="0"/>
        <v>38783.333333333336</v>
      </c>
    </row>
    <row r="110" spans="1:4" ht="15">
      <c r="A110" s="3" t="s">
        <v>3</v>
      </c>
      <c r="B110" s="4" t="s">
        <v>116</v>
      </c>
      <c r="C110" s="25">
        <v>16780</v>
      </c>
      <c r="D110" s="6">
        <f t="shared" si="0"/>
        <v>27966.666666666668</v>
      </c>
    </row>
    <row r="111" spans="1:4" ht="15">
      <c r="A111" s="3" t="s">
        <v>3</v>
      </c>
      <c r="B111" s="4" t="s">
        <v>117</v>
      </c>
      <c r="C111" s="25">
        <v>10830</v>
      </c>
      <c r="D111" s="6">
        <f t="shared" si="0"/>
        <v>18050</v>
      </c>
    </row>
    <row r="112" spans="1:4" ht="15">
      <c r="A112" s="3" t="s">
        <v>3</v>
      </c>
      <c r="B112" s="4" t="s">
        <v>118</v>
      </c>
      <c r="C112" s="25">
        <v>5350</v>
      </c>
      <c r="D112" s="6">
        <f t="shared" si="0"/>
        <v>8916.6666666666679</v>
      </c>
    </row>
    <row r="113" spans="1:4" ht="15">
      <c r="A113" s="3" t="s">
        <v>3</v>
      </c>
      <c r="B113" s="4" t="s">
        <v>119</v>
      </c>
      <c r="C113" s="25">
        <v>17780</v>
      </c>
      <c r="D113" s="6">
        <f t="shared" si="0"/>
        <v>29633.333333333336</v>
      </c>
    </row>
    <row r="114" spans="1:4" ht="15">
      <c r="A114" s="3" t="s">
        <v>3</v>
      </c>
      <c r="B114" s="4" t="s">
        <v>120</v>
      </c>
      <c r="C114" s="25">
        <v>7660</v>
      </c>
      <c r="D114" s="6">
        <f t="shared" si="0"/>
        <v>12766.666666666668</v>
      </c>
    </row>
    <row r="115" spans="1:4" ht="15">
      <c r="A115" s="3" t="s">
        <v>3</v>
      </c>
      <c r="B115" s="4" t="s">
        <v>121</v>
      </c>
      <c r="C115" s="25">
        <v>9730</v>
      </c>
      <c r="D115" s="6">
        <f t="shared" si="0"/>
        <v>16216.666666666668</v>
      </c>
    </row>
    <row r="116" spans="1:4" ht="15">
      <c r="A116" s="3" t="s">
        <v>3</v>
      </c>
      <c r="B116" s="4" t="s">
        <v>122</v>
      </c>
      <c r="C116" s="25">
        <v>12170</v>
      </c>
      <c r="D116" s="6">
        <f t="shared" si="0"/>
        <v>20283.333333333336</v>
      </c>
    </row>
    <row r="117" spans="1:4" ht="15">
      <c r="A117" s="19" t="s">
        <v>3</v>
      </c>
      <c r="B117" s="35" t="s">
        <v>123</v>
      </c>
      <c r="C117" s="27">
        <v>9750</v>
      </c>
      <c r="D117" s="22">
        <f t="shared" si="0"/>
        <v>16250</v>
      </c>
    </row>
    <row r="118" spans="1:4" ht="15">
      <c r="A118" s="3" t="s">
        <v>3</v>
      </c>
      <c r="B118" s="4" t="s">
        <v>124</v>
      </c>
      <c r="C118" s="25">
        <v>3690</v>
      </c>
      <c r="D118" s="6">
        <f t="shared" si="0"/>
        <v>6150</v>
      </c>
    </row>
    <row r="119" spans="1:4" ht="15">
      <c r="A119" s="3" t="s">
        <v>3</v>
      </c>
      <c r="B119" s="4" t="s">
        <v>125</v>
      </c>
      <c r="C119" s="36">
        <v>6450</v>
      </c>
      <c r="D119" s="6">
        <f t="shared" si="0"/>
        <v>10750</v>
      </c>
    </row>
    <row r="120" spans="1:4" ht="15">
      <c r="A120" s="3" t="s">
        <v>3</v>
      </c>
      <c r="B120" s="4" t="s">
        <v>125</v>
      </c>
      <c r="C120" s="25">
        <v>6450</v>
      </c>
      <c r="D120" s="6">
        <f t="shared" si="0"/>
        <v>10750</v>
      </c>
    </row>
    <row r="121" spans="1:4" ht="15">
      <c r="A121" s="3" t="s">
        <v>3</v>
      </c>
      <c r="B121" s="4" t="s">
        <v>126</v>
      </c>
      <c r="C121" s="25">
        <v>2270</v>
      </c>
      <c r="D121" s="6">
        <f t="shared" si="0"/>
        <v>3783.3333333333335</v>
      </c>
    </row>
    <row r="122" spans="1:4" ht="15">
      <c r="A122" s="3" t="s">
        <v>3</v>
      </c>
      <c r="B122" s="4" t="s">
        <v>127</v>
      </c>
      <c r="C122" s="25">
        <v>9530</v>
      </c>
      <c r="D122" s="6">
        <f t="shared" si="0"/>
        <v>15883.333333333334</v>
      </c>
    </row>
    <row r="123" spans="1:4" ht="15">
      <c r="A123" s="3" t="s">
        <v>3</v>
      </c>
      <c r="B123" s="4" t="s">
        <v>128</v>
      </c>
      <c r="C123" s="25">
        <v>5530</v>
      </c>
      <c r="D123" s="6">
        <f t="shared" si="0"/>
        <v>9216.6666666666679</v>
      </c>
    </row>
    <row r="124" spans="1:4" ht="15">
      <c r="A124" s="3" t="s">
        <v>3</v>
      </c>
      <c r="B124" s="4" t="s">
        <v>129</v>
      </c>
      <c r="C124" s="25">
        <v>2980</v>
      </c>
      <c r="D124" s="6">
        <f t="shared" si="0"/>
        <v>4966.666666666667</v>
      </c>
    </row>
    <row r="125" spans="1:4" ht="15">
      <c r="A125" s="3" t="s">
        <v>3</v>
      </c>
      <c r="B125" s="4" t="s">
        <v>130</v>
      </c>
      <c r="C125" s="25">
        <v>3140</v>
      </c>
      <c r="D125" s="6">
        <f t="shared" si="0"/>
        <v>5233.3333333333339</v>
      </c>
    </row>
    <row r="126" spans="1:4" ht="15">
      <c r="A126" s="3" t="s">
        <v>3</v>
      </c>
      <c r="B126" s="4" t="s">
        <v>131</v>
      </c>
      <c r="C126" s="25">
        <v>4150</v>
      </c>
      <c r="D126" s="6">
        <f t="shared" si="0"/>
        <v>6916.666666666667</v>
      </c>
    </row>
    <row r="127" spans="1:4" ht="15">
      <c r="A127" s="3" t="s">
        <v>3</v>
      </c>
      <c r="B127" s="16" t="s">
        <v>132</v>
      </c>
      <c r="C127" s="25">
        <v>23830</v>
      </c>
      <c r="D127" s="6">
        <v>54325.151515151498</v>
      </c>
    </row>
    <row r="128" spans="1:4" ht="15">
      <c r="A128" s="3" t="s">
        <v>3</v>
      </c>
      <c r="B128" s="28" t="s">
        <v>133</v>
      </c>
      <c r="C128" s="25">
        <v>2920</v>
      </c>
      <c r="D128" s="6">
        <v>9784</v>
      </c>
    </row>
    <row r="129" spans="1:4" ht="15">
      <c r="A129" s="3" t="s">
        <v>3</v>
      </c>
      <c r="B129" s="28" t="s">
        <v>134</v>
      </c>
      <c r="C129" s="25">
        <v>3030</v>
      </c>
      <c r="D129" s="6">
        <v>7637.5</v>
      </c>
    </row>
    <row r="130" spans="1:4" ht="60">
      <c r="A130" s="3" t="s">
        <v>3</v>
      </c>
      <c r="B130" s="23" t="s">
        <v>135</v>
      </c>
      <c r="C130" s="25">
        <v>11700</v>
      </c>
      <c r="D130" s="6">
        <f>+C130/0.5</f>
        <v>23400</v>
      </c>
    </row>
    <row r="131" spans="1:4" ht="15">
      <c r="A131" s="19" t="s">
        <v>3</v>
      </c>
      <c r="B131" s="20" t="s">
        <v>136</v>
      </c>
      <c r="C131" s="30">
        <v>14400</v>
      </c>
      <c r="D131" s="22">
        <v>18707.027027027027</v>
      </c>
    </row>
    <row r="132" spans="1:4" ht="15">
      <c r="A132" s="3" t="s">
        <v>3</v>
      </c>
      <c r="B132" s="37" t="s">
        <v>137</v>
      </c>
      <c r="C132" s="25">
        <v>5200</v>
      </c>
      <c r="D132" s="6">
        <v>8971</v>
      </c>
    </row>
    <row r="133" spans="1:4" ht="15">
      <c r="A133" s="3" t="s">
        <v>3</v>
      </c>
      <c r="B133" s="37" t="s">
        <v>138</v>
      </c>
      <c r="C133" s="25">
        <v>9860</v>
      </c>
      <c r="D133" s="6">
        <v>11925</v>
      </c>
    </row>
    <row r="134" spans="1:4" ht="15">
      <c r="A134" s="8" t="s">
        <v>16</v>
      </c>
      <c r="B134" s="14" t="s">
        <v>139</v>
      </c>
      <c r="C134" s="26">
        <v>3650</v>
      </c>
      <c r="D134" s="11">
        <v>4426.6666666666697</v>
      </c>
    </row>
    <row r="135" spans="1:4" ht="15">
      <c r="A135" s="8" t="s">
        <v>16</v>
      </c>
      <c r="B135" s="14" t="s">
        <v>140</v>
      </c>
      <c r="C135" s="26">
        <v>3650</v>
      </c>
      <c r="D135" s="11">
        <v>4396.6666666666697</v>
      </c>
    </row>
    <row r="136" spans="1:4" ht="15">
      <c r="A136" s="8" t="s">
        <v>16</v>
      </c>
      <c r="B136" s="14" t="s">
        <v>141</v>
      </c>
      <c r="C136" s="26">
        <v>7800</v>
      </c>
      <c r="D136" s="11">
        <v>8885.1090909090908</v>
      </c>
    </row>
    <row r="137" spans="1:4" ht="15">
      <c r="A137" s="8" t="s">
        <v>10</v>
      </c>
      <c r="B137" s="14" t="s">
        <v>142</v>
      </c>
      <c r="C137" s="26">
        <v>6640</v>
      </c>
      <c r="D137" s="11">
        <v>7895</v>
      </c>
    </row>
    <row r="138" spans="1:4" ht="45">
      <c r="A138" s="8" t="s">
        <v>16</v>
      </c>
      <c r="B138" s="33" t="s">
        <v>143</v>
      </c>
      <c r="C138" s="26">
        <v>1900</v>
      </c>
      <c r="D138" s="11">
        <v>3167</v>
      </c>
    </row>
    <row r="139" spans="1:4" ht="15">
      <c r="A139" s="19" t="s">
        <v>3</v>
      </c>
      <c r="B139" s="38" t="s">
        <v>144</v>
      </c>
      <c r="C139" s="30">
        <v>1830</v>
      </c>
      <c r="D139" s="22">
        <v>2900</v>
      </c>
    </row>
    <row r="140" spans="1:4" ht="15">
      <c r="A140" s="8" t="s">
        <v>16</v>
      </c>
      <c r="B140" s="14" t="s">
        <v>145</v>
      </c>
      <c r="C140" s="26">
        <v>3000</v>
      </c>
      <c r="D140" s="11">
        <v>5053.3333333333303</v>
      </c>
    </row>
    <row r="141" spans="1:4" ht="15">
      <c r="A141" s="19" t="s">
        <v>3</v>
      </c>
      <c r="B141" s="38" t="s">
        <v>146</v>
      </c>
      <c r="C141" s="30">
        <v>2050</v>
      </c>
      <c r="D141" s="22">
        <v>4546.6666666666697</v>
      </c>
    </row>
    <row r="142" spans="1:4" ht="15">
      <c r="A142" s="8" t="s">
        <v>10</v>
      </c>
      <c r="B142" s="15" t="s">
        <v>147</v>
      </c>
      <c r="C142" s="26">
        <v>1100</v>
      </c>
      <c r="D142" s="11">
        <v>1991</v>
      </c>
    </row>
    <row r="143" spans="1:4" ht="15">
      <c r="A143" s="3" t="s">
        <v>3</v>
      </c>
      <c r="B143" s="16" t="s">
        <v>148</v>
      </c>
      <c r="C143" s="25">
        <v>1010</v>
      </c>
      <c r="D143" s="6">
        <v>1888.57142857143</v>
      </c>
    </row>
    <row r="144" spans="1:4" ht="15">
      <c r="A144" s="3" t="s">
        <v>3</v>
      </c>
      <c r="B144" s="16" t="s">
        <v>149</v>
      </c>
      <c r="C144" s="25">
        <v>790</v>
      </c>
      <c r="D144" s="6">
        <v>1585.7142857142901</v>
      </c>
    </row>
    <row r="145" spans="1:4" ht="15">
      <c r="A145" s="3" t="s">
        <v>3</v>
      </c>
      <c r="B145" s="16" t="s">
        <v>150</v>
      </c>
      <c r="C145" s="25">
        <v>1790</v>
      </c>
      <c r="D145" s="6">
        <v>3142.5</v>
      </c>
    </row>
    <row r="146" spans="1:4" ht="15">
      <c r="A146" s="3" t="s">
        <v>3</v>
      </c>
      <c r="B146" s="4" t="s">
        <v>151</v>
      </c>
      <c r="C146" s="25">
        <v>1380</v>
      </c>
      <c r="D146" s="6">
        <v>2438.0740740740698</v>
      </c>
    </row>
    <row r="147" spans="1:4" ht="15">
      <c r="A147" s="3" t="s">
        <v>3</v>
      </c>
      <c r="B147" s="4" t="s">
        <v>152</v>
      </c>
      <c r="C147" s="25">
        <v>2400</v>
      </c>
      <c r="D147" s="6">
        <v>4133</v>
      </c>
    </row>
    <row r="148" spans="1:4" ht="15">
      <c r="A148" s="3" t="s">
        <v>3</v>
      </c>
      <c r="B148" s="4" t="s">
        <v>153</v>
      </c>
      <c r="C148" s="25">
        <v>3010</v>
      </c>
      <c r="D148" s="6">
        <v>5123.0769230769201</v>
      </c>
    </row>
    <row r="149" spans="1:4" ht="15">
      <c r="A149" s="3" t="s">
        <v>3</v>
      </c>
      <c r="B149" s="16" t="s">
        <v>154</v>
      </c>
      <c r="C149" s="25">
        <v>3970</v>
      </c>
      <c r="D149" s="6">
        <v>6547.9411764705901</v>
      </c>
    </row>
    <row r="150" spans="1:4" ht="15">
      <c r="A150" s="3" t="s">
        <v>3</v>
      </c>
      <c r="B150" s="16" t="s">
        <v>155</v>
      </c>
      <c r="C150" s="25">
        <v>3970</v>
      </c>
      <c r="D150" s="6">
        <v>6560.8695652173901</v>
      </c>
    </row>
    <row r="151" spans="1:4" ht="15">
      <c r="A151" s="3" t="s">
        <v>3</v>
      </c>
      <c r="B151" s="18" t="s">
        <v>156</v>
      </c>
      <c r="C151" s="25">
        <v>2080</v>
      </c>
      <c r="D151" s="6">
        <v>2660.8695652173915</v>
      </c>
    </row>
    <row r="152" spans="1:4" ht="15">
      <c r="A152" s="3" t="s">
        <v>3</v>
      </c>
      <c r="B152" s="18" t="s">
        <v>157</v>
      </c>
      <c r="C152" s="25">
        <v>1740</v>
      </c>
      <c r="D152" s="6">
        <v>2257.9487179487201</v>
      </c>
    </row>
    <row r="153" spans="1:4" ht="15">
      <c r="A153" s="3" t="s">
        <v>3</v>
      </c>
      <c r="B153" s="37" t="s">
        <v>158</v>
      </c>
      <c r="C153" s="25">
        <v>3320</v>
      </c>
      <c r="D153" s="6">
        <v>4282.74285714286</v>
      </c>
    </row>
    <row r="154" spans="1:4" ht="15">
      <c r="A154" s="3" t="s">
        <v>3</v>
      </c>
      <c r="B154" s="37" t="s">
        <v>159</v>
      </c>
      <c r="C154" s="25">
        <v>2550</v>
      </c>
      <c r="D154" s="6">
        <v>3244.8275862068999</v>
      </c>
    </row>
    <row r="155" spans="1:4" ht="15">
      <c r="A155" s="3" t="s">
        <v>3</v>
      </c>
      <c r="B155" s="4" t="s">
        <v>160</v>
      </c>
      <c r="C155" s="25">
        <v>4500</v>
      </c>
      <c r="D155" s="6">
        <v>5544.4444444444498</v>
      </c>
    </row>
    <row r="156" spans="1:4" ht="15">
      <c r="A156" s="3" t="s">
        <v>3</v>
      </c>
      <c r="B156" s="18" t="s">
        <v>161</v>
      </c>
      <c r="C156" s="25">
        <v>6420</v>
      </c>
      <c r="D156" s="6">
        <v>8222</v>
      </c>
    </row>
    <row r="157" spans="1:4" ht="45">
      <c r="A157" s="8" t="s">
        <v>162</v>
      </c>
      <c r="B157" s="39" t="s">
        <v>163</v>
      </c>
      <c r="C157" s="26">
        <v>5500</v>
      </c>
      <c r="D157" s="11">
        <v>7924.6527777777801</v>
      </c>
    </row>
    <row r="158" spans="1:4" ht="15">
      <c r="A158" s="19" t="s">
        <v>3</v>
      </c>
      <c r="B158" s="24" t="s">
        <v>164</v>
      </c>
      <c r="C158" s="30">
        <v>2710</v>
      </c>
      <c r="D158" s="22">
        <v>6174.2857142857101</v>
      </c>
    </row>
    <row r="159" spans="1:4" ht="15">
      <c r="A159" s="8" t="s">
        <v>16</v>
      </c>
      <c r="B159" s="15" t="s">
        <v>165</v>
      </c>
      <c r="C159" s="26">
        <v>1800</v>
      </c>
      <c r="D159" s="11">
        <v>2693.75</v>
      </c>
    </row>
    <row r="160" spans="1:4" ht="15">
      <c r="A160" s="8" t="s">
        <v>16</v>
      </c>
      <c r="B160" s="15" t="s">
        <v>166</v>
      </c>
      <c r="C160" s="26">
        <v>1800</v>
      </c>
      <c r="D160" s="11">
        <v>2533.3333333333298</v>
      </c>
    </row>
    <row r="161" spans="1:4" ht="15">
      <c r="A161" s="8" t="s">
        <v>10</v>
      </c>
      <c r="B161" s="14" t="s">
        <v>167</v>
      </c>
      <c r="C161" s="26">
        <v>1050</v>
      </c>
      <c r="D161" s="11">
        <v>2555</v>
      </c>
    </row>
    <row r="162" spans="1:4" ht="15">
      <c r="A162" s="8" t="s">
        <v>10</v>
      </c>
      <c r="B162" s="39" t="s">
        <v>168</v>
      </c>
      <c r="C162" s="26">
        <v>2070</v>
      </c>
      <c r="D162" s="11">
        <v>2987.2727272727302</v>
      </c>
    </row>
    <row r="163" spans="1:4" ht="15">
      <c r="A163" s="3" t="s">
        <v>3</v>
      </c>
      <c r="B163" s="4" t="s">
        <v>169</v>
      </c>
      <c r="C163" s="36">
        <v>204570</v>
      </c>
      <c r="D163" s="6">
        <f>+C163/0.76</f>
        <v>269171.05263157893</v>
      </c>
    </row>
    <row r="164" spans="1:4" ht="15">
      <c r="A164" s="8" t="s">
        <v>162</v>
      </c>
      <c r="B164" s="15" t="s">
        <v>170</v>
      </c>
      <c r="C164" s="40">
        <v>190000</v>
      </c>
      <c r="D164" s="11">
        <f>+C164/0.8</f>
        <v>237500</v>
      </c>
    </row>
    <row r="165" spans="1:4" ht="15">
      <c r="A165" s="19" t="s">
        <v>3</v>
      </c>
      <c r="B165" s="20" t="s">
        <v>171</v>
      </c>
      <c r="C165" s="30">
        <v>147500</v>
      </c>
      <c r="D165" s="22">
        <v>195000</v>
      </c>
    </row>
    <row r="166" spans="1:4" ht="60">
      <c r="A166" s="8" t="s">
        <v>10</v>
      </c>
      <c r="B166" s="41" t="s">
        <v>172</v>
      </c>
      <c r="C166" s="26">
        <v>1780</v>
      </c>
      <c r="D166" s="11">
        <v>2776.4705882352901</v>
      </c>
    </row>
    <row r="167" spans="1:4" ht="15">
      <c r="A167" s="3" t="s">
        <v>3</v>
      </c>
      <c r="B167" s="4" t="s">
        <v>173</v>
      </c>
      <c r="C167" s="25">
        <v>86640</v>
      </c>
      <c r="D167" s="6">
        <f>+C167/0.75</f>
        <v>115520</v>
      </c>
    </row>
    <row r="168" spans="1:4" ht="15">
      <c r="A168" s="19" t="s">
        <v>3</v>
      </c>
      <c r="B168" s="35" t="s">
        <v>174</v>
      </c>
      <c r="C168" s="27">
        <v>62480</v>
      </c>
      <c r="D168" s="22">
        <f>+C168/0.75</f>
        <v>83306.666666666672</v>
      </c>
    </row>
    <row r="169" spans="1:4" ht="15">
      <c r="A169" s="3" t="s">
        <v>3</v>
      </c>
      <c r="B169" s="4" t="s">
        <v>175</v>
      </c>
      <c r="C169" s="25">
        <v>47540</v>
      </c>
      <c r="D169" s="6">
        <f>+C169/0.75</f>
        <v>63386.666666666664</v>
      </c>
    </row>
    <row r="170" spans="1:4" ht="15">
      <c r="A170" s="3" t="s">
        <v>3</v>
      </c>
      <c r="B170" s="4" t="s">
        <v>176</v>
      </c>
      <c r="C170" s="25">
        <v>33980</v>
      </c>
      <c r="D170" s="6">
        <f>+C170/0.75</f>
        <v>45306.666666666664</v>
      </c>
    </row>
    <row r="171" spans="1:4" ht="15">
      <c r="A171" s="3" t="s">
        <v>3</v>
      </c>
      <c r="B171" s="28" t="s">
        <v>177</v>
      </c>
      <c r="C171" s="25">
        <v>115830</v>
      </c>
      <c r="D171" s="6">
        <v>155473.33333333299</v>
      </c>
    </row>
    <row r="172" spans="1:4" ht="15">
      <c r="A172" s="19" t="s">
        <v>3</v>
      </c>
      <c r="B172" s="24" t="s">
        <v>178</v>
      </c>
      <c r="C172" s="30">
        <v>113300</v>
      </c>
      <c r="D172" s="22">
        <v>151026.66666666666</v>
      </c>
    </row>
    <row r="173" spans="1:4" ht="15">
      <c r="A173" s="19" t="s">
        <v>3</v>
      </c>
      <c r="B173" s="24" t="s">
        <v>179</v>
      </c>
      <c r="C173" s="30">
        <v>75040</v>
      </c>
      <c r="D173" s="22">
        <v>121688</v>
      </c>
    </row>
    <row r="174" spans="1:4" ht="15">
      <c r="A174" s="19" t="s">
        <v>3</v>
      </c>
      <c r="B174" s="24" t="s">
        <v>180</v>
      </c>
      <c r="C174" s="30">
        <v>65250</v>
      </c>
      <c r="D174" s="22">
        <v>86426.666666666672</v>
      </c>
    </row>
    <row r="175" spans="1:4" ht="15">
      <c r="A175" s="19" t="s">
        <v>3</v>
      </c>
      <c r="B175" s="24" t="s">
        <v>181</v>
      </c>
      <c r="C175" s="30">
        <v>49200</v>
      </c>
      <c r="D175" s="22">
        <v>65366.666666666664</v>
      </c>
    </row>
    <row r="176" spans="1:4" ht="15">
      <c r="A176" s="3" t="s">
        <v>3</v>
      </c>
      <c r="B176" s="16" t="s">
        <v>182</v>
      </c>
      <c r="C176" s="25">
        <v>135660</v>
      </c>
      <c r="D176" s="6">
        <f>+C176/0.76</f>
        <v>178500</v>
      </c>
    </row>
    <row r="177" spans="1:4" ht="15">
      <c r="A177" s="3" t="s">
        <v>3</v>
      </c>
      <c r="B177" s="4" t="s">
        <v>183</v>
      </c>
      <c r="C177" s="25">
        <v>102600</v>
      </c>
      <c r="D177" s="6">
        <f>+C177/0.75</f>
        <v>136800</v>
      </c>
    </row>
    <row r="178" spans="1:4" ht="15">
      <c r="A178" s="3" t="s">
        <v>3</v>
      </c>
      <c r="B178" s="4" t="s">
        <v>184</v>
      </c>
      <c r="C178" s="25">
        <v>76380</v>
      </c>
      <c r="D178" s="6">
        <v>99953</v>
      </c>
    </row>
    <row r="179" spans="1:4" ht="15">
      <c r="A179" s="3" t="s">
        <v>3</v>
      </c>
      <c r="B179" s="4" t="s">
        <v>185</v>
      </c>
      <c r="C179" s="36">
        <v>52440</v>
      </c>
      <c r="D179" s="6">
        <f>+C179/0.75</f>
        <v>69920</v>
      </c>
    </row>
    <row r="180" spans="1:4" ht="15">
      <c r="A180" s="3" t="s">
        <v>3</v>
      </c>
      <c r="B180" s="4" t="s">
        <v>186</v>
      </c>
      <c r="C180" s="36">
        <v>41040</v>
      </c>
      <c r="D180" s="6">
        <f>+C180/0.75</f>
        <v>54720</v>
      </c>
    </row>
    <row r="181" spans="1:4" ht="15">
      <c r="A181" s="8" t="s">
        <v>10</v>
      </c>
      <c r="B181" s="14" t="s">
        <v>187</v>
      </c>
      <c r="C181" s="26">
        <v>1750</v>
      </c>
      <c r="D181" s="11">
        <v>2508.3333333333298</v>
      </c>
    </row>
    <row r="182" spans="1:4" ht="15">
      <c r="A182" s="3" t="s">
        <v>3</v>
      </c>
      <c r="B182" s="16" t="s">
        <v>188</v>
      </c>
      <c r="C182" s="42">
        <v>19400</v>
      </c>
      <c r="D182" s="6">
        <v>26971.052631578899</v>
      </c>
    </row>
    <row r="183" spans="1:4" ht="15">
      <c r="A183" s="3" t="s">
        <v>3</v>
      </c>
      <c r="B183" s="37" t="s">
        <v>189</v>
      </c>
      <c r="C183" s="36">
        <v>16250</v>
      </c>
      <c r="D183" s="6">
        <v>22971.052631578899</v>
      </c>
    </row>
    <row r="184" spans="1:4" ht="15">
      <c r="A184" s="3" t="s">
        <v>3</v>
      </c>
      <c r="B184" s="18" t="s">
        <v>190</v>
      </c>
      <c r="C184" s="25">
        <v>18810</v>
      </c>
      <c r="D184" s="6">
        <v>35975.916666666701</v>
      </c>
    </row>
    <row r="185" spans="1:4" ht="15">
      <c r="A185" s="3" t="s">
        <v>3</v>
      </c>
      <c r="B185" s="18" t="s">
        <v>191</v>
      </c>
      <c r="C185" s="25">
        <v>15050</v>
      </c>
      <c r="D185" s="6">
        <v>26277.777777777799</v>
      </c>
    </row>
    <row r="186" spans="1:4" ht="15">
      <c r="A186" s="3" t="s">
        <v>3</v>
      </c>
      <c r="B186" s="4" t="s">
        <v>192</v>
      </c>
      <c r="C186" s="25">
        <v>18240</v>
      </c>
      <c r="D186" s="6">
        <v>32795</v>
      </c>
    </row>
    <row r="187" spans="1:4" ht="15">
      <c r="A187" s="3" t="s">
        <v>3</v>
      </c>
      <c r="B187" s="16" t="s">
        <v>193</v>
      </c>
      <c r="C187" s="25">
        <v>2890</v>
      </c>
      <c r="D187" s="6">
        <f>+C187/0.72</f>
        <v>4013.8888888888891</v>
      </c>
    </row>
    <row r="188" spans="1:4" ht="15">
      <c r="A188" s="3" t="s">
        <v>3</v>
      </c>
      <c r="B188" s="4" t="s">
        <v>194</v>
      </c>
      <c r="C188" s="25">
        <v>2070</v>
      </c>
      <c r="D188" s="6">
        <f>+C188/0.75</f>
        <v>2760</v>
      </c>
    </row>
    <row r="189" spans="1:4" ht="15">
      <c r="A189" s="3" t="s">
        <v>3</v>
      </c>
      <c r="B189" s="16" t="s">
        <v>195</v>
      </c>
      <c r="C189" s="25">
        <v>1970</v>
      </c>
      <c r="D189" s="6">
        <f>+C189/0.76</f>
        <v>2592.1052631578946</v>
      </c>
    </row>
    <row r="190" spans="1:4" ht="15">
      <c r="A190" s="3" t="s">
        <v>3</v>
      </c>
      <c r="B190" s="37" t="s">
        <v>196</v>
      </c>
      <c r="C190" s="25">
        <v>1250</v>
      </c>
      <c r="D190" s="43">
        <v>1616.6666666666599</v>
      </c>
    </row>
    <row r="191" spans="1:4" ht="15">
      <c r="A191" s="3" t="s">
        <v>3</v>
      </c>
      <c r="B191" s="16" t="s">
        <v>197</v>
      </c>
      <c r="C191" s="25">
        <v>1440</v>
      </c>
      <c r="D191" s="6">
        <v>1916.6666666666599</v>
      </c>
    </row>
    <row r="192" spans="1:4" ht="15">
      <c r="A192" s="3" t="s">
        <v>3</v>
      </c>
      <c r="B192" s="4" t="s">
        <v>198</v>
      </c>
      <c r="C192" s="25">
        <v>590</v>
      </c>
      <c r="D192" s="6">
        <v>890</v>
      </c>
    </row>
    <row r="193" spans="1:4" ht="15">
      <c r="A193" s="3" t="s">
        <v>3</v>
      </c>
      <c r="B193" s="37" t="s">
        <v>199</v>
      </c>
      <c r="C193" s="25">
        <v>350</v>
      </c>
      <c r="D193" s="6">
        <v>591</v>
      </c>
    </row>
    <row r="194" spans="1:4" ht="15">
      <c r="A194" s="19" t="s">
        <v>3</v>
      </c>
      <c r="B194" s="38" t="s">
        <v>200</v>
      </c>
      <c r="C194" s="27">
        <v>310</v>
      </c>
      <c r="D194" s="22">
        <v>491</v>
      </c>
    </row>
    <row r="195" spans="1:4" ht="15">
      <c r="A195" s="3" t="s">
        <v>3</v>
      </c>
      <c r="B195" s="4" t="s">
        <v>201</v>
      </c>
      <c r="C195" s="25">
        <v>530</v>
      </c>
      <c r="D195" s="6">
        <v>833</v>
      </c>
    </row>
    <row r="196" spans="1:4" ht="30">
      <c r="A196" s="3" t="s">
        <v>3</v>
      </c>
      <c r="B196" s="23" t="s">
        <v>202</v>
      </c>
      <c r="C196" s="25">
        <v>4550</v>
      </c>
      <c r="D196" s="6">
        <v>5897</v>
      </c>
    </row>
    <row r="197" spans="1:4" ht="15">
      <c r="A197" s="3" t="s">
        <v>3</v>
      </c>
      <c r="B197" s="16" t="s">
        <v>203</v>
      </c>
      <c r="C197" s="36">
        <v>2050</v>
      </c>
      <c r="D197" s="6">
        <v>3080</v>
      </c>
    </row>
    <row r="198" spans="1:4" ht="30">
      <c r="A198" s="3" t="s">
        <v>3</v>
      </c>
      <c r="B198" s="34" t="s">
        <v>204</v>
      </c>
      <c r="C198" s="25">
        <v>3030</v>
      </c>
      <c r="D198" s="6">
        <v>3985</v>
      </c>
    </row>
    <row r="199" spans="1:4" ht="15">
      <c r="A199" s="3" t="s">
        <v>3</v>
      </c>
      <c r="B199" s="4" t="s">
        <v>205</v>
      </c>
      <c r="C199" s="25">
        <v>4560</v>
      </c>
      <c r="D199" s="6">
        <v>5977</v>
      </c>
    </row>
    <row r="200" spans="1:4" ht="15">
      <c r="A200" s="3" t="s">
        <v>3</v>
      </c>
      <c r="B200" s="18" t="s">
        <v>206</v>
      </c>
      <c r="C200" s="25">
        <v>10850</v>
      </c>
      <c r="D200" s="6">
        <v>16542.307692307699</v>
      </c>
    </row>
    <row r="201" spans="1:4" ht="15">
      <c r="A201" s="3" t="s">
        <v>3</v>
      </c>
      <c r="B201" s="18" t="s">
        <v>207</v>
      </c>
      <c r="C201" s="36">
        <v>8560</v>
      </c>
      <c r="D201" s="6">
        <v>12415.4545454545</v>
      </c>
    </row>
    <row r="202" spans="1:4" ht="15">
      <c r="A202" s="3" t="s">
        <v>3</v>
      </c>
      <c r="B202" s="4" t="s">
        <v>208</v>
      </c>
      <c r="C202" s="25">
        <v>4190</v>
      </c>
      <c r="D202" s="6">
        <v>6883.9215686274501</v>
      </c>
    </row>
    <row r="203" spans="1:4" ht="15">
      <c r="A203" s="3" t="s">
        <v>3</v>
      </c>
      <c r="B203" s="4" t="s">
        <v>209</v>
      </c>
      <c r="C203" s="25">
        <v>5740</v>
      </c>
      <c r="D203" s="6">
        <v>10762.1641791044</v>
      </c>
    </row>
    <row r="204" spans="1:4" ht="15">
      <c r="A204" s="3" t="s">
        <v>3</v>
      </c>
      <c r="B204" s="18" t="s">
        <v>210</v>
      </c>
      <c r="C204" s="25">
        <v>6700</v>
      </c>
      <c r="D204" s="6">
        <v>9393.1818181818198</v>
      </c>
    </row>
    <row r="205" spans="1:4" ht="15">
      <c r="A205" s="3" t="s">
        <v>3</v>
      </c>
      <c r="B205" s="18" t="s">
        <v>211</v>
      </c>
      <c r="C205" s="25">
        <v>7650</v>
      </c>
      <c r="D205" s="6">
        <v>10513.1868131868</v>
      </c>
    </row>
    <row r="206" spans="1:4" ht="45">
      <c r="A206" s="3" t="s">
        <v>3</v>
      </c>
      <c r="B206" s="23" t="s">
        <v>212</v>
      </c>
      <c r="C206" s="25">
        <v>13000</v>
      </c>
      <c r="D206" s="6">
        <v>21671.428571428602</v>
      </c>
    </row>
    <row r="207" spans="1:4" ht="15">
      <c r="A207" s="3" t="s">
        <v>3</v>
      </c>
      <c r="B207" s="4" t="s">
        <v>213</v>
      </c>
      <c r="C207" s="25">
        <v>18240</v>
      </c>
      <c r="D207" s="6">
        <v>28872.727272727301</v>
      </c>
    </row>
    <row r="208" spans="1:4" ht="45">
      <c r="A208" s="8" t="s">
        <v>16</v>
      </c>
      <c r="B208" s="44" t="s">
        <v>214</v>
      </c>
      <c r="C208" s="26">
        <v>22200</v>
      </c>
      <c r="D208" s="11">
        <v>33790.967741935499</v>
      </c>
    </row>
    <row r="209" spans="1:4" ht="15">
      <c r="A209" s="3" t="s">
        <v>3</v>
      </c>
      <c r="B209" s="18" t="s">
        <v>215</v>
      </c>
      <c r="C209" s="25">
        <v>4730</v>
      </c>
      <c r="D209" s="6">
        <v>7200</v>
      </c>
    </row>
    <row r="210" spans="1:4" ht="15">
      <c r="A210" s="3" t="s">
        <v>3</v>
      </c>
      <c r="B210" s="18" t="s">
        <v>216</v>
      </c>
      <c r="C210" s="25">
        <v>8000</v>
      </c>
      <c r="D210" s="6">
        <v>11227.9069767441</v>
      </c>
    </row>
    <row r="211" spans="1:4" ht="15">
      <c r="A211" s="3" t="s">
        <v>3</v>
      </c>
      <c r="B211" s="18" t="s">
        <v>217</v>
      </c>
      <c r="C211" s="25">
        <v>9240</v>
      </c>
      <c r="D211" s="6">
        <v>17906.666666666701</v>
      </c>
    </row>
    <row r="212" spans="1:4" ht="15">
      <c r="A212" s="3" t="s">
        <v>3</v>
      </c>
      <c r="B212" s="18" t="s">
        <v>218</v>
      </c>
      <c r="C212" s="25">
        <v>3020</v>
      </c>
      <c r="D212" s="6">
        <v>4966.6666666666697</v>
      </c>
    </row>
    <row r="213" spans="1:4" ht="45">
      <c r="A213" s="19" t="s">
        <v>3</v>
      </c>
      <c r="B213" s="45" t="s">
        <v>219</v>
      </c>
      <c r="C213" s="30">
        <v>13350</v>
      </c>
      <c r="D213" s="22">
        <v>18231.09375</v>
      </c>
    </row>
    <row r="214" spans="1:4" ht="15">
      <c r="A214" s="3" t="s">
        <v>3</v>
      </c>
      <c r="B214" s="4" t="s">
        <v>220</v>
      </c>
      <c r="C214" s="25">
        <v>870</v>
      </c>
      <c r="D214" s="6">
        <f t="shared" ref="D214:D226" si="1">+C214/0.6</f>
        <v>1450</v>
      </c>
    </row>
    <row r="215" spans="1:4" ht="15">
      <c r="A215" s="3" t="s">
        <v>3</v>
      </c>
      <c r="B215" s="4" t="s">
        <v>221</v>
      </c>
      <c r="C215" s="25">
        <v>970</v>
      </c>
      <c r="D215" s="6">
        <f t="shared" si="1"/>
        <v>1616.6666666666667</v>
      </c>
    </row>
    <row r="216" spans="1:4" ht="15">
      <c r="A216" s="3" t="s">
        <v>3</v>
      </c>
      <c r="B216" s="4" t="s">
        <v>222</v>
      </c>
      <c r="C216" s="25">
        <v>1520</v>
      </c>
      <c r="D216" s="6">
        <f t="shared" si="1"/>
        <v>2533.3333333333335</v>
      </c>
    </row>
    <row r="217" spans="1:4" ht="15">
      <c r="A217" s="3" t="s">
        <v>3</v>
      </c>
      <c r="B217" s="4" t="s">
        <v>223</v>
      </c>
      <c r="C217" s="25">
        <v>1990</v>
      </c>
      <c r="D217" s="6">
        <f t="shared" si="1"/>
        <v>3316.666666666667</v>
      </c>
    </row>
    <row r="218" spans="1:4" ht="15">
      <c r="A218" s="3" t="s">
        <v>3</v>
      </c>
      <c r="B218" s="4" t="s">
        <v>224</v>
      </c>
      <c r="C218" s="25">
        <v>2880</v>
      </c>
      <c r="D218" s="6">
        <f t="shared" si="1"/>
        <v>4800</v>
      </c>
    </row>
    <row r="219" spans="1:4" ht="15">
      <c r="A219" s="3" t="s">
        <v>3</v>
      </c>
      <c r="B219" s="4" t="s">
        <v>225</v>
      </c>
      <c r="C219" s="25">
        <v>4850</v>
      </c>
      <c r="D219" s="6">
        <f t="shared" si="1"/>
        <v>8083.3333333333339</v>
      </c>
    </row>
    <row r="220" spans="1:4" ht="15">
      <c r="A220" s="3" t="s">
        <v>3</v>
      </c>
      <c r="B220" s="4" t="s">
        <v>226</v>
      </c>
      <c r="C220" s="25">
        <v>1600</v>
      </c>
      <c r="D220" s="6">
        <f t="shared" si="1"/>
        <v>2666.666666666667</v>
      </c>
    </row>
    <row r="221" spans="1:4" ht="15">
      <c r="A221" s="3" t="s">
        <v>3</v>
      </c>
      <c r="B221" s="4" t="s">
        <v>227</v>
      </c>
      <c r="C221" s="25">
        <v>1740</v>
      </c>
      <c r="D221" s="6">
        <f t="shared" si="1"/>
        <v>2900</v>
      </c>
    </row>
    <row r="222" spans="1:4" ht="15">
      <c r="A222" s="3" t="s">
        <v>3</v>
      </c>
      <c r="B222" s="4" t="s">
        <v>228</v>
      </c>
      <c r="C222" s="25">
        <v>2450</v>
      </c>
      <c r="D222" s="6">
        <f t="shared" si="1"/>
        <v>4083.3333333333335</v>
      </c>
    </row>
    <row r="223" spans="1:4" ht="15">
      <c r="A223" s="3" t="s">
        <v>3</v>
      </c>
      <c r="B223" s="4" t="s">
        <v>229</v>
      </c>
      <c r="C223" s="25">
        <v>3120</v>
      </c>
      <c r="D223" s="6">
        <f t="shared" si="1"/>
        <v>5200</v>
      </c>
    </row>
    <row r="224" spans="1:4" ht="15">
      <c r="A224" s="3" t="s">
        <v>3</v>
      </c>
      <c r="B224" s="4" t="s">
        <v>230</v>
      </c>
      <c r="C224" s="25">
        <v>5020</v>
      </c>
      <c r="D224" s="6">
        <f t="shared" si="1"/>
        <v>8366.6666666666679</v>
      </c>
    </row>
    <row r="225" spans="1:4" ht="15">
      <c r="A225" s="3" t="s">
        <v>3</v>
      </c>
      <c r="B225" s="4" t="s">
        <v>231</v>
      </c>
      <c r="C225" s="25">
        <v>7560</v>
      </c>
      <c r="D225" s="6">
        <f t="shared" si="1"/>
        <v>12600</v>
      </c>
    </row>
    <row r="226" spans="1:4" ht="15">
      <c r="A226" s="19" t="s">
        <v>3</v>
      </c>
      <c r="B226" s="35" t="s">
        <v>232</v>
      </c>
      <c r="C226" s="27">
        <v>1040</v>
      </c>
      <c r="D226" s="22">
        <f t="shared" si="1"/>
        <v>1733.3333333333335</v>
      </c>
    </row>
    <row r="227" spans="1:4" ht="15">
      <c r="A227" s="3" t="s">
        <v>3</v>
      </c>
      <c r="B227" s="18" t="s">
        <v>233</v>
      </c>
      <c r="C227" s="25">
        <v>5130</v>
      </c>
      <c r="D227" s="6">
        <v>8524.8387096774204</v>
      </c>
    </row>
    <row r="228" spans="1:4" ht="15">
      <c r="A228" s="3" t="s">
        <v>3</v>
      </c>
      <c r="B228" s="18" t="s">
        <v>234</v>
      </c>
      <c r="C228" s="25">
        <v>2360</v>
      </c>
      <c r="D228" s="6">
        <v>6868.3836040216602</v>
      </c>
    </row>
    <row r="229" spans="1:4" ht="15">
      <c r="A229" s="3" t="s">
        <v>3</v>
      </c>
      <c r="B229" s="18" t="s">
        <v>235</v>
      </c>
      <c r="C229" s="25">
        <v>2860</v>
      </c>
      <c r="D229" s="6">
        <v>3565.6666666666702</v>
      </c>
    </row>
    <row r="230" spans="1:4" ht="15">
      <c r="A230" s="3" t="s">
        <v>3</v>
      </c>
      <c r="B230" s="18" t="s">
        <v>236</v>
      </c>
      <c r="C230" s="25">
        <v>4040</v>
      </c>
      <c r="D230" s="6">
        <v>5094.375</v>
      </c>
    </row>
    <row r="231" spans="1:4" ht="15">
      <c r="A231" s="3" t="s">
        <v>3</v>
      </c>
      <c r="B231" s="18" t="s">
        <v>237</v>
      </c>
      <c r="C231" s="25">
        <v>5700</v>
      </c>
      <c r="D231" s="6">
        <v>7172.6495726495696</v>
      </c>
    </row>
    <row r="232" spans="1:4" ht="15">
      <c r="A232" s="3" t="s">
        <v>3</v>
      </c>
      <c r="B232" s="18" t="s">
        <v>238</v>
      </c>
      <c r="C232" s="25">
        <v>8550</v>
      </c>
      <c r="D232" s="6">
        <v>10775</v>
      </c>
    </row>
    <row r="233" spans="1:4" ht="15">
      <c r="A233" s="3" t="s">
        <v>3</v>
      </c>
      <c r="B233" s="18" t="s">
        <v>239</v>
      </c>
      <c r="C233" s="25">
        <v>15960</v>
      </c>
      <c r="D233" s="6">
        <f>+C233/0.8</f>
        <v>19950</v>
      </c>
    </row>
    <row r="234" spans="1:4" ht="15">
      <c r="A234" s="3" t="s">
        <v>3</v>
      </c>
      <c r="B234" s="18" t="s">
        <v>240</v>
      </c>
      <c r="C234" s="25">
        <v>25080</v>
      </c>
      <c r="D234" s="6">
        <f>+C234/0.8</f>
        <v>31350</v>
      </c>
    </row>
    <row r="235" spans="1:4" ht="60">
      <c r="A235" s="3" t="s">
        <v>3</v>
      </c>
      <c r="B235" s="23" t="s">
        <v>241</v>
      </c>
      <c r="C235" s="25">
        <v>18410</v>
      </c>
      <c r="D235" s="6">
        <v>34957.5961538462</v>
      </c>
    </row>
    <row r="236" spans="1:4" ht="15">
      <c r="A236" s="3" t="s">
        <v>3</v>
      </c>
      <c r="B236" s="4" t="s">
        <v>242</v>
      </c>
      <c r="C236" s="25">
        <v>29030</v>
      </c>
      <c r="D236" s="6">
        <v>52783</v>
      </c>
    </row>
    <row r="237" spans="1:4" ht="15">
      <c r="A237" s="8" t="s">
        <v>16</v>
      </c>
      <c r="B237" s="46" t="s">
        <v>243</v>
      </c>
      <c r="C237" s="26">
        <v>45000</v>
      </c>
      <c r="D237" s="11">
        <f>+C237/0.71</f>
        <v>63380.281690140851</v>
      </c>
    </row>
    <row r="238" spans="1:4" ht="15">
      <c r="A238" s="3" t="s">
        <v>3</v>
      </c>
      <c r="B238" s="18" t="s">
        <v>244</v>
      </c>
      <c r="C238" s="25">
        <v>2100</v>
      </c>
      <c r="D238" s="6">
        <v>2978.4615384615386</v>
      </c>
    </row>
    <row r="239" spans="1:4" ht="15">
      <c r="A239" s="3" t="s">
        <v>3</v>
      </c>
      <c r="B239" s="18" t="s">
        <v>245</v>
      </c>
      <c r="C239" s="25">
        <v>1760</v>
      </c>
      <c r="D239" s="6">
        <v>3075</v>
      </c>
    </row>
    <row r="240" spans="1:4" ht="15">
      <c r="A240" s="3" t="s">
        <v>3</v>
      </c>
      <c r="B240" s="18" t="s">
        <v>246</v>
      </c>
      <c r="C240" s="25">
        <v>4080</v>
      </c>
      <c r="D240" s="6">
        <v>5985.2631578947403</v>
      </c>
    </row>
    <row r="241" spans="1:4" ht="15">
      <c r="A241" s="3" t="s">
        <v>3</v>
      </c>
      <c r="B241" s="16" t="s">
        <v>247</v>
      </c>
      <c r="C241" s="25">
        <v>4830</v>
      </c>
      <c r="D241" s="6">
        <v>6857.1428571428596</v>
      </c>
    </row>
    <row r="242" spans="1:4" ht="45">
      <c r="A242" s="3" t="s">
        <v>3</v>
      </c>
      <c r="B242" s="23" t="s">
        <v>248</v>
      </c>
      <c r="C242" s="36">
        <v>6350</v>
      </c>
      <c r="D242" s="6">
        <v>10956.0655737704</v>
      </c>
    </row>
    <row r="243" spans="1:4" ht="15">
      <c r="A243" s="3" t="s">
        <v>3</v>
      </c>
      <c r="B243" s="28" t="s">
        <v>249</v>
      </c>
      <c r="C243" s="25">
        <v>7360</v>
      </c>
      <c r="D243" s="6">
        <v>11956.0655737704</v>
      </c>
    </row>
    <row r="244" spans="1:4" ht="15">
      <c r="A244" s="19" t="s">
        <v>3</v>
      </c>
      <c r="B244" s="20" t="s">
        <v>250</v>
      </c>
      <c r="C244" s="30">
        <v>440</v>
      </c>
      <c r="D244" s="22">
        <v>5912.5874509803925</v>
      </c>
    </row>
    <row r="245" spans="1:4" ht="15">
      <c r="A245" s="3" t="s">
        <v>3</v>
      </c>
      <c r="B245" s="18" t="s">
        <v>251</v>
      </c>
      <c r="C245" s="25">
        <v>6720</v>
      </c>
      <c r="D245" s="6">
        <v>10600</v>
      </c>
    </row>
    <row r="246" spans="1:4" ht="15">
      <c r="A246" s="3" t="s">
        <v>3</v>
      </c>
      <c r="B246" s="18" t="s">
        <v>252</v>
      </c>
      <c r="C246" s="25">
        <v>7910</v>
      </c>
      <c r="D246" s="6">
        <v>11977.6262626263</v>
      </c>
    </row>
    <row r="247" spans="1:4" ht="15">
      <c r="A247" s="3" t="s">
        <v>3</v>
      </c>
      <c r="B247" s="18" t="s">
        <v>253</v>
      </c>
      <c r="C247" s="25">
        <v>9420</v>
      </c>
      <c r="D247" s="6">
        <v>13900</v>
      </c>
    </row>
    <row r="248" spans="1:4" ht="30">
      <c r="A248" s="19" t="s">
        <v>3</v>
      </c>
      <c r="B248" s="29" t="s">
        <v>254</v>
      </c>
      <c r="C248" s="30">
        <v>3900</v>
      </c>
      <c r="D248" s="22">
        <v>5162.0224719101125</v>
      </c>
    </row>
    <row r="249" spans="1:4" ht="15">
      <c r="A249" s="3" t="s">
        <v>3</v>
      </c>
      <c r="B249" s="28" t="s">
        <v>255</v>
      </c>
      <c r="C249" s="25">
        <v>10360</v>
      </c>
      <c r="D249" s="6">
        <v>19955</v>
      </c>
    </row>
    <row r="250" spans="1:4" ht="45">
      <c r="A250" s="3" t="s">
        <v>3</v>
      </c>
      <c r="B250" s="23" t="s">
        <v>256</v>
      </c>
      <c r="C250" s="25">
        <v>9450</v>
      </c>
      <c r="D250" s="6">
        <v>19955</v>
      </c>
    </row>
    <row r="251" spans="1:4" ht="15">
      <c r="A251" s="3" t="s">
        <v>3</v>
      </c>
      <c r="B251" s="4" t="s">
        <v>257</v>
      </c>
      <c r="C251" s="25">
        <v>7890</v>
      </c>
      <c r="D251" s="6">
        <v>13925</v>
      </c>
    </row>
    <row r="252" spans="1:4" ht="30">
      <c r="A252" s="8" t="s">
        <v>10</v>
      </c>
      <c r="B252" s="41" t="s">
        <v>258</v>
      </c>
      <c r="C252" s="26">
        <v>15380</v>
      </c>
      <c r="D252" s="11">
        <v>19725</v>
      </c>
    </row>
    <row r="253" spans="1:4" ht="30">
      <c r="A253" s="3" t="s">
        <v>3</v>
      </c>
      <c r="B253" s="47" t="s">
        <v>259</v>
      </c>
      <c r="C253" s="25">
        <v>7440</v>
      </c>
      <c r="D253" s="6">
        <v>9525</v>
      </c>
    </row>
    <row r="254" spans="1:4" ht="30">
      <c r="A254" s="3" t="s">
        <v>3</v>
      </c>
      <c r="B254" s="47" t="s">
        <v>260</v>
      </c>
      <c r="C254" s="25">
        <v>10310</v>
      </c>
      <c r="D254" s="6">
        <v>12525</v>
      </c>
    </row>
    <row r="255" spans="1:4" ht="15">
      <c r="A255" s="3" t="s">
        <v>3</v>
      </c>
      <c r="B255" s="4" t="s">
        <v>261</v>
      </c>
      <c r="C255" s="25">
        <v>6070</v>
      </c>
      <c r="D255" s="6">
        <v>8990.9090909090901</v>
      </c>
    </row>
    <row r="256" spans="1:4" ht="15">
      <c r="A256" s="3" t="s">
        <v>3</v>
      </c>
      <c r="B256" s="4" t="s">
        <v>262</v>
      </c>
      <c r="C256" s="25">
        <v>5930</v>
      </c>
      <c r="D256" s="6">
        <v>9973</v>
      </c>
    </row>
    <row r="257" spans="1:4" ht="15">
      <c r="A257" s="3" t="s">
        <v>3</v>
      </c>
      <c r="B257" s="4" t="s">
        <v>263</v>
      </c>
      <c r="C257" s="25">
        <v>4680</v>
      </c>
      <c r="D257" s="6">
        <v>7940</v>
      </c>
    </row>
    <row r="258" spans="1:4" ht="15">
      <c r="A258" s="8" t="s">
        <v>162</v>
      </c>
      <c r="B258" s="15" t="s">
        <v>264</v>
      </c>
      <c r="C258" s="26">
        <v>5000</v>
      </c>
      <c r="D258" s="11">
        <v>7200</v>
      </c>
    </row>
    <row r="259" spans="1:4" ht="15">
      <c r="A259" s="3" t="s">
        <v>3</v>
      </c>
      <c r="B259" s="16" t="s">
        <v>265</v>
      </c>
      <c r="C259" s="25">
        <v>3300</v>
      </c>
      <c r="D259" s="6">
        <v>4571.4285714285697</v>
      </c>
    </row>
    <row r="260" spans="1:4" ht="15">
      <c r="A260" s="3" t="s">
        <v>3</v>
      </c>
      <c r="B260" s="18" t="s">
        <v>266</v>
      </c>
      <c r="C260" s="25">
        <v>2310</v>
      </c>
      <c r="D260" s="6">
        <v>4229.1666666666697</v>
      </c>
    </row>
    <row r="261" spans="1:4" ht="15">
      <c r="A261" s="3" t="s">
        <v>3</v>
      </c>
      <c r="B261" s="4" t="s">
        <v>267</v>
      </c>
      <c r="C261" s="25">
        <v>13390</v>
      </c>
      <c r="D261" s="6">
        <f>+C261/0.78</f>
        <v>17166.666666666668</v>
      </c>
    </row>
    <row r="262" spans="1:4" ht="15">
      <c r="A262" s="8" t="s">
        <v>10</v>
      </c>
      <c r="B262" s="48" t="s">
        <v>268</v>
      </c>
      <c r="C262" s="26">
        <v>10950</v>
      </c>
      <c r="D262" s="11">
        <f>+C262/0.7</f>
        <v>15642.857142857143</v>
      </c>
    </row>
    <row r="263" spans="1:4" ht="15">
      <c r="A263" s="3" t="s">
        <v>3</v>
      </c>
      <c r="B263" s="28" t="s">
        <v>269</v>
      </c>
      <c r="C263" s="25">
        <v>13340</v>
      </c>
      <c r="D263" s="6">
        <v>17167</v>
      </c>
    </row>
    <row r="264" spans="1:4" ht="15">
      <c r="A264" s="3" t="s">
        <v>3</v>
      </c>
      <c r="B264" s="28" t="s">
        <v>270</v>
      </c>
      <c r="C264" s="25">
        <v>14900</v>
      </c>
      <c r="D264" s="6">
        <f>+C264/0.76</f>
        <v>19605.263157894737</v>
      </c>
    </row>
    <row r="265" spans="1:4" ht="15">
      <c r="A265" s="3" t="s">
        <v>3</v>
      </c>
      <c r="B265" s="4" t="s">
        <v>271</v>
      </c>
      <c r="C265" s="25">
        <v>17110</v>
      </c>
      <c r="D265" s="6">
        <v>23920.3426842105</v>
      </c>
    </row>
    <row r="266" spans="1:4" ht="15">
      <c r="A266" s="3" t="s">
        <v>3</v>
      </c>
      <c r="B266" s="4" t="s">
        <v>272</v>
      </c>
      <c r="C266" s="25">
        <v>13510</v>
      </c>
      <c r="D266" s="6">
        <v>19119</v>
      </c>
    </row>
    <row r="267" spans="1:4" ht="15">
      <c r="A267" s="3" t="s">
        <v>3</v>
      </c>
      <c r="B267" s="16" t="s">
        <v>273</v>
      </c>
      <c r="C267" s="42">
        <v>2620</v>
      </c>
      <c r="D267" s="6">
        <v>4396.6666666666697</v>
      </c>
    </row>
    <row r="268" spans="1:4" ht="15">
      <c r="A268" s="3" t="s">
        <v>3</v>
      </c>
      <c r="B268" s="4" t="s">
        <v>274</v>
      </c>
      <c r="C268" s="42">
        <v>20730</v>
      </c>
      <c r="D268" s="6">
        <v>27925</v>
      </c>
    </row>
    <row r="269" spans="1:4" ht="15">
      <c r="A269" s="3" t="s">
        <v>3</v>
      </c>
      <c r="B269" s="18" t="s">
        <v>275</v>
      </c>
      <c r="C269" s="25">
        <v>31650</v>
      </c>
      <c r="D269" s="6">
        <v>38975</v>
      </c>
    </row>
    <row r="270" spans="1:4" ht="15">
      <c r="A270" s="3" t="s">
        <v>3</v>
      </c>
      <c r="B270" s="18" t="s">
        <v>276</v>
      </c>
      <c r="C270" s="25">
        <v>31440</v>
      </c>
      <c r="D270" s="6">
        <v>38975</v>
      </c>
    </row>
    <row r="271" spans="1:4" ht="15">
      <c r="A271" s="3" t="s">
        <v>3</v>
      </c>
      <c r="B271" s="28" t="s">
        <v>277</v>
      </c>
      <c r="C271" s="25">
        <v>3420</v>
      </c>
      <c r="D271" s="6">
        <v>5479</v>
      </c>
    </row>
    <row r="272" spans="1:4" ht="15">
      <c r="A272" s="3" t="s">
        <v>3</v>
      </c>
      <c r="B272" s="4" t="s">
        <v>278</v>
      </c>
      <c r="C272" s="25">
        <v>6670</v>
      </c>
      <c r="D272" s="6">
        <v>12900</v>
      </c>
    </row>
    <row r="273" spans="1:4" ht="15">
      <c r="A273" s="3" t="s">
        <v>3</v>
      </c>
      <c r="B273" s="49" t="s">
        <v>279</v>
      </c>
      <c r="C273" s="25">
        <v>5090</v>
      </c>
      <c r="D273" s="6">
        <v>9500</v>
      </c>
    </row>
    <row r="274" spans="1:4" ht="45">
      <c r="A274" s="8" t="s">
        <v>10</v>
      </c>
      <c r="B274" s="17" t="s">
        <v>280</v>
      </c>
      <c r="C274" s="26">
        <v>16800</v>
      </c>
      <c r="D274" s="11">
        <v>22867.7631578947</v>
      </c>
    </row>
    <row r="275" spans="1:4" ht="15">
      <c r="A275" s="3" t="s">
        <v>3</v>
      </c>
      <c r="B275" s="4" t="s">
        <v>281</v>
      </c>
      <c r="C275" s="25">
        <v>8780</v>
      </c>
      <c r="D275" s="6">
        <v>15389.8214285714</v>
      </c>
    </row>
    <row r="276" spans="1:4" ht="15">
      <c r="A276" s="3" t="s">
        <v>3</v>
      </c>
      <c r="B276" s="18" t="s">
        <v>282</v>
      </c>
      <c r="C276" s="25">
        <v>5700</v>
      </c>
      <c r="D276" s="6">
        <v>9924.6385542167991</v>
      </c>
    </row>
    <row r="277" spans="1:4" ht="15">
      <c r="A277" s="8" t="s">
        <v>10</v>
      </c>
      <c r="B277" s="14" t="s">
        <v>283</v>
      </c>
      <c r="C277" s="26">
        <v>8700</v>
      </c>
      <c r="D277" s="11">
        <v>14938.793103448301</v>
      </c>
    </row>
    <row r="278" spans="1:4" ht="15">
      <c r="A278" s="3" t="s">
        <v>3</v>
      </c>
      <c r="B278" s="18" t="s">
        <v>284</v>
      </c>
      <c r="C278" s="25">
        <v>12460</v>
      </c>
      <c r="D278" s="6">
        <v>23657.098750000001</v>
      </c>
    </row>
    <row r="279" spans="1:4" ht="15">
      <c r="A279" s="3" t="s">
        <v>3</v>
      </c>
      <c r="B279" s="18" t="s">
        <v>285</v>
      </c>
      <c r="C279" s="25">
        <v>12520</v>
      </c>
      <c r="D279" s="6">
        <v>19532</v>
      </c>
    </row>
    <row r="280" spans="1:4" ht="15">
      <c r="A280" s="3" t="s">
        <v>3</v>
      </c>
      <c r="B280" s="28" t="s">
        <v>286</v>
      </c>
      <c r="C280" s="25">
        <v>6670</v>
      </c>
      <c r="D280" s="6">
        <v>11971</v>
      </c>
    </row>
    <row r="281" spans="1:4" ht="60">
      <c r="A281" s="3" t="s">
        <v>3</v>
      </c>
      <c r="B281" s="34" t="s">
        <v>287</v>
      </c>
      <c r="C281" s="25">
        <v>9060</v>
      </c>
      <c r="D281" s="6">
        <v>15741.8181818182</v>
      </c>
    </row>
    <row r="282" spans="1:4" ht="15">
      <c r="A282" s="3" t="s">
        <v>3</v>
      </c>
      <c r="B282" s="16" t="s">
        <v>288</v>
      </c>
      <c r="C282" s="25">
        <v>8550</v>
      </c>
      <c r="D282" s="6">
        <v>12951</v>
      </c>
    </row>
    <row r="283" spans="1:4" ht="15">
      <c r="A283" s="3" t="s">
        <v>3</v>
      </c>
      <c r="B283" s="18" t="s">
        <v>289</v>
      </c>
      <c r="C283" s="25">
        <v>9120</v>
      </c>
      <c r="D283" s="6">
        <v>13569.791666666701</v>
      </c>
    </row>
    <row r="284" spans="1:4" ht="15">
      <c r="A284" s="3" t="s">
        <v>3</v>
      </c>
      <c r="B284" s="18" t="s">
        <v>290</v>
      </c>
      <c r="C284" s="25">
        <v>10040</v>
      </c>
      <c r="D284" s="6">
        <v>13995</v>
      </c>
    </row>
    <row r="285" spans="1:4" ht="15">
      <c r="A285" s="3" t="s">
        <v>3</v>
      </c>
      <c r="B285" s="37" t="s">
        <v>291</v>
      </c>
      <c r="C285" s="25">
        <v>11400</v>
      </c>
      <c r="D285" s="6">
        <v>16836.5</v>
      </c>
    </row>
    <row r="286" spans="1:4" ht="15">
      <c r="A286" s="3" t="s">
        <v>3</v>
      </c>
      <c r="B286" s="4" t="s">
        <v>292</v>
      </c>
      <c r="C286" s="25">
        <v>8060</v>
      </c>
      <c r="D286" s="6">
        <f>+C286/0.5</f>
        <v>16120</v>
      </c>
    </row>
    <row r="287" spans="1:4" ht="15">
      <c r="A287" s="3" t="s">
        <v>3</v>
      </c>
      <c r="B287" s="4" t="s">
        <v>293</v>
      </c>
      <c r="C287" s="25">
        <v>6280</v>
      </c>
      <c r="D287" s="6">
        <f>+C287/0.5</f>
        <v>12560</v>
      </c>
    </row>
    <row r="288" spans="1:4" ht="15">
      <c r="A288" s="3" t="s">
        <v>3</v>
      </c>
      <c r="B288" s="16" t="s">
        <v>294</v>
      </c>
      <c r="C288" s="25">
        <v>8120</v>
      </c>
      <c r="D288" s="6">
        <f>+C288/0.6</f>
        <v>13533.333333333334</v>
      </c>
    </row>
    <row r="289" spans="1:4" ht="15">
      <c r="A289" s="3" t="s">
        <v>3</v>
      </c>
      <c r="B289" s="28" t="s">
        <v>295</v>
      </c>
      <c r="C289" s="25">
        <v>1440</v>
      </c>
      <c r="D289" s="6">
        <v>2988.3333333333298</v>
      </c>
    </row>
    <row r="290" spans="1:4" ht="15">
      <c r="A290" s="19" t="s">
        <v>3</v>
      </c>
      <c r="B290" s="20" t="s">
        <v>296</v>
      </c>
      <c r="C290" s="30">
        <v>12700</v>
      </c>
      <c r="D290" s="22">
        <v>17857.142857142899</v>
      </c>
    </row>
    <row r="291" spans="1:4" ht="15">
      <c r="A291" s="3" t="s">
        <v>3</v>
      </c>
      <c r="B291" s="18" t="s">
        <v>297</v>
      </c>
      <c r="C291" s="25">
        <v>4830</v>
      </c>
      <c r="D291" s="6">
        <v>8921</v>
      </c>
    </row>
    <row r="292" spans="1:4" ht="15">
      <c r="A292" s="3" t="s">
        <v>3</v>
      </c>
      <c r="B292" s="37" t="s">
        <v>298</v>
      </c>
      <c r="C292" s="25">
        <v>5590</v>
      </c>
      <c r="D292" s="6">
        <v>11935</v>
      </c>
    </row>
    <row r="293" spans="1:4" ht="15">
      <c r="A293" s="19" t="s">
        <v>3</v>
      </c>
      <c r="B293" s="24" t="s">
        <v>299</v>
      </c>
      <c r="C293" s="30">
        <v>4990</v>
      </c>
      <c r="D293" s="22">
        <v>6276.6666666666697</v>
      </c>
    </row>
    <row r="294" spans="1:4" ht="15">
      <c r="A294" s="3" t="s">
        <v>3</v>
      </c>
      <c r="B294" s="28" t="s">
        <v>300</v>
      </c>
      <c r="C294" s="25">
        <v>1560</v>
      </c>
      <c r="D294" s="6">
        <v>2362.6923076923099</v>
      </c>
    </row>
    <row r="295" spans="1:4" ht="15">
      <c r="A295" s="3" t="s">
        <v>3</v>
      </c>
      <c r="B295" s="4" t="s">
        <v>301</v>
      </c>
      <c r="C295" s="25">
        <v>2880</v>
      </c>
      <c r="D295" s="6">
        <v>3971</v>
      </c>
    </row>
    <row r="296" spans="1:4" ht="15">
      <c r="A296" s="3" t="s">
        <v>3</v>
      </c>
      <c r="B296" s="16" t="s">
        <v>302</v>
      </c>
      <c r="C296" s="25">
        <v>19660</v>
      </c>
      <c r="D296" s="6">
        <v>25500</v>
      </c>
    </row>
    <row r="297" spans="1:4" ht="15">
      <c r="A297" s="3" t="s">
        <v>3</v>
      </c>
      <c r="B297" s="18" t="s">
        <v>303</v>
      </c>
      <c r="C297" s="25">
        <v>69610</v>
      </c>
      <c r="D297" s="6">
        <v>79971</v>
      </c>
    </row>
    <row r="298" spans="1:4" ht="15">
      <c r="A298" s="3" t="s">
        <v>3</v>
      </c>
      <c r="B298" s="18" t="s">
        <v>304</v>
      </c>
      <c r="C298" s="25">
        <v>40230</v>
      </c>
      <c r="D298" s="6">
        <v>46276.470588235301</v>
      </c>
    </row>
    <row r="299" spans="1:4" ht="15">
      <c r="A299" s="8" t="s">
        <v>16</v>
      </c>
      <c r="B299" s="14" t="s">
        <v>305</v>
      </c>
      <c r="C299" s="26">
        <v>21800</v>
      </c>
      <c r="D299" s="11">
        <v>27176.470588235301</v>
      </c>
    </row>
    <row r="300" spans="1:4" ht="15">
      <c r="A300" s="8" t="s">
        <v>10</v>
      </c>
      <c r="B300" s="46" t="s">
        <v>306</v>
      </c>
      <c r="C300" s="26">
        <v>7100</v>
      </c>
      <c r="D300" s="11">
        <v>9975</v>
      </c>
    </row>
    <row r="301" spans="1:4" ht="15">
      <c r="A301" s="8" t="s">
        <v>307</v>
      </c>
      <c r="B301" s="15" t="s">
        <v>308</v>
      </c>
      <c r="C301" s="26">
        <v>6500</v>
      </c>
      <c r="D301" s="11">
        <v>9975</v>
      </c>
    </row>
    <row r="302" spans="1:4" ht="15">
      <c r="A302" s="3" t="s">
        <v>3</v>
      </c>
      <c r="B302" s="28" t="s">
        <v>309</v>
      </c>
      <c r="C302" s="25">
        <v>6100</v>
      </c>
      <c r="D302" s="6">
        <v>8553</v>
      </c>
    </row>
    <row r="303" spans="1:4" ht="15">
      <c r="A303" s="3" t="s">
        <v>3</v>
      </c>
      <c r="B303" s="16" t="s">
        <v>310</v>
      </c>
      <c r="C303" s="25">
        <v>5590</v>
      </c>
      <c r="D303" s="6">
        <v>9800</v>
      </c>
    </row>
    <row r="304" spans="1:4" ht="15">
      <c r="A304" s="19" t="s">
        <v>3</v>
      </c>
      <c r="B304" s="24" t="s">
        <v>311</v>
      </c>
      <c r="C304" s="50">
        <v>4820</v>
      </c>
      <c r="D304" s="22">
        <v>6379</v>
      </c>
    </row>
    <row r="305" spans="1:4" ht="15">
      <c r="A305" s="3" t="s">
        <v>3</v>
      </c>
      <c r="B305" s="16" t="s">
        <v>312</v>
      </c>
      <c r="C305" s="51">
        <v>4320</v>
      </c>
      <c r="D305" s="6">
        <v>5579</v>
      </c>
    </row>
    <row r="306" spans="1:4" ht="15">
      <c r="A306" s="8" t="s">
        <v>16</v>
      </c>
      <c r="B306" s="15" t="s">
        <v>313</v>
      </c>
      <c r="C306" s="26">
        <v>3250</v>
      </c>
      <c r="D306" s="11">
        <v>3955</v>
      </c>
    </row>
    <row r="307" spans="1:4" ht="15">
      <c r="A307" s="8" t="s">
        <v>16</v>
      </c>
      <c r="B307" s="15" t="s">
        <v>314</v>
      </c>
      <c r="C307" s="26">
        <v>4300</v>
      </c>
      <c r="D307" s="11">
        <v>5325</v>
      </c>
    </row>
    <row r="308" spans="1:4" ht="60">
      <c r="A308" s="3" t="s">
        <v>3</v>
      </c>
      <c r="B308" s="34" t="s">
        <v>315</v>
      </c>
      <c r="C308" s="25">
        <v>1910</v>
      </c>
      <c r="D308" s="6">
        <v>2995</v>
      </c>
    </row>
    <row r="309" spans="1:4" ht="60">
      <c r="A309" s="3" t="s">
        <v>3</v>
      </c>
      <c r="B309" s="34" t="s">
        <v>316</v>
      </c>
      <c r="C309" s="25">
        <v>1065</v>
      </c>
      <c r="D309" s="6">
        <v>1991.25</v>
      </c>
    </row>
    <row r="310" spans="1:4" ht="15">
      <c r="A310" s="19" t="s">
        <v>3</v>
      </c>
      <c r="B310" s="24" t="s">
        <v>317</v>
      </c>
      <c r="C310" s="30">
        <v>6550</v>
      </c>
      <c r="D310" s="22">
        <v>7971</v>
      </c>
    </row>
    <row r="311" spans="1:4" ht="15">
      <c r="A311" s="3" t="s">
        <v>3</v>
      </c>
      <c r="B311" s="4" t="s">
        <v>318</v>
      </c>
      <c r="C311" s="25">
        <v>2090</v>
      </c>
      <c r="D311" s="6">
        <v>3071</v>
      </c>
    </row>
    <row r="312" spans="1:4" ht="15">
      <c r="A312" s="8" t="s">
        <v>10</v>
      </c>
      <c r="B312" s="15" t="s">
        <v>319</v>
      </c>
      <c r="C312" s="26">
        <v>1500</v>
      </c>
      <c r="D312" s="11">
        <v>3273.3461538461502</v>
      </c>
    </row>
    <row r="313" spans="1:4" ht="15">
      <c r="A313" s="3" t="s">
        <v>3</v>
      </c>
      <c r="B313" s="4" t="s">
        <v>320</v>
      </c>
      <c r="C313" s="25">
        <v>1016.5</v>
      </c>
      <c r="D313" s="6">
        <v>1726.11764705882</v>
      </c>
    </row>
    <row r="314" spans="1:4" ht="15">
      <c r="A314" s="3" t="s">
        <v>3</v>
      </c>
      <c r="B314" s="18" t="s">
        <v>321</v>
      </c>
      <c r="C314" s="25">
        <v>4180</v>
      </c>
      <c r="D314" s="6">
        <v>6308</v>
      </c>
    </row>
    <row r="315" spans="1:4" ht="15">
      <c r="A315" s="3" t="s">
        <v>3</v>
      </c>
      <c r="B315" s="4" t="s">
        <v>322</v>
      </c>
      <c r="C315" s="25">
        <v>1600</v>
      </c>
      <c r="D315" s="6">
        <v>2584.8000000000002</v>
      </c>
    </row>
    <row r="316" spans="1:4" ht="15">
      <c r="A316" s="19" t="s">
        <v>3</v>
      </c>
      <c r="B316" s="24" t="s">
        <v>323</v>
      </c>
      <c r="C316" s="30">
        <v>13380</v>
      </c>
      <c r="D316" s="22">
        <v>17952</v>
      </c>
    </row>
    <row r="317" spans="1:4" ht="75">
      <c r="A317" s="3" t="s">
        <v>3</v>
      </c>
      <c r="B317" s="34" t="s">
        <v>324</v>
      </c>
      <c r="C317" s="25">
        <v>5230</v>
      </c>
      <c r="D317" s="6">
        <v>6252</v>
      </c>
    </row>
    <row r="318" spans="1:4" ht="15">
      <c r="A318" s="3" t="s">
        <v>3</v>
      </c>
      <c r="B318" s="18" t="s">
        <v>325</v>
      </c>
      <c r="C318" s="25">
        <v>3150</v>
      </c>
      <c r="D318" s="6">
        <v>4995.27027027027</v>
      </c>
    </row>
    <row r="319" spans="1:4" ht="15">
      <c r="A319" s="3" t="s">
        <v>3</v>
      </c>
      <c r="B319" s="18" t="s">
        <v>326</v>
      </c>
      <c r="C319" s="36">
        <v>4450</v>
      </c>
      <c r="D319" s="6">
        <v>6580</v>
      </c>
    </row>
    <row r="320" spans="1:4" ht="15">
      <c r="A320" s="3" t="s">
        <v>3</v>
      </c>
      <c r="B320" s="18" t="s">
        <v>327</v>
      </c>
      <c r="C320" s="25">
        <v>12310</v>
      </c>
      <c r="D320" s="6">
        <v>16533</v>
      </c>
    </row>
    <row r="321" spans="1:4" ht="15">
      <c r="A321" s="3" t="s">
        <v>3</v>
      </c>
      <c r="B321" s="4" t="s">
        <v>328</v>
      </c>
      <c r="C321" s="25">
        <v>7010</v>
      </c>
      <c r="D321" s="6">
        <v>9988.4782608696005</v>
      </c>
    </row>
    <row r="322" spans="1:4" ht="15">
      <c r="A322" s="3" t="s">
        <v>3</v>
      </c>
      <c r="B322" s="4" t="s">
        <v>329</v>
      </c>
      <c r="C322" s="25">
        <v>1150</v>
      </c>
      <c r="D322" s="6">
        <v>1984.77419354839</v>
      </c>
    </row>
    <row r="323" spans="1:4" ht="15">
      <c r="A323" s="3" t="s">
        <v>3</v>
      </c>
      <c r="B323" s="4" t="s">
        <v>330</v>
      </c>
      <c r="C323" s="25">
        <v>1850</v>
      </c>
      <c r="D323" s="6">
        <v>2979</v>
      </c>
    </row>
    <row r="324" spans="1:4" ht="15">
      <c r="A324" s="3" t="s">
        <v>3</v>
      </c>
      <c r="B324" s="4" t="s">
        <v>331</v>
      </c>
      <c r="C324" s="25">
        <v>3450</v>
      </c>
      <c r="D324" s="6">
        <v>5661.27659574468</v>
      </c>
    </row>
    <row r="325" spans="1:4" ht="60">
      <c r="A325" s="3" t="s">
        <v>3</v>
      </c>
      <c r="B325" s="31" t="s">
        <v>332</v>
      </c>
      <c r="C325" s="25">
        <v>10430</v>
      </c>
      <c r="D325" s="6">
        <v>16674.814814814799</v>
      </c>
    </row>
    <row r="326" spans="1:4" ht="15">
      <c r="A326" s="3" t="s">
        <v>3</v>
      </c>
      <c r="B326" s="4" t="s">
        <v>333</v>
      </c>
      <c r="C326" s="36">
        <v>970</v>
      </c>
      <c r="D326" s="6">
        <v>1991</v>
      </c>
    </row>
    <row r="327" spans="1:4" ht="15">
      <c r="A327" s="3" t="s">
        <v>3</v>
      </c>
      <c r="B327" s="18" t="s">
        <v>334</v>
      </c>
      <c r="C327" s="25">
        <v>1070</v>
      </c>
      <c r="D327" s="6">
        <v>1994.6111111111099</v>
      </c>
    </row>
    <row r="328" spans="1:4" ht="15">
      <c r="A328" s="8" t="s">
        <v>10</v>
      </c>
      <c r="B328" s="14" t="s">
        <v>335</v>
      </c>
      <c r="C328" s="26">
        <v>3420</v>
      </c>
      <c r="D328" s="11">
        <v>4095</v>
      </c>
    </row>
    <row r="329" spans="1:4" ht="15">
      <c r="A329" s="8" t="s">
        <v>10</v>
      </c>
      <c r="B329" s="14" t="s">
        <v>336</v>
      </c>
      <c r="C329" s="26">
        <v>15470</v>
      </c>
      <c r="D329" s="11">
        <v>18620.239043824698</v>
      </c>
    </row>
    <row r="330" spans="1:4" ht="15">
      <c r="A330" s="8" t="s">
        <v>6</v>
      </c>
      <c r="B330" s="14" t="s">
        <v>337</v>
      </c>
      <c r="C330" s="26">
        <v>2350</v>
      </c>
      <c r="D330" s="11">
        <v>2773.1256830601101</v>
      </c>
    </row>
    <row r="331" spans="1:4" ht="15">
      <c r="A331" s="8" t="s">
        <v>6</v>
      </c>
      <c r="B331" s="52" t="s">
        <v>338</v>
      </c>
      <c r="C331" s="26">
        <v>2700</v>
      </c>
      <c r="D331" s="11">
        <v>3198.06896551724</v>
      </c>
    </row>
    <row r="332" spans="1:4" ht="60">
      <c r="A332" s="8" t="s">
        <v>10</v>
      </c>
      <c r="B332" s="39" t="s">
        <v>339</v>
      </c>
      <c r="C332" s="26">
        <v>4150</v>
      </c>
      <c r="D332" s="11">
        <v>4897.4358974359002</v>
      </c>
    </row>
    <row r="333" spans="1:4" ht="15">
      <c r="A333" s="3" t="s">
        <v>3</v>
      </c>
      <c r="B333" s="4" t="s">
        <v>340</v>
      </c>
      <c r="C333" s="25">
        <v>7290</v>
      </c>
      <c r="D333" s="6">
        <f>+C333/0.88</f>
        <v>8284.0909090909099</v>
      </c>
    </row>
    <row r="334" spans="1:4" ht="15">
      <c r="A334" s="3" t="s">
        <v>3</v>
      </c>
      <c r="B334" s="4" t="s">
        <v>341</v>
      </c>
      <c r="C334" s="25">
        <v>7290</v>
      </c>
      <c r="D334" s="6">
        <f>+C334/0.88</f>
        <v>8284.0909090909099</v>
      </c>
    </row>
    <row r="335" spans="1:4" ht="15">
      <c r="A335" s="3" t="s">
        <v>3</v>
      </c>
      <c r="B335" s="4" t="s">
        <v>342</v>
      </c>
      <c r="C335" s="25">
        <v>7300</v>
      </c>
      <c r="D335" s="6">
        <f>+C335/0.88</f>
        <v>8295.454545454546</v>
      </c>
    </row>
    <row r="336" spans="1:4" ht="15">
      <c r="A336" s="3" t="s">
        <v>3</v>
      </c>
      <c r="B336" s="4" t="s">
        <v>343</v>
      </c>
      <c r="C336" s="25">
        <v>7290</v>
      </c>
      <c r="D336" s="6">
        <f>+C336/0.88</f>
        <v>8284.0909090909099</v>
      </c>
    </row>
    <row r="337" spans="1:4" ht="15">
      <c r="A337" s="3" t="s">
        <v>3</v>
      </c>
      <c r="B337" s="4" t="s">
        <v>344</v>
      </c>
      <c r="C337" s="25">
        <v>7290</v>
      </c>
      <c r="D337" s="6">
        <f>+C337/0.88</f>
        <v>8284.0909090909099</v>
      </c>
    </row>
    <row r="338" spans="1:4" ht="15">
      <c r="A338" s="3" t="s">
        <v>3</v>
      </c>
      <c r="B338" s="18" t="s">
        <v>345</v>
      </c>
      <c r="C338" s="25">
        <v>7290</v>
      </c>
      <c r="D338" s="6">
        <f>+C338/0.86</f>
        <v>8476.7441860465115</v>
      </c>
    </row>
    <row r="339" spans="1:4" ht="15">
      <c r="A339" s="3" t="s">
        <v>3</v>
      </c>
      <c r="B339" s="18" t="s">
        <v>346</v>
      </c>
      <c r="C339" s="25">
        <v>7600</v>
      </c>
      <c r="D339" s="6">
        <f>+C339/0.88</f>
        <v>8636.363636363636</v>
      </c>
    </row>
    <row r="340" spans="1:4" ht="15">
      <c r="A340" s="19" t="s">
        <v>3</v>
      </c>
      <c r="B340" s="20" t="s">
        <v>347</v>
      </c>
      <c r="C340" s="27">
        <v>7600</v>
      </c>
      <c r="D340" s="22">
        <f>+C340/0.88</f>
        <v>8636.363636363636</v>
      </c>
    </row>
    <row r="341" spans="1:4" ht="15">
      <c r="A341" s="3" t="s">
        <v>3</v>
      </c>
      <c r="B341" s="18" t="s">
        <v>348</v>
      </c>
      <c r="C341" s="25">
        <v>7600</v>
      </c>
      <c r="D341" s="6">
        <f>+C341/0.88</f>
        <v>8636.363636363636</v>
      </c>
    </row>
    <row r="342" spans="1:4" ht="15">
      <c r="A342" s="3" t="s">
        <v>3</v>
      </c>
      <c r="B342" s="18" t="s">
        <v>349</v>
      </c>
      <c r="C342" s="25">
        <v>7600</v>
      </c>
      <c r="D342" s="6">
        <f>+C342/0.88</f>
        <v>8636.363636363636</v>
      </c>
    </row>
    <row r="343" spans="1:4" ht="15">
      <c r="A343" s="3" t="s">
        <v>3</v>
      </c>
      <c r="B343" s="18" t="s">
        <v>350</v>
      </c>
      <c r="C343" s="25">
        <v>7600</v>
      </c>
      <c r="D343" s="6">
        <f>+C343/0.9</f>
        <v>8444.4444444444434</v>
      </c>
    </row>
    <row r="344" spans="1:4" ht="15">
      <c r="A344" s="3" t="s">
        <v>3</v>
      </c>
      <c r="B344" s="18" t="s">
        <v>351</v>
      </c>
      <c r="C344" s="25">
        <v>7600</v>
      </c>
      <c r="D344" s="6">
        <f>+C344/0.88</f>
        <v>8636.363636363636</v>
      </c>
    </row>
    <row r="345" spans="1:4" ht="15">
      <c r="A345" s="3" t="s">
        <v>3</v>
      </c>
      <c r="B345" s="4" t="s">
        <v>352</v>
      </c>
      <c r="C345" s="25">
        <v>990</v>
      </c>
      <c r="D345" s="6">
        <v>2175.8095238095202</v>
      </c>
    </row>
    <row r="346" spans="1:4" ht="15">
      <c r="A346" s="3" t="s">
        <v>3</v>
      </c>
      <c r="B346" s="4" t="s">
        <v>353</v>
      </c>
      <c r="C346" s="25">
        <v>2150</v>
      </c>
      <c r="D346" s="6">
        <v>2775.8095238095202</v>
      </c>
    </row>
    <row r="347" spans="1:4" ht="45">
      <c r="A347" s="3" t="s">
        <v>3</v>
      </c>
      <c r="B347" s="53" t="s">
        <v>354</v>
      </c>
      <c r="C347" s="25">
        <v>760</v>
      </c>
      <c r="D347" s="6">
        <v>1572.84403669725</v>
      </c>
    </row>
    <row r="348" spans="1:4" ht="15">
      <c r="A348" s="8" t="s">
        <v>10</v>
      </c>
      <c r="B348" s="14" t="s">
        <v>355</v>
      </c>
      <c r="C348" s="26">
        <v>1570</v>
      </c>
      <c r="D348" s="11">
        <v>1975.4838709677399</v>
      </c>
    </row>
    <row r="349" spans="1:4" ht="15">
      <c r="A349" s="3" t="s">
        <v>3</v>
      </c>
      <c r="B349" s="28" t="s">
        <v>356</v>
      </c>
      <c r="C349" s="25">
        <v>440</v>
      </c>
      <c r="D349" s="6">
        <v>985.26315789473688</v>
      </c>
    </row>
    <row r="350" spans="1:4" ht="15">
      <c r="A350" s="3" t="s">
        <v>3</v>
      </c>
      <c r="B350" s="4" t="s">
        <v>357</v>
      </c>
      <c r="C350" s="25">
        <v>1610</v>
      </c>
      <c r="D350" s="6">
        <v>2391.1111111111099</v>
      </c>
    </row>
    <row r="351" spans="1:4" ht="15">
      <c r="A351" s="3" t="s">
        <v>3</v>
      </c>
      <c r="B351" s="4" t="s">
        <v>358</v>
      </c>
      <c r="C351" s="36">
        <v>22800</v>
      </c>
      <c r="D351" s="6">
        <v>39973</v>
      </c>
    </row>
    <row r="352" spans="1:4" ht="15">
      <c r="A352" s="3" t="s">
        <v>3</v>
      </c>
      <c r="B352" s="18" t="s">
        <v>359</v>
      </c>
      <c r="C352" s="36">
        <v>22800</v>
      </c>
      <c r="D352" s="6">
        <v>39973</v>
      </c>
    </row>
    <row r="353" spans="1:4" ht="15">
      <c r="A353" s="3" t="s">
        <v>3</v>
      </c>
      <c r="B353" s="18" t="s">
        <v>360</v>
      </c>
      <c r="C353" s="25">
        <v>3800</v>
      </c>
      <c r="D353" s="6">
        <v>7658.3333333333303</v>
      </c>
    </row>
    <row r="354" spans="1:4" ht="30">
      <c r="A354" s="3" t="s">
        <v>3</v>
      </c>
      <c r="B354" s="31" t="s">
        <v>361</v>
      </c>
      <c r="C354" s="25">
        <v>2190</v>
      </c>
      <c r="D354" s="6">
        <v>4160</v>
      </c>
    </row>
    <row r="355" spans="1:4" ht="45">
      <c r="A355" s="19" t="s">
        <v>3</v>
      </c>
      <c r="B355" s="29" t="s">
        <v>362</v>
      </c>
      <c r="C355" s="30">
        <v>5000</v>
      </c>
      <c r="D355" s="22">
        <v>7153.8461538461543</v>
      </c>
    </row>
    <row r="356" spans="1:4" ht="15">
      <c r="A356" s="8" t="s">
        <v>307</v>
      </c>
      <c r="B356" s="14" t="s">
        <v>363</v>
      </c>
      <c r="C356" s="26">
        <v>2330</v>
      </c>
      <c r="D356" s="11">
        <v>3200</v>
      </c>
    </row>
    <row r="357" spans="1:4" ht="15">
      <c r="A357" s="3" t="s">
        <v>3</v>
      </c>
      <c r="B357" s="4" t="s">
        <v>364</v>
      </c>
      <c r="C357" s="25">
        <v>2800</v>
      </c>
      <c r="D357" s="6">
        <v>4789.375</v>
      </c>
    </row>
    <row r="358" spans="1:4" ht="15">
      <c r="A358" s="3" t="s">
        <v>3</v>
      </c>
      <c r="B358" s="37" t="s">
        <v>365</v>
      </c>
      <c r="C358" s="25">
        <v>2400</v>
      </c>
      <c r="D358" s="6">
        <v>4789.375</v>
      </c>
    </row>
    <row r="359" spans="1:4" ht="45">
      <c r="A359" s="3" t="s">
        <v>3</v>
      </c>
      <c r="B359" s="34" t="s">
        <v>366</v>
      </c>
      <c r="C359" s="25">
        <v>700</v>
      </c>
      <c r="D359" s="6">
        <v>1979</v>
      </c>
    </row>
    <row r="360" spans="1:4" ht="30">
      <c r="A360" s="8" t="s">
        <v>10</v>
      </c>
      <c r="B360" s="17" t="s">
        <v>367</v>
      </c>
      <c r="C360" s="26">
        <v>3450</v>
      </c>
      <c r="D360" s="11">
        <v>4893.3333333333303</v>
      </c>
    </row>
    <row r="361" spans="1:4" ht="15">
      <c r="A361" s="3" t="s">
        <v>3</v>
      </c>
      <c r="B361" s="4" t="s">
        <v>368</v>
      </c>
      <c r="C361" s="25">
        <v>9190</v>
      </c>
      <c r="D361" s="6">
        <f>+C361/0.75</f>
        <v>12253.333333333334</v>
      </c>
    </row>
    <row r="362" spans="1:4" ht="15">
      <c r="A362" s="3" t="s">
        <v>3</v>
      </c>
      <c r="B362" s="4" t="s">
        <v>369</v>
      </c>
      <c r="C362" s="25">
        <v>22500</v>
      </c>
      <c r="D362" s="6">
        <f>+C362/0.75</f>
        <v>30000</v>
      </c>
    </row>
    <row r="363" spans="1:4" ht="15">
      <c r="A363" s="3" t="s">
        <v>3</v>
      </c>
      <c r="B363" s="18" t="s">
        <v>370</v>
      </c>
      <c r="C363" s="25">
        <v>760</v>
      </c>
      <c r="D363" s="6">
        <v>2086.3157894736801</v>
      </c>
    </row>
    <row r="364" spans="1:4" ht="15">
      <c r="A364" s="3" t="s">
        <v>3</v>
      </c>
      <c r="B364" s="4" t="s">
        <v>371</v>
      </c>
      <c r="C364" s="25">
        <v>1830</v>
      </c>
      <c r="D364" s="6">
        <v>2971</v>
      </c>
    </row>
    <row r="365" spans="1:4" ht="45">
      <c r="A365" s="19" t="s">
        <v>3</v>
      </c>
      <c r="B365" s="54" t="s">
        <v>372</v>
      </c>
      <c r="C365" s="27">
        <v>3200</v>
      </c>
      <c r="D365" s="22">
        <v>4345.2631578947367</v>
      </c>
    </row>
    <row r="366" spans="1:4" ht="15">
      <c r="A366" s="8" t="s">
        <v>10</v>
      </c>
      <c r="B366" s="14" t="s">
        <v>373</v>
      </c>
      <c r="C366" s="26">
        <v>1920</v>
      </c>
      <c r="D366" s="11">
        <v>3376.6666666666702</v>
      </c>
    </row>
    <row r="367" spans="1:4" ht="15">
      <c r="A367" s="3" t="s">
        <v>3</v>
      </c>
      <c r="B367" s="4" t="s">
        <v>374</v>
      </c>
      <c r="C367" s="25">
        <v>4560</v>
      </c>
      <c r="D367" s="6">
        <v>7905.7692307692296</v>
      </c>
    </row>
    <row r="368" spans="1:4" ht="15">
      <c r="A368" s="3" t="s">
        <v>3</v>
      </c>
      <c r="B368" s="18" t="s">
        <v>375</v>
      </c>
      <c r="C368" s="25">
        <v>10830</v>
      </c>
      <c r="D368" s="6">
        <v>16260.6896551724</v>
      </c>
    </row>
    <row r="369" spans="1:4" ht="15">
      <c r="A369" s="3" t="s">
        <v>3</v>
      </c>
      <c r="B369" s="4" t="s">
        <v>376</v>
      </c>
      <c r="C369" s="25">
        <v>1250</v>
      </c>
      <c r="D369" s="6">
        <v>2475.8695652173901</v>
      </c>
    </row>
    <row r="370" spans="1:4" ht="15">
      <c r="A370" s="3" t="s">
        <v>3</v>
      </c>
      <c r="B370" s="18" t="s">
        <v>377</v>
      </c>
      <c r="C370" s="25">
        <v>950</v>
      </c>
      <c r="D370" s="6">
        <v>2475.8695652173901</v>
      </c>
    </row>
    <row r="371" spans="1:4" ht="15">
      <c r="A371" s="3" t="s">
        <v>3</v>
      </c>
      <c r="B371" s="18" t="s">
        <v>378</v>
      </c>
      <c r="C371" s="25">
        <v>1430</v>
      </c>
      <c r="D371" s="6">
        <v>3156</v>
      </c>
    </row>
    <row r="372" spans="1:4" ht="60">
      <c r="A372" s="3" t="s">
        <v>3</v>
      </c>
      <c r="B372" s="34" t="s">
        <v>379</v>
      </c>
      <c r="C372" s="25">
        <v>1370</v>
      </c>
      <c r="D372" s="6">
        <v>3156</v>
      </c>
    </row>
    <row r="373" spans="1:4" ht="15">
      <c r="A373" s="3" t="s">
        <v>3</v>
      </c>
      <c r="B373" s="4" t="s">
        <v>380</v>
      </c>
      <c r="C373" s="25">
        <v>1650</v>
      </c>
      <c r="D373" s="6">
        <v>3900</v>
      </c>
    </row>
    <row r="374" spans="1:4" ht="15">
      <c r="A374" s="3" t="s">
        <v>3</v>
      </c>
      <c r="B374" s="18" t="s">
        <v>381</v>
      </c>
      <c r="C374" s="25">
        <v>1730</v>
      </c>
      <c r="D374" s="6">
        <v>3900</v>
      </c>
    </row>
    <row r="375" spans="1:4" ht="15">
      <c r="A375" s="3" t="s">
        <v>3</v>
      </c>
      <c r="B375" s="4" t="s">
        <v>382</v>
      </c>
      <c r="C375" s="25">
        <v>920</v>
      </c>
      <c r="D375" s="6">
        <v>1366.6666666666665</v>
      </c>
    </row>
    <row r="376" spans="1:4" ht="15">
      <c r="A376" s="3" t="s">
        <v>3</v>
      </c>
      <c r="B376" s="55" t="s">
        <v>383</v>
      </c>
      <c r="C376" s="25">
        <v>1300</v>
      </c>
      <c r="D376" s="6">
        <v>2346.6666666666702</v>
      </c>
    </row>
    <row r="377" spans="1:4" ht="45">
      <c r="A377" s="3" t="s">
        <v>3</v>
      </c>
      <c r="B377" s="23" t="s">
        <v>384</v>
      </c>
      <c r="C377" s="25">
        <v>9510</v>
      </c>
      <c r="D377" s="6">
        <v>12255</v>
      </c>
    </row>
    <row r="378" spans="1:4" ht="15">
      <c r="A378" s="8" t="s">
        <v>16</v>
      </c>
      <c r="B378" s="14" t="s">
        <v>385</v>
      </c>
      <c r="C378" s="26">
        <v>3000</v>
      </c>
      <c r="D378" s="11">
        <v>4921</v>
      </c>
    </row>
    <row r="379" spans="1:4" ht="15">
      <c r="A379" s="3" t="s">
        <v>3</v>
      </c>
      <c r="B379" s="28" t="s">
        <v>386</v>
      </c>
      <c r="C379" s="25">
        <v>1610</v>
      </c>
      <c r="D379" s="6">
        <v>3217.5</v>
      </c>
    </row>
    <row r="380" spans="1:4" ht="15">
      <c r="A380" s="3" t="s">
        <v>3</v>
      </c>
      <c r="B380" s="16" t="s">
        <v>387</v>
      </c>
      <c r="C380" s="25">
        <v>1050</v>
      </c>
      <c r="D380" s="6">
        <v>3175</v>
      </c>
    </row>
    <row r="381" spans="1:4" ht="15">
      <c r="A381" s="3" t="s">
        <v>3</v>
      </c>
      <c r="B381" s="28" t="s">
        <v>388</v>
      </c>
      <c r="C381" s="25">
        <v>730</v>
      </c>
      <c r="D381" s="6">
        <v>1670</v>
      </c>
    </row>
    <row r="382" spans="1:4" ht="15">
      <c r="A382" s="8" t="s">
        <v>10</v>
      </c>
      <c r="B382" s="14" t="s">
        <v>389</v>
      </c>
      <c r="C382" s="26">
        <v>3490</v>
      </c>
      <c r="D382" s="11">
        <v>4095</v>
      </c>
    </row>
    <row r="383" spans="1:4" ht="15">
      <c r="A383" s="8" t="s">
        <v>307</v>
      </c>
      <c r="B383" s="14" t="s">
        <v>390</v>
      </c>
      <c r="C383" s="26">
        <v>4520</v>
      </c>
      <c r="D383" s="11">
        <v>5395</v>
      </c>
    </row>
    <row r="384" spans="1:4" ht="15">
      <c r="A384" s="9" t="s">
        <v>307</v>
      </c>
      <c r="B384" s="9" t="s">
        <v>391</v>
      </c>
      <c r="C384" s="56">
        <v>5860</v>
      </c>
      <c r="D384" s="11">
        <v>7095</v>
      </c>
    </row>
    <row r="385" spans="1:4" ht="15">
      <c r="A385" s="9" t="s">
        <v>307</v>
      </c>
      <c r="B385" s="9" t="s">
        <v>392</v>
      </c>
      <c r="C385" s="56">
        <v>7720</v>
      </c>
      <c r="D385" s="11">
        <v>9460</v>
      </c>
    </row>
    <row r="386" spans="1:4" ht="15">
      <c r="A386" s="3" t="s">
        <v>3</v>
      </c>
      <c r="B386" s="7" t="s">
        <v>393</v>
      </c>
      <c r="C386" s="57">
        <v>12937</v>
      </c>
      <c r="D386" s="6">
        <v>17249.333333333332</v>
      </c>
    </row>
    <row r="387" spans="1:4" ht="15">
      <c r="A387" s="19" t="s">
        <v>3</v>
      </c>
      <c r="B387" s="24" t="s">
        <v>394</v>
      </c>
      <c r="C387" s="30">
        <v>4050</v>
      </c>
      <c r="D387" s="22">
        <v>7833.3333333333303</v>
      </c>
    </row>
    <row r="388" spans="1:4" ht="15">
      <c r="A388" s="3" t="s">
        <v>3</v>
      </c>
      <c r="B388" s="4" t="s">
        <v>395</v>
      </c>
      <c r="C388" s="51">
        <v>1710</v>
      </c>
      <c r="D388" s="6">
        <v>2695</v>
      </c>
    </row>
    <row r="389" spans="1:4" ht="15">
      <c r="A389" s="3" t="s">
        <v>3</v>
      </c>
      <c r="B389" s="28" t="s">
        <v>396</v>
      </c>
      <c r="C389" s="51">
        <v>1710</v>
      </c>
      <c r="D389" s="6">
        <v>2695</v>
      </c>
    </row>
    <row r="390" spans="1:4" ht="15">
      <c r="A390" s="3" t="s">
        <v>3</v>
      </c>
      <c r="B390" s="18" t="s">
        <v>397</v>
      </c>
      <c r="C390" s="25">
        <v>4151.5</v>
      </c>
      <c r="D390" s="6">
        <v>6318.1818181818198</v>
      </c>
    </row>
    <row r="391" spans="1:4" ht="15">
      <c r="A391" s="3" t="s">
        <v>3</v>
      </c>
      <c r="B391" s="28" t="s">
        <v>398</v>
      </c>
      <c r="C391" s="51">
        <v>1730</v>
      </c>
      <c r="D391" s="6">
        <v>2695</v>
      </c>
    </row>
    <row r="392" spans="1:4" ht="15">
      <c r="A392" s="3" t="s">
        <v>3</v>
      </c>
      <c r="B392" s="18" t="s">
        <v>399</v>
      </c>
      <c r="C392" s="25">
        <v>4280</v>
      </c>
      <c r="D392" s="6">
        <v>6318.1818181818198</v>
      </c>
    </row>
    <row r="393" spans="1:4" ht="15">
      <c r="A393" s="3" t="s">
        <v>3</v>
      </c>
      <c r="B393" s="16" t="s">
        <v>400</v>
      </c>
      <c r="C393" s="25">
        <v>1980</v>
      </c>
      <c r="D393" s="6">
        <v>4671.5151515151501</v>
      </c>
    </row>
    <row r="394" spans="1:4" ht="15">
      <c r="A394" s="3" t="s">
        <v>3</v>
      </c>
      <c r="B394" s="4" t="s">
        <v>401</v>
      </c>
      <c r="C394" s="25">
        <v>3460</v>
      </c>
      <c r="D394" s="6">
        <v>6306.4705882352901</v>
      </c>
    </row>
    <row r="395" spans="1:4" ht="15">
      <c r="A395" s="3" t="s">
        <v>3</v>
      </c>
      <c r="B395" s="4" t="s">
        <v>402</v>
      </c>
      <c r="C395" s="25">
        <v>3080</v>
      </c>
      <c r="D395" s="6">
        <v>5500</v>
      </c>
    </row>
    <row r="396" spans="1:4" ht="60">
      <c r="A396" s="3" t="s">
        <v>3</v>
      </c>
      <c r="B396" s="34" t="s">
        <v>403</v>
      </c>
      <c r="C396" s="25">
        <v>7830</v>
      </c>
      <c r="D396" s="6">
        <v>13505.8</v>
      </c>
    </row>
    <row r="397" spans="1:4" ht="90">
      <c r="A397" s="3" t="s">
        <v>3</v>
      </c>
      <c r="B397" s="23" t="s">
        <v>404</v>
      </c>
      <c r="C397" s="25">
        <v>15180</v>
      </c>
      <c r="D397" s="6">
        <v>24590.909090909099</v>
      </c>
    </row>
    <row r="398" spans="1:4" ht="90">
      <c r="A398" s="3" t="s">
        <v>3</v>
      </c>
      <c r="B398" s="23" t="s">
        <v>405</v>
      </c>
      <c r="C398" s="25">
        <v>3080</v>
      </c>
      <c r="D398" s="6">
        <v>5500</v>
      </c>
    </row>
    <row r="399" spans="1:4" ht="60">
      <c r="A399" s="3" t="s">
        <v>3</v>
      </c>
      <c r="B399" s="34" t="s">
        <v>406</v>
      </c>
      <c r="C399" s="25">
        <v>7830</v>
      </c>
      <c r="D399" s="6">
        <v>13505.8</v>
      </c>
    </row>
    <row r="400" spans="1:4" ht="75">
      <c r="A400" s="3" t="s">
        <v>3</v>
      </c>
      <c r="B400" s="23" t="s">
        <v>407</v>
      </c>
      <c r="C400" s="25">
        <v>3130</v>
      </c>
      <c r="D400" s="6">
        <v>5500</v>
      </c>
    </row>
    <row r="401" spans="1:4" ht="15">
      <c r="A401" s="3" t="s">
        <v>3</v>
      </c>
      <c r="B401" s="4" t="s">
        <v>408</v>
      </c>
      <c r="C401" s="25">
        <v>7060</v>
      </c>
      <c r="D401" s="6">
        <v>12921</v>
      </c>
    </row>
    <row r="402" spans="1:4" ht="15">
      <c r="A402" s="8" t="s">
        <v>10</v>
      </c>
      <c r="B402" s="14" t="s">
        <v>409</v>
      </c>
      <c r="C402" s="26">
        <v>17350</v>
      </c>
      <c r="D402" s="11">
        <v>18993</v>
      </c>
    </row>
    <row r="403" spans="1:4" ht="15">
      <c r="A403" s="3" t="s">
        <v>3</v>
      </c>
      <c r="B403" s="18" t="s">
        <v>410</v>
      </c>
      <c r="C403" s="25">
        <v>12330</v>
      </c>
      <c r="D403" s="6">
        <v>17539.285714285699</v>
      </c>
    </row>
    <row r="404" spans="1:4" ht="15">
      <c r="A404" s="3" t="s">
        <v>3</v>
      </c>
      <c r="B404" s="4" t="s">
        <v>411</v>
      </c>
      <c r="C404" s="25">
        <v>48070</v>
      </c>
      <c r="D404" s="6">
        <v>60966.734693877603</v>
      </c>
    </row>
    <row r="405" spans="1:4" ht="60">
      <c r="A405" s="3" t="s">
        <v>3</v>
      </c>
      <c r="B405" s="34" t="s">
        <v>412</v>
      </c>
      <c r="C405" s="25">
        <v>45400</v>
      </c>
      <c r="D405" s="6">
        <v>57973</v>
      </c>
    </row>
    <row r="406" spans="1:4" ht="15">
      <c r="A406" s="3" t="s">
        <v>3</v>
      </c>
      <c r="B406" s="16" t="s">
        <v>413</v>
      </c>
      <c r="C406" s="25">
        <v>1730</v>
      </c>
      <c r="D406" s="6">
        <v>2931</v>
      </c>
    </row>
    <row r="407" spans="1:4" ht="15">
      <c r="A407" s="3" t="s">
        <v>3</v>
      </c>
      <c r="B407" s="4" t="s">
        <v>414</v>
      </c>
      <c r="C407" s="25">
        <v>3960</v>
      </c>
      <c r="D407" s="6">
        <v>5925.5</v>
      </c>
    </row>
    <row r="408" spans="1:4" ht="15">
      <c r="A408" s="3" t="s">
        <v>3</v>
      </c>
      <c r="B408" s="16" t="s">
        <v>415</v>
      </c>
      <c r="C408" s="25">
        <v>7040</v>
      </c>
      <c r="D408" s="6">
        <v>8964</v>
      </c>
    </row>
    <row r="409" spans="1:4" ht="15">
      <c r="A409" s="3" t="s">
        <v>3</v>
      </c>
      <c r="B409" s="16" t="s">
        <v>416</v>
      </c>
      <c r="C409" s="25">
        <v>14200</v>
      </c>
      <c r="D409" s="6">
        <f>+C409/0.78</f>
        <v>18205.128205128203</v>
      </c>
    </row>
    <row r="410" spans="1:4" ht="15">
      <c r="A410" s="3" t="s">
        <v>3</v>
      </c>
      <c r="B410" s="16" t="s">
        <v>417</v>
      </c>
      <c r="C410" s="25">
        <v>18690</v>
      </c>
      <c r="D410" s="6">
        <v>22725</v>
      </c>
    </row>
    <row r="411" spans="1:4" ht="15">
      <c r="A411" s="3" t="s">
        <v>3</v>
      </c>
      <c r="B411" s="4" t="s">
        <v>418</v>
      </c>
      <c r="C411" s="25">
        <v>3990</v>
      </c>
      <c r="D411" s="6">
        <v>5925.5</v>
      </c>
    </row>
    <row r="412" spans="1:4" ht="15">
      <c r="A412" s="3" t="s">
        <v>3</v>
      </c>
      <c r="B412" s="4" t="s">
        <v>419</v>
      </c>
      <c r="C412" s="25">
        <v>42550</v>
      </c>
      <c r="D412" s="6">
        <v>54942.857142857101</v>
      </c>
    </row>
    <row r="413" spans="1:4" ht="45">
      <c r="A413" s="8" t="s">
        <v>10</v>
      </c>
      <c r="B413" s="41" t="s">
        <v>420</v>
      </c>
      <c r="C413" s="26">
        <v>19000</v>
      </c>
      <c r="D413" s="11">
        <v>25071.428571428602</v>
      </c>
    </row>
    <row r="414" spans="1:4" ht="15">
      <c r="A414" s="3" t="s">
        <v>3</v>
      </c>
      <c r="B414" s="4" t="s">
        <v>421</v>
      </c>
      <c r="C414" s="25">
        <v>19090</v>
      </c>
      <c r="D414" s="6">
        <v>25071.428571428602</v>
      </c>
    </row>
    <row r="415" spans="1:4" ht="15">
      <c r="A415" s="3" t="s">
        <v>3</v>
      </c>
      <c r="B415" s="18" t="s">
        <v>422</v>
      </c>
      <c r="C415" s="25">
        <v>32710</v>
      </c>
      <c r="D415" s="6">
        <v>40642.857142857101</v>
      </c>
    </row>
    <row r="416" spans="1:4" ht="15">
      <c r="A416" s="3" t="s">
        <v>3</v>
      </c>
      <c r="B416" s="4" t="s">
        <v>423</v>
      </c>
      <c r="C416" s="25">
        <v>56470</v>
      </c>
      <c r="D416" s="6">
        <v>69914.285714285696</v>
      </c>
    </row>
    <row r="417" spans="1:4" ht="15">
      <c r="A417" s="3" t="s">
        <v>3</v>
      </c>
      <c r="B417" s="4" t="s">
        <v>424</v>
      </c>
      <c r="C417" s="25">
        <v>44060</v>
      </c>
      <c r="D417" s="6">
        <v>53613.333333333299</v>
      </c>
    </row>
    <row r="418" spans="1:4" ht="45">
      <c r="A418" s="3" t="s">
        <v>3</v>
      </c>
      <c r="B418" s="23" t="s">
        <v>425</v>
      </c>
      <c r="C418" s="36">
        <v>3060</v>
      </c>
      <c r="D418" s="6">
        <v>6851</v>
      </c>
    </row>
    <row r="419" spans="1:4" ht="15">
      <c r="A419" s="3" t="s">
        <v>3</v>
      </c>
      <c r="B419" s="4" t="s">
        <v>426</v>
      </c>
      <c r="C419" s="36">
        <v>2920</v>
      </c>
      <c r="D419" s="6">
        <v>7535</v>
      </c>
    </row>
    <row r="420" spans="1:4" ht="15">
      <c r="A420" s="3" t="s">
        <v>3</v>
      </c>
      <c r="B420" s="18" t="s">
        <v>427</v>
      </c>
      <c r="C420" s="25">
        <v>2710</v>
      </c>
      <c r="D420" s="6">
        <v>6533</v>
      </c>
    </row>
    <row r="421" spans="1:4" ht="15">
      <c r="A421" s="19" t="s">
        <v>3</v>
      </c>
      <c r="B421" s="20" t="s">
        <v>428</v>
      </c>
      <c r="C421" s="30">
        <v>6630</v>
      </c>
      <c r="D421" s="22">
        <f t="shared" ref="D421:D426" si="2">+C421/0.7</f>
        <v>9471.4285714285725</v>
      </c>
    </row>
    <row r="422" spans="1:4" ht="15">
      <c r="A422" s="19" t="s">
        <v>3</v>
      </c>
      <c r="B422" s="20" t="s">
        <v>429</v>
      </c>
      <c r="C422" s="30">
        <v>4750</v>
      </c>
      <c r="D422" s="22">
        <f t="shared" si="2"/>
        <v>6785.7142857142862</v>
      </c>
    </row>
    <row r="423" spans="1:4" ht="15">
      <c r="A423" s="19" t="s">
        <v>3</v>
      </c>
      <c r="B423" s="20" t="s">
        <v>430</v>
      </c>
      <c r="C423" s="30">
        <v>10630</v>
      </c>
      <c r="D423" s="22">
        <f t="shared" si="2"/>
        <v>15185.714285714286</v>
      </c>
    </row>
    <row r="424" spans="1:4" ht="15">
      <c r="A424" s="3" t="s">
        <v>3</v>
      </c>
      <c r="B424" s="18" t="s">
        <v>431</v>
      </c>
      <c r="C424" s="25">
        <v>6042</v>
      </c>
      <c r="D424" s="6">
        <f t="shared" si="2"/>
        <v>8631.4285714285725</v>
      </c>
    </row>
    <row r="425" spans="1:4" ht="15">
      <c r="A425" s="19" t="s">
        <v>3</v>
      </c>
      <c r="B425" s="20" t="s">
        <v>432</v>
      </c>
      <c r="C425" s="30">
        <v>4332</v>
      </c>
      <c r="D425" s="22">
        <f t="shared" si="2"/>
        <v>6188.5714285714294</v>
      </c>
    </row>
    <row r="426" spans="1:4" ht="15">
      <c r="A426" s="19" t="s">
        <v>3</v>
      </c>
      <c r="B426" s="20" t="s">
        <v>433</v>
      </c>
      <c r="C426" s="27">
        <v>9690</v>
      </c>
      <c r="D426" s="22">
        <f t="shared" si="2"/>
        <v>13842.857142857143</v>
      </c>
    </row>
    <row r="427" spans="1:4" ht="30">
      <c r="A427" s="3" t="s">
        <v>3</v>
      </c>
      <c r="B427" s="34" t="s">
        <v>434</v>
      </c>
      <c r="C427" s="25">
        <v>1400</v>
      </c>
      <c r="D427" s="6">
        <v>2500</v>
      </c>
    </row>
    <row r="428" spans="1:4" ht="30">
      <c r="A428" s="3" t="s">
        <v>3</v>
      </c>
      <c r="B428" s="34" t="s">
        <v>435</v>
      </c>
      <c r="C428" s="25">
        <v>1250</v>
      </c>
      <c r="D428" s="6">
        <v>1846.1538461538501</v>
      </c>
    </row>
    <row r="429" spans="1:4" ht="30">
      <c r="A429" s="3" t="s">
        <v>3</v>
      </c>
      <c r="B429" s="34" t="s">
        <v>436</v>
      </c>
      <c r="C429" s="25">
        <v>1590</v>
      </c>
      <c r="D429" s="6">
        <v>3353.8461538461502</v>
      </c>
    </row>
    <row r="430" spans="1:4" ht="30">
      <c r="A430" s="3" t="s">
        <v>3</v>
      </c>
      <c r="B430" s="23" t="s">
        <v>437</v>
      </c>
      <c r="C430" s="25">
        <v>1460</v>
      </c>
      <c r="D430" s="6">
        <f>+C430/0.5</f>
        <v>2920</v>
      </c>
    </row>
    <row r="431" spans="1:4" ht="30">
      <c r="A431" s="3" t="s">
        <v>3</v>
      </c>
      <c r="B431" s="23" t="s">
        <v>438</v>
      </c>
      <c r="C431" s="25">
        <v>1650</v>
      </c>
      <c r="D431" s="6">
        <f>+C431/0.5</f>
        <v>3300</v>
      </c>
    </row>
    <row r="432" spans="1:4" ht="30">
      <c r="A432" s="3" t="s">
        <v>3</v>
      </c>
      <c r="B432" s="23" t="s">
        <v>439</v>
      </c>
      <c r="C432" s="25">
        <v>1830</v>
      </c>
      <c r="D432" s="6">
        <f>+C432/0.55</f>
        <v>3327.272727272727</v>
      </c>
    </row>
    <row r="433" spans="1:4" ht="30">
      <c r="A433" s="3" t="s">
        <v>3</v>
      </c>
      <c r="B433" s="23" t="s">
        <v>440</v>
      </c>
      <c r="C433" s="25">
        <v>2060</v>
      </c>
      <c r="D433" s="6">
        <f>+C433/0.5</f>
        <v>4120</v>
      </c>
    </row>
    <row r="434" spans="1:4" ht="15">
      <c r="A434" s="3" t="s">
        <v>3</v>
      </c>
      <c r="B434" s="4" t="s">
        <v>441</v>
      </c>
      <c r="C434" s="25">
        <v>2180</v>
      </c>
      <c r="D434" s="6">
        <f>+C434/0.5</f>
        <v>4360</v>
      </c>
    </row>
    <row r="435" spans="1:4" ht="45">
      <c r="A435" s="3" t="s">
        <v>3</v>
      </c>
      <c r="B435" s="34" t="s">
        <v>442</v>
      </c>
      <c r="C435" s="25">
        <v>270</v>
      </c>
      <c r="D435" s="6">
        <v>529.23076923076906</v>
      </c>
    </row>
    <row r="436" spans="1:4" ht="45">
      <c r="A436" s="3" t="s">
        <v>3</v>
      </c>
      <c r="B436" s="34" t="s">
        <v>443</v>
      </c>
      <c r="C436" s="25">
        <v>200</v>
      </c>
      <c r="D436" s="6">
        <v>366.66666666666703</v>
      </c>
    </row>
    <row r="437" spans="1:4" ht="15">
      <c r="A437" s="18" t="s">
        <v>3</v>
      </c>
      <c r="B437" s="37" t="s">
        <v>444</v>
      </c>
      <c r="C437" s="25">
        <v>4880</v>
      </c>
      <c r="D437" s="58">
        <v>8500</v>
      </c>
    </row>
    <row r="438" spans="1:4" ht="30">
      <c r="A438" s="8" t="s">
        <v>16</v>
      </c>
      <c r="B438" s="33" t="s">
        <v>445</v>
      </c>
      <c r="C438" s="26">
        <v>4200</v>
      </c>
      <c r="D438" s="59">
        <v>6525</v>
      </c>
    </row>
    <row r="439" spans="1:4" ht="15">
      <c r="A439" s="3" t="s">
        <v>3</v>
      </c>
      <c r="B439" s="18" t="s">
        <v>446</v>
      </c>
      <c r="C439" s="25">
        <v>810</v>
      </c>
      <c r="D439" s="58">
        <v>1487.5</v>
      </c>
    </row>
    <row r="440" spans="1:4" ht="15">
      <c r="A440" s="3" t="s">
        <v>3</v>
      </c>
      <c r="B440" s="4" t="s">
        <v>447</v>
      </c>
      <c r="C440" s="36">
        <v>1650</v>
      </c>
      <c r="D440" s="6">
        <v>2392.8823529411802</v>
      </c>
    </row>
    <row r="441" spans="1:4" ht="15">
      <c r="A441" s="3" t="s">
        <v>3</v>
      </c>
      <c r="B441" s="16" t="s">
        <v>448</v>
      </c>
      <c r="C441" s="25">
        <v>2170</v>
      </c>
      <c r="D441" s="6">
        <v>3697.7777777777801</v>
      </c>
    </row>
    <row r="442" spans="1:4" ht="15">
      <c r="A442" s="3" t="s">
        <v>3</v>
      </c>
      <c r="B442" s="4" t="s">
        <v>449</v>
      </c>
      <c r="C442" s="25">
        <v>3470</v>
      </c>
      <c r="D442" s="6">
        <v>4795</v>
      </c>
    </row>
    <row r="443" spans="1:4" ht="60">
      <c r="A443" s="3" t="s">
        <v>3</v>
      </c>
      <c r="B443" s="23" t="s">
        <v>450</v>
      </c>
      <c r="C443" s="25">
        <v>10780</v>
      </c>
      <c r="D443" s="6">
        <v>14599</v>
      </c>
    </row>
    <row r="444" spans="1:4" ht="15">
      <c r="A444" s="3" t="s">
        <v>3</v>
      </c>
      <c r="B444" s="4" t="s">
        <v>451</v>
      </c>
      <c r="C444" s="25">
        <v>7670</v>
      </c>
      <c r="D444" s="6">
        <v>10675.5087234042</v>
      </c>
    </row>
    <row r="445" spans="1:4" ht="15">
      <c r="A445" s="9" t="s">
        <v>10</v>
      </c>
      <c r="B445" s="48" t="s">
        <v>452</v>
      </c>
      <c r="C445" s="26">
        <v>4050</v>
      </c>
      <c r="D445" s="11">
        <v>5775</v>
      </c>
    </row>
    <row r="446" spans="1:4" ht="15">
      <c r="A446" s="9" t="s">
        <v>10</v>
      </c>
      <c r="B446" s="15" t="s">
        <v>453</v>
      </c>
      <c r="C446" s="26">
        <v>5200</v>
      </c>
      <c r="D446" s="11">
        <v>7575.5087234042603</v>
      </c>
    </row>
    <row r="447" spans="1:4" ht="15">
      <c r="A447" s="9" t="s">
        <v>10</v>
      </c>
      <c r="B447" s="48" t="s">
        <v>454</v>
      </c>
      <c r="C447" s="26">
        <v>5650</v>
      </c>
      <c r="D447" s="11">
        <v>7814.0350877192996</v>
      </c>
    </row>
    <row r="448" spans="1:4" ht="45">
      <c r="A448" s="8" t="s">
        <v>307</v>
      </c>
      <c r="B448" s="33" t="s">
        <v>455</v>
      </c>
      <c r="C448" s="26">
        <v>9640</v>
      </c>
      <c r="D448" s="11">
        <v>13996.381040157999</v>
      </c>
    </row>
    <row r="449" spans="1:4" ht="15">
      <c r="A449" s="8" t="s">
        <v>10</v>
      </c>
      <c r="B449" s="48" t="s">
        <v>456</v>
      </c>
      <c r="C449" s="26">
        <v>7380</v>
      </c>
      <c r="D449" s="11">
        <v>9789</v>
      </c>
    </row>
    <row r="450" spans="1:4" ht="15">
      <c r="A450" s="8" t="s">
        <v>10</v>
      </c>
      <c r="B450" s="60" t="s">
        <v>457</v>
      </c>
      <c r="C450" s="26">
        <v>5800</v>
      </c>
      <c r="D450" s="11">
        <v>7989.6875</v>
      </c>
    </row>
    <row r="451" spans="1:4" ht="15">
      <c r="A451" s="3" t="s">
        <v>3</v>
      </c>
      <c r="B451" s="37" t="s">
        <v>458</v>
      </c>
      <c r="C451" s="25">
        <v>8100</v>
      </c>
      <c r="D451" s="6">
        <v>11999</v>
      </c>
    </row>
    <row r="452" spans="1:4" ht="15">
      <c r="A452" s="3" t="s">
        <v>3</v>
      </c>
      <c r="B452" s="18" t="s">
        <v>459</v>
      </c>
      <c r="C452" s="25">
        <v>13450</v>
      </c>
      <c r="D452" s="6">
        <v>18929.333333333299</v>
      </c>
    </row>
    <row r="453" spans="1:4" ht="15">
      <c r="A453" s="19" t="s">
        <v>3</v>
      </c>
      <c r="B453" s="24" t="s">
        <v>460</v>
      </c>
      <c r="C453" s="27">
        <v>12239</v>
      </c>
      <c r="D453" s="22">
        <v>14571</v>
      </c>
    </row>
    <row r="454" spans="1:4" ht="15">
      <c r="A454" s="8" t="s">
        <v>10</v>
      </c>
      <c r="B454" s="15" t="s">
        <v>461</v>
      </c>
      <c r="C454" s="26">
        <v>10880</v>
      </c>
      <c r="D454" s="11">
        <v>13979</v>
      </c>
    </row>
    <row r="455" spans="1:4" ht="60">
      <c r="A455" s="3" t="s">
        <v>3</v>
      </c>
      <c r="B455" s="61" t="s">
        <v>462</v>
      </c>
      <c r="C455" s="25">
        <v>1390</v>
      </c>
      <c r="D455" s="6">
        <v>3479.1071428571399</v>
      </c>
    </row>
    <row r="456" spans="1:4" ht="15">
      <c r="A456" s="8" t="s">
        <v>10</v>
      </c>
      <c r="B456" s="48" t="s">
        <v>463</v>
      </c>
      <c r="C456" s="26">
        <v>1270</v>
      </c>
      <c r="D456" s="11">
        <v>2366.9134615384601</v>
      </c>
    </row>
    <row r="457" spans="1:4" ht="15">
      <c r="A457" s="3" t="s">
        <v>3</v>
      </c>
      <c r="B457" s="28" t="s">
        <v>464</v>
      </c>
      <c r="C457" s="25">
        <v>2280</v>
      </c>
      <c r="D457" s="6">
        <v>3974.375</v>
      </c>
    </row>
    <row r="458" spans="1:4" ht="45">
      <c r="A458" s="3" t="s">
        <v>3</v>
      </c>
      <c r="B458" s="34" t="s">
        <v>465</v>
      </c>
      <c r="C458" s="25">
        <v>8820</v>
      </c>
      <c r="D458" s="6">
        <v>12253.333333333299</v>
      </c>
    </row>
    <row r="459" spans="1:4" ht="45">
      <c r="A459" s="3" t="s">
        <v>3</v>
      </c>
      <c r="B459" s="34" t="s">
        <v>466</v>
      </c>
      <c r="C459" s="25">
        <v>8990</v>
      </c>
      <c r="D459" s="6">
        <v>12253.333333333299</v>
      </c>
    </row>
    <row r="460" spans="1:4" ht="45">
      <c r="A460" s="3" t="s">
        <v>3</v>
      </c>
      <c r="B460" s="34" t="s">
        <v>467</v>
      </c>
      <c r="C460" s="25">
        <v>8560</v>
      </c>
      <c r="D460" s="62">
        <v>13259.259259259299</v>
      </c>
    </row>
    <row r="461" spans="1:4" ht="15">
      <c r="A461" s="3" t="s">
        <v>3</v>
      </c>
      <c r="B461" s="4" t="s">
        <v>468</v>
      </c>
      <c r="C461" s="25">
        <v>4400</v>
      </c>
      <c r="D461" s="6">
        <v>9525</v>
      </c>
    </row>
    <row r="462" spans="1:4" ht="15">
      <c r="A462" s="3" t="s">
        <v>3</v>
      </c>
      <c r="B462" s="18" t="s">
        <v>469</v>
      </c>
      <c r="C462" s="25">
        <v>43450</v>
      </c>
      <c r="D462" s="6">
        <v>56986.666666666701</v>
      </c>
    </row>
    <row r="463" spans="1:4" ht="15">
      <c r="A463" s="3" t="s">
        <v>3</v>
      </c>
      <c r="B463" s="4" t="s">
        <v>470</v>
      </c>
      <c r="C463" s="25">
        <v>7860</v>
      </c>
      <c r="D463" s="6">
        <v>9493.8709677419392</v>
      </c>
    </row>
    <row r="464" spans="1:4" ht="15">
      <c r="A464" s="3" t="s">
        <v>3</v>
      </c>
      <c r="B464" s="46" t="s">
        <v>471</v>
      </c>
      <c r="C464" s="26">
        <v>7000</v>
      </c>
      <c r="D464" s="11">
        <v>8807.6551724137898</v>
      </c>
    </row>
    <row r="465" spans="1:4" ht="15">
      <c r="A465" s="3" t="s">
        <v>3</v>
      </c>
      <c r="B465" s="18" t="s">
        <v>472</v>
      </c>
      <c r="C465" s="25">
        <v>14240</v>
      </c>
      <c r="D465" s="6">
        <v>17295</v>
      </c>
    </row>
    <row r="466" spans="1:4" ht="15">
      <c r="A466" s="3" t="s">
        <v>3</v>
      </c>
      <c r="B466" s="18" t="s">
        <v>473</v>
      </c>
      <c r="C466" s="25">
        <v>13400</v>
      </c>
      <c r="D466" s="6">
        <v>15893.009900990101</v>
      </c>
    </row>
    <row r="467" spans="1:4" ht="30">
      <c r="A467" s="3" t="s">
        <v>3</v>
      </c>
      <c r="B467" s="34" t="s">
        <v>474</v>
      </c>
      <c r="C467" s="25">
        <v>900</v>
      </c>
      <c r="D467" s="6">
        <v>1405</v>
      </c>
    </row>
    <row r="468" spans="1:4" ht="15">
      <c r="A468" s="3" t="s">
        <v>3</v>
      </c>
      <c r="B468" s="28" t="s">
        <v>475</v>
      </c>
      <c r="C468" s="25">
        <v>600</v>
      </c>
      <c r="D468" s="6">
        <v>1050</v>
      </c>
    </row>
    <row r="469" spans="1:4" ht="15">
      <c r="A469" s="3" t="s">
        <v>3</v>
      </c>
      <c r="B469" s="16" t="s">
        <v>476</v>
      </c>
      <c r="C469" s="25">
        <v>7600</v>
      </c>
      <c r="D469" s="6">
        <v>10945</v>
      </c>
    </row>
    <row r="470" spans="1:4" ht="15">
      <c r="A470" s="8" t="s">
        <v>10</v>
      </c>
      <c r="B470" s="46" t="s">
        <v>477</v>
      </c>
      <c r="C470" s="26">
        <v>1265</v>
      </c>
      <c r="D470" s="11">
        <v>1962.0224719101</v>
      </c>
    </row>
    <row r="471" spans="1:4" ht="15">
      <c r="A471" s="3" t="s">
        <v>3</v>
      </c>
      <c r="B471" s="4" t="s">
        <v>478</v>
      </c>
      <c r="C471" s="25">
        <v>28640</v>
      </c>
      <c r="D471" s="6">
        <v>36786.666666666701</v>
      </c>
    </row>
    <row r="472" spans="1:4" ht="15">
      <c r="A472" s="3" t="s">
        <v>3</v>
      </c>
      <c r="B472" s="18" t="s">
        <v>479</v>
      </c>
      <c r="C472" s="25">
        <v>16040</v>
      </c>
      <c r="D472" s="6">
        <v>21900</v>
      </c>
    </row>
    <row r="473" spans="1:4" ht="15">
      <c r="A473" s="3" t="s">
        <v>3</v>
      </c>
      <c r="B473" s="4" t="s">
        <v>480</v>
      </c>
      <c r="C473" s="25">
        <v>19350</v>
      </c>
      <c r="D473" s="6">
        <v>26266.666666666701</v>
      </c>
    </row>
    <row r="474" spans="1:4" ht="15">
      <c r="A474" s="3" t="s">
        <v>3</v>
      </c>
      <c r="B474" s="18" t="s">
        <v>481</v>
      </c>
      <c r="C474" s="25">
        <v>7410</v>
      </c>
      <c r="D474" s="6">
        <v>14605.5555555555</v>
      </c>
    </row>
    <row r="475" spans="1:4" ht="15">
      <c r="A475" s="3" t="s">
        <v>3</v>
      </c>
      <c r="B475" s="18" t="s">
        <v>482</v>
      </c>
      <c r="C475" s="25">
        <v>660</v>
      </c>
      <c r="D475" s="6">
        <v>1200</v>
      </c>
    </row>
    <row r="476" spans="1:4" ht="15">
      <c r="A476" s="3" t="s">
        <v>3</v>
      </c>
      <c r="B476" s="18" t="s">
        <v>483</v>
      </c>
      <c r="C476" s="25">
        <v>730</v>
      </c>
      <c r="D476" s="6">
        <v>1200</v>
      </c>
    </row>
    <row r="477" spans="1:4" ht="15">
      <c r="A477" s="3" t="s">
        <v>3</v>
      </c>
      <c r="B477" s="18" t="s">
        <v>484</v>
      </c>
      <c r="C477" s="25">
        <v>800</v>
      </c>
      <c r="D477" s="6">
        <v>1200</v>
      </c>
    </row>
    <row r="478" spans="1:4" ht="15">
      <c r="A478" s="3" t="s">
        <v>3</v>
      </c>
      <c r="B478" s="18" t="s">
        <v>485</v>
      </c>
      <c r="C478" s="25">
        <v>800</v>
      </c>
      <c r="D478" s="6">
        <v>1200</v>
      </c>
    </row>
    <row r="479" spans="1:4" ht="15">
      <c r="A479" s="3" t="s">
        <v>3</v>
      </c>
      <c r="B479" s="63" t="s">
        <v>486</v>
      </c>
      <c r="C479" s="25">
        <v>3570</v>
      </c>
      <c r="D479" s="58">
        <v>4791</v>
      </c>
    </row>
    <row r="480" spans="1:4" ht="45">
      <c r="A480" s="3" t="s">
        <v>3</v>
      </c>
      <c r="B480" s="23" t="s">
        <v>487</v>
      </c>
      <c r="C480" s="25">
        <v>5090</v>
      </c>
      <c r="D480" s="58">
        <v>8904.2857142857101</v>
      </c>
    </row>
    <row r="481" spans="1:4" ht="45">
      <c r="A481" s="3" t="s">
        <v>3</v>
      </c>
      <c r="B481" s="34" t="s">
        <v>488</v>
      </c>
      <c r="C481" s="25">
        <v>4680</v>
      </c>
      <c r="D481" s="6">
        <v>9121</v>
      </c>
    </row>
    <row r="482" spans="1:4" ht="30">
      <c r="A482" s="3" t="s">
        <v>3</v>
      </c>
      <c r="B482" s="23" t="s">
        <v>489</v>
      </c>
      <c r="C482" s="25">
        <v>1850</v>
      </c>
      <c r="D482" s="6">
        <v>3760.8695652173901</v>
      </c>
    </row>
    <row r="483" spans="1:4" ht="15">
      <c r="A483" s="3" t="s">
        <v>3</v>
      </c>
      <c r="B483" s="37" t="s">
        <v>490</v>
      </c>
      <c r="C483" s="25">
        <v>1420</v>
      </c>
      <c r="D483" s="6">
        <v>3793.8461538461502</v>
      </c>
    </row>
    <row r="484" spans="1:4" ht="15">
      <c r="A484" s="3" t="s">
        <v>3</v>
      </c>
      <c r="B484" s="4" t="s">
        <v>491</v>
      </c>
      <c r="C484" s="25">
        <v>2190</v>
      </c>
      <c r="D484" s="6">
        <v>3895.5555555555602</v>
      </c>
    </row>
    <row r="485" spans="1:4" ht="15">
      <c r="A485" s="19" t="s">
        <v>3</v>
      </c>
      <c r="B485" s="20" t="s">
        <v>492</v>
      </c>
      <c r="C485" s="27">
        <v>5420</v>
      </c>
      <c r="D485" s="22">
        <v>9600</v>
      </c>
    </row>
    <row r="486" spans="1:4" ht="15">
      <c r="A486" s="8" t="s">
        <v>10</v>
      </c>
      <c r="B486" s="15" t="s">
        <v>493</v>
      </c>
      <c r="C486" s="26">
        <v>11270</v>
      </c>
      <c r="D486" s="11">
        <v>16784.615384615401</v>
      </c>
    </row>
    <row r="487" spans="1:4" ht="15">
      <c r="A487" s="3" t="s">
        <v>3</v>
      </c>
      <c r="B487" s="4" t="s">
        <v>494</v>
      </c>
      <c r="C487" s="25">
        <v>9500</v>
      </c>
      <c r="D487" s="6">
        <v>14784.615384615399</v>
      </c>
    </row>
    <row r="488" spans="1:4" ht="75">
      <c r="A488" s="8" t="s">
        <v>45</v>
      </c>
      <c r="B488" s="39" t="s">
        <v>495</v>
      </c>
      <c r="C488" s="26">
        <v>12150</v>
      </c>
      <c r="D488" s="11">
        <v>16293</v>
      </c>
    </row>
    <row r="489" spans="1:4" ht="15">
      <c r="A489" s="3" t="s">
        <v>3</v>
      </c>
      <c r="B489" s="18" t="s">
        <v>496</v>
      </c>
      <c r="C489" s="25">
        <v>6370</v>
      </c>
      <c r="D489" s="6">
        <v>8775.3793103448297</v>
      </c>
    </row>
    <row r="490" spans="1:4" ht="15">
      <c r="A490" s="3" t="s">
        <v>3</v>
      </c>
      <c r="B490" s="4" t="s">
        <v>497</v>
      </c>
      <c r="C490" s="25">
        <v>3660</v>
      </c>
      <c r="D490" s="6">
        <v>4667</v>
      </c>
    </row>
    <row r="491" spans="1:4" ht="15">
      <c r="A491" s="3" t="s">
        <v>3</v>
      </c>
      <c r="B491" s="4" t="s">
        <v>498</v>
      </c>
      <c r="C491" s="25">
        <v>3660</v>
      </c>
      <c r="D491" s="6">
        <v>4667</v>
      </c>
    </row>
    <row r="492" spans="1:4" ht="15">
      <c r="A492" s="19" t="s">
        <v>3</v>
      </c>
      <c r="B492" s="20" t="s">
        <v>499</v>
      </c>
      <c r="C492" s="30">
        <v>3660</v>
      </c>
      <c r="D492" s="22">
        <f>+C492/0.76</f>
        <v>4815.7894736842109</v>
      </c>
    </row>
    <row r="493" spans="1:4" ht="15">
      <c r="A493" s="3" t="s">
        <v>3</v>
      </c>
      <c r="B493" s="4" t="s">
        <v>500</v>
      </c>
      <c r="C493" s="25">
        <v>3500</v>
      </c>
      <c r="D493" s="6">
        <v>4525</v>
      </c>
    </row>
    <row r="494" spans="1:4" ht="15">
      <c r="A494" s="8" t="s">
        <v>16</v>
      </c>
      <c r="B494" s="14" t="s">
        <v>501</v>
      </c>
      <c r="C494" s="64">
        <v>3900</v>
      </c>
      <c r="D494" s="11">
        <f>+C494/0.8</f>
        <v>4875</v>
      </c>
    </row>
    <row r="495" spans="1:4" ht="15">
      <c r="A495" s="3" t="s">
        <v>3</v>
      </c>
      <c r="B495" s="18" t="s">
        <v>502</v>
      </c>
      <c r="C495" s="25">
        <v>3660</v>
      </c>
      <c r="D495" s="6">
        <f>+C495/0.75</f>
        <v>4880</v>
      </c>
    </row>
    <row r="496" spans="1:4" ht="15">
      <c r="A496" s="3" t="s">
        <v>3</v>
      </c>
      <c r="B496" s="16" t="s">
        <v>503</v>
      </c>
      <c r="C496" s="25">
        <v>6080</v>
      </c>
      <c r="D496" s="6">
        <v>8073.6363636363603</v>
      </c>
    </row>
    <row r="497" spans="1:4" ht="15">
      <c r="A497" s="3" t="s">
        <v>3</v>
      </c>
      <c r="B497" s="4" t="s">
        <v>504</v>
      </c>
      <c r="C497" s="25">
        <v>5130</v>
      </c>
      <c r="D497" s="6">
        <v>6873.6363636363603</v>
      </c>
    </row>
    <row r="498" spans="1:4" ht="15">
      <c r="A498" s="3" t="s">
        <v>3</v>
      </c>
      <c r="B498" s="61" t="s">
        <v>505</v>
      </c>
      <c r="C498" s="25">
        <v>3960</v>
      </c>
      <c r="D498" s="6">
        <v>5489.1891891891901</v>
      </c>
    </row>
    <row r="499" spans="1:4" ht="45">
      <c r="A499" s="3" t="s">
        <v>3</v>
      </c>
      <c r="B499" s="23" t="s">
        <v>506</v>
      </c>
      <c r="C499" s="25">
        <v>1720</v>
      </c>
      <c r="D499" s="6">
        <v>2495</v>
      </c>
    </row>
    <row r="500" spans="1:4" ht="15">
      <c r="A500" s="3" t="s">
        <v>3</v>
      </c>
      <c r="B500" s="4" t="s">
        <v>507</v>
      </c>
      <c r="C500" s="25">
        <v>1720</v>
      </c>
      <c r="D500" s="6">
        <v>2495</v>
      </c>
    </row>
    <row r="501" spans="1:4" ht="15">
      <c r="A501" s="3" t="s">
        <v>3</v>
      </c>
      <c r="B501" s="4" t="s">
        <v>508</v>
      </c>
      <c r="C501" s="25">
        <v>1720</v>
      </c>
      <c r="D501" s="6">
        <v>2495</v>
      </c>
    </row>
    <row r="502" spans="1:4" ht="15">
      <c r="A502" s="3" t="s">
        <v>3</v>
      </c>
      <c r="B502" s="4" t="s">
        <v>509</v>
      </c>
      <c r="C502" s="51">
        <v>1720</v>
      </c>
      <c r="D502" s="6">
        <v>2495</v>
      </c>
    </row>
    <row r="503" spans="1:4" ht="60">
      <c r="A503" s="3" t="s">
        <v>3</v>
      </c>
      <c r="B503" s="23" t="s">
        <v>510</v>
      </c>
      <c r="C503" s="51">
        <v>2170</v>
      </c>
      <c r="D503" s="6">
        <v>3125</v>
      </c>
    </row>
    <row r="504" spans="1:4" ht="60">
      <c r="A504" s="3" t="s">
        <v>3</v>
      </c>
      <c r="B504" s="23" t="s">
        <v>511</v>
      </c>
      <c r="C504" s="51">
        <v>2170</v>
      </c>
      <c r="D504" s="6">
        <v>3125</v>
      </c>
    </row>
    <row r="505" spans="1:4" ht="60">
      <c r="A505" s="8" t="s">
        <v>10</v>
      </c>
      <c r="B505" s="17" t="s">
        <v>512</v>
      </c>
      <c r="C505" s="65">
        <v>2300</v>
      </c>
      <c r="D505" s="11">
        <v>3125</v>
      </c>
    </row>
    <row r="506" spans="1:4" ht="60">
      <c r="A506" s="3" t="s">
        <v>3</v>
      </c>
      <c r="B506" s="23" t="s">
        <v>513</v>
      </c>
      <c r="C506" s="51">
        <v>2170</v>
      </c>
      <c r="D506" s="6">
        <v>3125</v>
      </c>
    </row>
    <row r="507" spans="1:4" ht="15">
      <c r="A507" s="3" t="s">
        <v>3</v>
      </c>
      <c r="B507" s="4" t="s">
        <v>514</v>
      </c>
      <c r="C507" s="51">
        <v>1410</v>
      </c>
      <c r="D507" s="6">
        <v>2900</v>
      </c>
    </row>
    <row r="508" spans="1:4" ht="45">
      <c r="A508" s="8" t="s">
        <v>10</v>
      </c>
      <c r="B508" s="41" t="s">
        <v>514</v>
      </c>
      <c r="C508" s="26">
        <v>1600</v>
      </c>
      <c r="D508" s="11">
        <v>2900</v>
      </c>
    </row>
    <row r="509" spans="1:4" ht="15">
      <c r="A509" s="3" t="s">
        <v>3</v>
      </c>
      <c r="B509" s="18" t="s">
        <v>515</v>
      </c>
      <c r="C509" s="25">
        <v>740</v>
      </c>
      <c r="D509" s="6">
        <v>1585.875</v>
      </c>
    </row>
    <row r="510" spans="1:4" ht="15">
      <c r="A510" s="3" t="s">
        <v>3</v>
      </c>
      <c r="B510" s="4" t="s">
        <v>516</v>
      </c>
      <c r="C510" s="25">
        <v>10290</v>
      </c>
      <c r="D510" s="6">
        <v>17926.9230769231</v>
      </c>
    </row>
    <row r="511" spans="1:4" ht="15">
      <c r="A511" s="3" t="s">
        <v>3</v>
      </c>
      <c r="B511" s="16" t="s">
        <v>517</v>
      </c>
      <c r="C511" s="25">
        <v>10290</v>
      </c>
      <c r="D511" s="6">
        <v>22616.84782608696</v>
      </c>
    </row>
    <row r="512" spans="1:4" ht="15">
      <c r="A512" s="3" t="s">
        <v>3</v>
      </c>
      <c r="B512" s="16" t="s">
        <v>518</v>
      </c>
      <c r="C512" s="25">
        <v>2770</v>
      </c>
      <c r="D512" s="6">
        <f>+C512/0.71</f>
        <v>3901.4084507042257</v>
      </c>
    </row>
    <row r="513" spans="1:4" ht="15">
      <c r="A513" s="3" t="s">
        <v>3</v>
      </c>
      <c r="B513" s="16" t="s">
        <v>519</v>
      </c>
      <c r="C513" s="25">
        <v>6760</v>
      </c>
      <c r="D513" s="6">
        <f>+C513/0.76</f>
        <v>8894.7368421052633</v>
      </c>
    </row>
    <row r="514" spans="1:4" ht="15">
      <c r="A514" s="3" t="s">
        <v>3</v>
      </c>
      <c r="B514" s="16" t="s">
        <v>520</v>
      </c>
      <c r="C514" s="25">
        <v>1880</v>
      </c>
      <c r="D514" s="6">
        <f>+C514/0.76</f>
        <v>2473.6842105263158</v>
      </c>
    </row>
    <row r="515" spans="1:4" ht="15">
      <c r="A515" s="3" t="s">
        <v>3</v>
      </c>
      <c r="B515" s="16" t="s">
        <v>521</v>
      </c>
      <c r="C515" s="25">
        <v>4950</v>
      </c>
      <c r="D515" s="6">
        <f>+C515/0.76</f>
        <v>6513.1578947368416</v>
      </c>
    </row>
    <row r="516" spans="1:4" ht="45">
      <c r="A516" s="3" t="s">
        <v>3</v>
      </c>
      <c r="B516" s="61" t="s">
        <v>522</v>
      </c>
      <c r="C516" s="25">
        <v>2000</v>
      </c>
      <c r="D516" s="6">
        <f>+C516/0.76</f>
        <v>2631.5789473684208</v>
      </c>
    </row>
    <row r="517" spans="1:4" ht="15">
      <c r="A517" s="3" t="s">
        <v>3</v>
      </c>
      <c r="B517" s="16" t="s">
        <v>523</v>
      </c>
      <c r="C517" s="25">
        <v>3210</v>
      </c>
      <c r="D517" s="6">
        <f>+C517/0.76</f>
        <v>4223.6842105263158</v>
      </c>
    </row>
    <row r="518" spans="1:4" ht="60">
      <c r="A518" s="8" t="s">
        <v>10</v>
      </c>
      <c r="B518" s="41" t="s">
        <v>524</v>
      </c>
      <c r="C518" s="26">
        <v>2810</v>
      </c>
      <c r="D518" s="11">
        <v>3358.75</v>
      </c>
    </row>
    <row r="519" spans="1:4" ht="60">
      <c r="A519" s="8" t="s">
        <v>10</v>
      </c>
      <c r="B519" s="41" t="s">
        <v>525</v>
      </c>
      <c r="C519" s="26">
        <v>1380</v>
      </c>
      <c r="D519" s="11">
        <v>2158.75</v>
      </c>
    </row>
    <row r="520" spans="1:4" ht="45">
      <c r="A520" s="3" t="s">
        <v>3</v>
      </c>
      <c r="B520" s="61" t="s">
        <v>526</v>
      </c>
      <c r="C520" s="25">
        <v>2000</v>
      </c>
      <c r="D520" s="6">
        <f>+C520/0.76</f>
        <v>2631.5789473684208</v>
      </c>
    </row>
    <row r="521" spans="1:4" ht="15">
      <c r="A521" s="3" t="s">
        <v>3</v>
      </c>
      <c r="B521" s="4" t="s">
        <v>527</v>
      </c>
      <c r="C521" s="25">
        <v>2950</v>
      </c>
      <c r="D521" s="6">
        <v>3957.3860045146698</v>
      </c>
    </row>
    <row r="522" spans="1:4" ht="60">
      <c r="A522" s="8" t="s">
        <v>10</v>
      </c>
      <c r="B522" s="33" t="s">
        <v>528</v>
      </c>
      <c r="C522" s="26">
        <v>2100</v>
      </c>
      <c r="D522" s="11">
        <v>3025</v>
      </c>
    </row>
    <row r="523" spans="1:4" ht="45">
      <c r="A523" s="3" t="s">
        <v>3</v>
      </c>
      <c r="B523" s="61" t="s">
        <v>529</v>
      </c>
      <c r="C523" s="25">
        <v>2300</v>
      </c>
      <c r="D523" s="6">
        <v>3025</v>
      </c>
    </row>
    <row r="524" spans="1:4" ht="15">
      <c r="A524" s="3" t="s">
        <v>3</v>
      </c>
      <c r="B524" s="16" t="s">
        <v>528</v>
      </c>
      <c r="C524" s="25">
        <v>1990</v>
      </c>
      <c r="D524" s="6">
        <v>2675.7636363636402</v>
      </c>
    </row>
    <row r="525" spans="1:4" ht="15">
      <c r="A525" s="3" t="s">
        <v>3</v>
      </c>
      <c r="B525" s="28" t="s">
        <v>530</v>
      </c>
      <c r="C525" s="25">
        <v>14950</v>
      </c>
      <c r="D525" s="6">
        <v>21346</v>
      </c>
    </row>
    <row r="526" spans="1:4" ht="15">
      <c r="A526" s="3" t="s">
        <v>3</v>
      </c>
      <c r="B526" s="28" t="s">
        <v>531</v>
      </c>
      <c r="C526" s="25">
        <v>27730</v>
      </c>
      <c r="D526" s="6">
        <v>38346</v>
      </c>
    </row>
    <row r="527" spans="1:4" ht="15">
      <c r="A527" s="3" t="s">
        <v>3</v>
      </c>
      <c r="B527" s="18" t="s">
        <v>532</v>
      </c>
      <c r="C527" s="25">
        <v>3720</v>
      </c>
      <c r="D527" s="6">
        <v>6102</v>
      </c>
    </row>
    <row r="528" spans="1:4" ht="15">
      <c r="A528" s="3" t="s">
        <v>3</v>
      </c>
      <c r="B528" s="18" t="s">
        <v>533</v>
      </c>
      <c r="C528" s="25">
        <v>18810</v>
      </c>
      <c r="D528" s="6">
        <v>24973</v>
      </c>
    </row>
    <row r="529" spans="1:4" ht="60">
      <c r="A529" s="3" t="s">
        <v>3</v>
      </c>
      <c r="B529" s="23" t="s">
        <v>534</v>
      </c>
      <c r="C529" s="25">
        <v>7770</v>
      </c>
      <c r="D529" s="6">
        <v>10925</v>
      </c>
    </row>
    <row r="530" spans="1:4" ht="15">
      <c r="A530" s="3" t="s">
        <v>3</v>
      </c>
      <c r="B530" s="18" t="s">
        <v>535</v>
      </c>
      <c r="C530" s="25">
        <v>2330</v>
      </c>
      <c r="D530" s="6">
        <v>6973</v>
      </c>
    </row>
    <row r="531" spans="1:4" ht="45">
      <c r="A531" s="19" t="s">
        <v>3</v>
      </c>
      <c r="B531" s="66" t="s">
        <v>536</v>
      </c>
      <c r="C531" s="30">
        <v>500</v>
      </c>
      <c r="D531" s="22">
        <v>1815</v>
      </c>
    </row>
    <row r="532" spans="1:4" ht="15">
      <c r="A532" s="8" t="s">
        <v>307</v>
      </c>
      <c r="B532" s="14" t="s">
        <v>537</v>
      </c>
      <c r="C532" s="26">
        <v>1780</v>
      </c>
      <c r="D532" s="11">
        <v>1995</v>
      </c>
    </row>
    <row r="533" spans="1:4" ht="15">
      <c r="A533" s="8" t="s">
        <v>45</v>
      </c>
      <c r="B533" s="14" t="s">
        <v>538</v>
      </c>
      <c r="C533" s="26">
        <v>1550</v>
      </c>
      <c r="D533" s="11">
        <v>1815</v>
      </c>
    </row>
    <row r="534" spans="1:4" ht="15">
      <c r="A534" s="3" t="s">
        <v>3</v>
      </c>
      <c r="B534" s="18" t="s">
        <v>539</v>
      </c>
      <c r="C534" s="25">
        <v>1900</v>
      </c>
      <c r="D534" s="6">
        <v>2195</v>
      </c>
    </row>
    <row r="535" spans="1:4" ht="15">
      <c r="A535" s="8" t="s">
        <v>45</v>
      </c>
      <c r="B535" s="15" t="s">
        <v>540</v>
      </c>
      <c r="C535" s="26">
        <v>1538</v>
      </c>
      <c r="D535" s="11">
        <v>1813.7931034482758</v>
      </c>
    </row>
    <row r="536" spans="1:4" ht="15">
      <c r="A536" s="8" t="s">
        <v>45</v>
      </c>
      <c r="B536" s="14" t="s">
        <v>541</v>
      </c>
      <c r="C536" s="26">
        <v>1578</v>
      </c>
      <c r="D536" s="11">
        <f>+C536/0.87</f>
        <v>1813.7931034482758</v>
      </c>
    </row>
    <row r="537" spans="1:4" ht="15">
      <c r="A537" s="3" t="s">
        <v>3</v>
      </c>
      <c r="B537" s="16" t="s">
        <v>542</v>
      </c>
      <c r="C537" s="25">
        <v>1590</v>
      </c>
      <c r="D537" s="6">
        <f>+C537/0.88</f>
        <v>1806.8181818181818</v>
      </c>
    </row>
    <row r="538" spans="1:4" ht="15">
      <c r="A538" s="3" t="s">
        <v>3</v>
      </c>
      <c r="B538" s="18" t="s">
        <v>543</v>
      </c>
      <c r="C538" s="25">
        <v>1820</v>
      </c>
      <c r="D538" s="6">
        <v>2095</v>
      </c>
    </row>
    <row r="539" spans="1:4" ht="15">
      <c r="A539" s="3" t="s">
        <v>3</v>
      </c>
      <c r="B539" s="18" t="s">
        <v>544</v>
      </c>
      <c r="C539" s="25">
        <v>1720</v>
      </c>
      <c r="D539" s="6">
        <v>2117</v>
      </c>
    </row>
    <row r="540" spans="1:4" ht="15">
      <c r="A540" s="19" t="s">
        <v>3</v>
      </c>
      <c r="B540" s="20" t="s">
        <v>545</v>
      </c>
      <c r="C540" s="30">
        <v>780</v>
      </c>
      <c r="D540" s="22">
        <v>1000</v>
      </c>
    </row>
    <row r="541" spans="1:4" ht="15">
      <c r="A541" s="19" t="s">
        <v>3</v>
      </c>
      <c r="B541" s="20" t="s">
        <v>546</v>
      </c>
      <c r="C541" s="30">
        <v>600</v>
      </c>
      <c r="D541" s="22">
        <v>769.23076923076917</v>
      </c>
    </row>
    <row r="542" spans="1:4" ht="15">
      <c r="A542" s="19" t="s">
        <v>3</v>
      </c>
      <c r="B542" s="20" t="s">
        <v>547</v>
      </c>
      <c r="C542" s="30">
        <v>780</v>
      </c>
      <c r="D542" s="22">
        <v>1000</v>
      </c>
    </row>
    <row r="543" spans="1:4" ht="15">
      <c r="A543" s="19" t="s">
        <v>3</v>
      </c>
      <c r="B543" s="20" t="s">
        <v>548</v>
      </c>
      <c r="C543" s="30">
        <v>600</v>
      </c>
      <c r="D543" s="22">
        <v>789.47368421052636</v>
      </c>
    </row>
    <row r="544" spans="1:4" ht="15">
      <c r="A544" s="3" t="s">
        <v>3</v>
      </c>
      <c r="B544" s="16" t="s">
        <v>549</v>
      </c>
      <c r="C544" s="25">
        <v>37280</v>
      </c>
      <c r="D544" s="6">
        <f>+C544/0.7</f>
        <v>53257.142857142862</v>
      </c>
    </row>
    <row r="545" spans="1:4" ht="15">
      <c r="A545" s="8" t="s">
        <v>162</v>
      </c>
      <c r="B545" s="15" t="s">
        <v>550</v>
      </c>
      <c r="C545" s="26">
        <v>32500</v>
      </c>
      <c r="D545" s="11">
        <f>+C545/0.7</f>
        <v>46428.571428571435</v>
      </c>
    </row>
    <row r="546" spans="1:4" ht="15">
      <c r="A546" s="8" t="s">
        <v>162</v>
      </c>
      <c r="B546" s="15" t="s">
        <v>551</v>
      </c>
      <c r="C546" s="26">
        <v>30000</v>
      </c>
      <c r="D546" s="11">
        <v>44434</v>
      </c>
    </row>
    <row r="547" spans="1:4" ht="15">
      <c r="A547" s="19" t="s">
        <v>3</v>
      </c>
      <c r="B547" s="24" t="s">
        <v>552</v>
      </c>
      <c r="C547" s="27">
        <v>30800</v>
      </c>
      <c r="D547" s="22">
        <f>+C547/0.71</f>
        <v>43380.281690140844</v>
      </c>
    </row>
    <row r="548" spans="1:4" ht="15">
      <c r="A548" s="3" t="s">
        <v>3</v>
      </c>
      <c r="B548" s="16" t="s">
        <v>553</v>
      </c>
      <c r="C548" s="25">
        <v>30800</v>
      </c>
      <c r="D548" s="6">
        <f t="shared" ref="D548:D556" si="3">+C548/0.7</f>
        <v>44000</v>
      </c>
    </row>
    <row r="549" spans="1:4" ht="15">
      <c r="A549" s="3" t="s">
        <v>3</v>
      </c>
      <c r="B549" s="16" t="s">
        <v>554</v>
      </c>
      <c r="C549" s="25">
        <v>30800</v>
      </c>
      <c r="D549" s="6">
        <f t="shared" si="3"/>
        <v>44000</v>
      </c>
    </row>
    <row r="550" spans="1:4" ht="15">
      <c r="A550" s="3" t="s">
        <v>3</v>
      </c>
      <c r="B550" s="16" t="s">
        <v>555</v>
      </c>
      <c r="C550" s="25">
        <v>30800</v>
      </c>
      <c r="D550" s="6">
        <f t="shared" si="3"/>
        <v>44000</v>
      </c>
    </row>
    <row r="551" spans="1:4" ht="15">
      <c r="A551" s="3" t="s">
        <v>3</v>
      </c>
      <c r="B551" s="16" t="s">
        <v>556</v>
      </c>
      <c r="C551" s="25">
        <v>35000</v>
      </c>
      <c r="D551" s="6">
        <f t="shared" si="3"/>
        <v>50000</v>
      </c>
    </row>
    <row r="552" spans="1:4" ht="15">
      <c r="A552" s="3" t="s">
        <v>3</v>
      </c>
      <c r="B552" s="16" t="s">
        <v>557</v>
      </c>
      <c r="C552" s="25">
        <v>20000</v>
      </c>
      <c r="D552" s="6">
        <f t="shared" si="3"/>
        <v>28571.428571428572</v>
      </c>
    </row>
    <row r="553" spans="1:4" ht="15">
      <c r="A553" s="3" t="s">
        <v>3</v>
      </c>
      <c r="B553" s="16" t="s">
        <v>558</v>
      </c>
      <c r="C553" s="25">
        <v>31450</v>
      </c>
      <c r="D553" s="6">
        <f t="shared" si="3"/>
        <v>44928.571428571435</v>
      </c>
    </row>
    <row r="554" spans="1:4" ht="15">
      <c r="A554" s="3" t="s">
        <v>3</v>
      </c>
      <c r="B554" s="16" t="s">
        <v>559</v>
      </c>
      <c r="C554" s="25">
        <v>32150</v>
      </c>
      <c r="D554" s="6">
        <f t="shared" si="3"/>
        <v>45928.571428571435</v>
      </c>
    </row>
    <row r="555" spans="1:4" ht="15">
      <c r="A555" s="3" t="s">
        <v>3</v>
      </c>
      <c r="B555" s="16" t="s">
        <v>560</v>
      </c>
      <c r="C555" s="25">
        <v>25200</v>
      </c>
      <c r="D555" s="6">
        <f t="shared" si="3"/>
        <v>36000</v>
      </c>
    </row>
    <row r="556" spans="1:4" ht="15">
      <c r="A556" s="3" t="s">
        <v>3</v>
      </c>
      <c r="B556" s="16" t="s">
        <v>561</v>
      </c>
      <c r="C556" s="25">
        <v>29020</v>
      </c>
      <c r="D556" s="6">
        <f t="shared" si="3"/>
        <v>41457.142857142862</v>
      </c>
    </row>
    <row r="557" spans="1:4" ht="30">
      <c r="A557" s="8" t="s">
        <v>162</v>
      </c>
      <c r="B557" s="39" t="s">
        <v>562</v>
      </c>
      <c r="C557" s="26">
        <v>980</v>
      </c>
      <c r="D557" s="11">
        <f>+C557/0.88</f>
        <v>1113.6363636363637</v>
      </c>
    </row>
    <row r="558" spans="1:4" ht="30">
      <c r="A558" s="8" t="s">
        <v>16</v>
      </c>
      <c r="B558" s="39" t="s">
        <v>563</v>
      </c>
      <c r="C558" s="26">
        <v>1000</v>
      </c>
      <c r="D558" s="11">
        <f>+C558/0.85</f>
        <v>1176.4705882352941</v>
      </c>
    </row>
    <row r="559" spans="1:4" ht="15">
      <c r="A559" s="8" t="s">
        <v>16</v>
      </c>
      <c r="B559" s="14" t="s">
        <v>564</v>
      </c>
      <c r="C559" s="26">
        <v>1000</v>
      </c>
      <c r="D559" s="11">
        <f>+C559/0.85</f>
        <v>1176.4705882352941</v>
      </c>
    </row>
    <row r="560" spans="1:4" ht="15">
      <c r="A560" s="19" t="s">
        <v>3</v>
      </c>
      <c r="B560" s="20" t="s">
        <v>565</v>
      </c>
      <c r="C560" s="30">
        <v>750</v>
      </c>
      <c r="D560" s="22">
        <v>875</v>
      </c>
    </row>
    <row r="561" spans="1:4" ht="15">
      <c r="A561" s="8" t="s">
        <v>162</v>
      </c>
      <c r="B561" s="14" t="s">
        <v>566</v>
      </c>
      <c r="C561" s="26">
        <v>650</v>
      </c>
      <c r="D561" s="11">
        <f>+C561/0.85</f>
        <v>764.70588235294122</v>
      </c>
    </row>
    <row r="562" spans="1:4" ht="15">
      <c r="A562" s="19" t="s">
        <v>3</v>
      </c>
      <c r="B562" s="20" t="s">
        <v>567</v>
      </c>
      <c r="C562" s="30">
        <v>750</v>
      </c>
      <c r="D562" s="22">
        <v>875</v>
      </c>
    </row>
    <row r="563" spans="1:4" ht="60">
      <c r="A563" s="19" t="s">
        <v>3</v>
      </c>
      <c r="B563" s="66" t="s">
        <v>568</v>
      </c>
      <c r="C563" s="30">
        <v>740</v>
      </c>
      <c r="D563" s="22">
        <v>950</v>
      </c>
    </row>
    <row r="564" spans="1:4" ht="45">
      <c r="A564" s="19" t="s">
        <v>3</v>
      </c>
      <c r="B564" s="66" t="s">
        <v>569</v>
      </c>
      <c r="C564" s="30">
        <v>1000</v>
      </c>
      <c r="D564" s="22">
        <v>1155</v>
      </c>
    </row>
    <row r="565" spans="1:4" ht="15">
      <c r="A565" s="3" t="s">
        <v>3</v>
      </c>
      <c r="B565" s="37" t="s">
        <v>570</v>
      </c>
      <c r="C565" s="25">
        <v>1070</v>
      </c>
      <c r="D565" s="6">
        <v>1255</v>
      </c>
    </row>
    <row r="566" spans="1:4" ht="15">
      <c r="A566" s="3" t="s">
        <v>3</v>
      </c>
      <c r="B566" s="37" t="s">
        <v>571</v>
      </c>
      <c r="C566" s="36">
        <v>970</v>
      </c>
      <c r="D566" s="6">
        <v>1193</v>
      </c>
    </row>
    <row r="567" spans="1:4" ht="15">
      <c r="A567" s="3" t="s">
        <v>3</v>
      </c>
      <c r="B567" s="37" t="s">
        <v>572</v>
      </c>
      <c r="C567" s="25">
        <v>970</v>
      </c>
      <c r="D567" s="6">
        <v>1175</v>
      </c>
    </row>
    <row r="568" spans="1:4" ht="15">
      <c r="A568" s="3" t="s">
        <v>3</v>
      </c>
      <c r="B568" s="37" t="s">
        <v>573</v>
      </c>
      <c r="C568" s="25">
        <v>990</v>
      </c>
      <c r="D568" s="6">
        <v>1175</v>
      </c>
    </row>
    <row r="569" spans="1:4" ht="15">
      <c r="A569" s="3" t="s">
        <v>3</v>
      </c>
      <c r="B569" s="37" t="s">
        <v>574</v>
      </c>
      <c r="C569" s="25">
        <v>800</v>
      </c>
      <c r="D569" s="6">
        <v>1075</v>
      </c>
    </row>
    <row r="570" spans="1:4" ht="15">
      <c r="A570" s="3" t="s">
        <v>3</v>
      </c>
      <c r="B570" s="16" t="s">
        <v>575</v>
      </c>
      <c r="C570" s="25">
        <v>800</v>
      </c>
      <c r="D570" s="6">
        <f t="shared" ref="D570:D576" si="4">+C570/0.85</f>
        <v>941.17647058823536</v>
      </c>
    </row>
    <row r="571" spans="1:4" ht="15">
      <c r="A571" s="3" t="s">
        <v>3</v>
      </c>
      <c r="B571" s="16" t="s">
        <v>576</v>
      </c>
      <c r="C571" s="25">
        <v>800</v>
      </c>
      <c r="D571" s="6">
        <f t="shared" si="4"/>
        <v>941.17647058823536</v>
      </c>
    </row>
    <row r="572" spans="1:4" ht="15">
      <c r="A572" s="3" t="s">
        <v>3</v>
      </c>
      <c r="B572" s="16" t="s">
        <v>577</v>
      </c>
      <c r="C572" s="25">
        <v>740</v>
      </c>
      <c r="D572" s="6">
        <f t="shared" si="4"/>
        <v>870.58823529411768</v>
      </c>
    </row>
    <row r="573" spans="1:4" ht="15">
      <c r="A573" s="3" t="s">
        <v>3</v>
      </c>
      <c r="B573" s="37" t="s">
        <v>578</v>
      </c>
      <c r="C573" s="25">
        <v>805</v>
      </c>
      <c r="D573" s="6">
        <f t="shared" si="4"/>
        <v>947.05882352941182</v>
      </c>
    </row>
    <row r="574" spans="1:4" ht="15">
      <c r="A574" s="3" t="s">
        <v>3</v>
      </c>
      <c r="B574" s="16" t="s">
        <v>579</v>
      </c>
      <c r="C574" s="25">
        <v>805</v>
      </c>
      <c r="D574" s="6">
        <f t="shared" si="4"/>
        <v>947.05882352941182</v>
      </c>
    </row>
    <row r="575" spans="1:4" ht="15">
      <c r="A575" s="3" t="s">
        <v>3</v>
      </c>
      <c r="B575" s="37" t="s">
        <v>580</v>
      </c>
      <c r="C575" s="25">
        <v>1070</v>
      </c>
      <c r="D575" s="6">
        <f t="shared" si="4"/>
        <v>1258.8235294117646</v>
      </c>
    </row>
    <row r="576" spans="1:4" ht="15">
      <c r="A576" s="3" t="s">
        <v>3</v>
      </c>
      <c r="B576" s="16" t="s">
        <v>581</v>
      </c>
      <c r="C576" s="25">
        <v>805</v>
      </c>
      <c r="D576" s="6">
        <f t="shared" si="4"/>
        <v>947.05882352941182</v>
      </c>
    </row>
    <row r="577" spans="1:4" ht="15">
      <c r="A577" s="3" t="s">
        <v>3</v>
      </c>
      <c r="B577" s="16" t="s">
        <v>582</v>
      </c>
      <c r="C577" s="25">
        <v>1060</v>
      </c>
      <c r="D577" s="6">
        <f>+C577/0.88</f>
        <v>1204.5454545454545</v>
      </c>
    </row>
    <row r="578" spans="1:4" ht="15">
      <c r="A578" s="3" t="s">
        <v>3</v>
      </c>
      <c r="B578" s="18" t="s">
        <v>583</v>
      </c>
      <c r="C578" s="25">
        <v>500</v>
      </c>
      <c r="D578" s="6">
        <v>2147</v>
      </c>
    </row>
    <row r="579" spans="1:4" ht="15">
      <c r="A579" s="8" t="s">
        <v>45</v>
      </c>
      <c r="B579" s="14" t="s">
        <v>584</v>
      </c>
      <c r="C579" s="26">
        <v>1578</v>
      </c>
      <c r="D579" s="11">
        <f>+C579/0.87</f>
        <v>1813.7931034482758</v>
      </c>
    </row>
    <row r="580" spans="1:4" ht="15">
      <c r="A580" s="3" t="s">
        <v>3</v>
      </c>
      <c r="B580" s="18" t="s">
        <v>585</v>
      </c>
      <c r="C580" s="25">
        <v>1590</v>
      </c>
      <c r="D580" s="6">
        <f>+C580/0.88</f>
        <v>1806.8181818181818</v>
      </c>
    </row>
    <row r="581" spans="1:4" ht="15">
      <c r="A581" s="8" t="s">
        <v>45</v>
      </c>
      <c r="B581" s="14" t="s">
        <v>586</v>
      </c>
      <c r="C581" s="26">
        <v>1689</v>
      </c>
      <c r="D581" s="11">
        <f>+C581/0.88</f>
        <v>1919.3181818181818</v>
      </c>
    </row>
    <row r="582" spans="1:4" ht="15">
      <c r="A582" s="19" t="s">
        <v>3</v>
      </c>
      <c r="B582" s="20" t="s">
        <v>587</v>
      </c>
      <c r="C582" s="30">
        <v>3950</v>
      </c>
      <c r="D582" s="22">
        <v>6385.5</v>
      </c>
    </row>
    <row r="583" spans="1:4" ht="45">
      <c r="A583" s="3" t="s">
        <v>3</v>
      </c>
      <c r="B583" s="34" t="s">
        <v>588</v>
      </c>
      <c r="C583" s="25">
        <v>2070</v>
      </c>
      <c r="D583" s="6">
        <v>2970</v>
      </c>
    </row>
    <row r="584" spans="1:4" ht="15">
      <c r="A584" s="3" t="s">
        <v>3</v>
      </c>
      <c r="B584" s="4" t="s">
        <v>589</v>
      </c>
      <c r="C584" s="25">
        <v>4660</v>
      </c>
      <c r="D584" s="6">
        <v>7585.5</v>
      </c>
    </row>
    <row r="585" spans="1:4" ht="45">
      <c r="A585" s="3" t="s">
        <v>3</v>
      </c>
      <c r="B585" s="31" t="s">
        <v>590</v>
      </c>
      <c r="C585" s="25">
        <v>4120</v>
      </c>
      <c r="D585" s="6">
        <v>7789.5833333333303</v>
      </c>
    </row>
    <row r="586" spans="1:4" ht="60">
      <c r="A586" s="3" t="s">
        <v>3</v>
      </c>
      <c r="B586" s="23" t="s">
        <v>591</v>
      </c>
      <c r="C586" s="25">
        <v>4230</v>
      </c>
      <c r="D586" s="6">
        <v>5495</v>
      </c>
    </row>
    <row r="587" spans="1:4" ht="15">
      <c r="A587" s="8" t="s">
        <v>162</v>
      </c>
      <c r="B587" s="14" t="s">
        <v>592</v>
      </c>
      <c r="C587" s="26">
        <v>5500</v>
      </c>
      <c r="D587" s="11">
        <v>7275</v>
      </c>
    </row>
    <row r="588" spans="1:4" ht="15">
      <c r="A588" s="3" t="s">
        <v>3</v>
      </c>
      <c r="B588" s="4" t="s">
        <v>593</v>
      </c>
      <c r="C588" s="25">
        <v>4400</v>
      </c>
      <c r="D588" s="6">
        <v>9979</v>
      </c>
    </row>
    <row r="589" spans="1:4" ht="15">
      <c r="A589" s="3" t="s">
        <v>3</v>
      </c>
      <c r="B589" s="18" t="s">
        <v>594</v>
      </c>
      <c r="C589" s="25">
        <v>1490</v>
      </c>
      <c r="D589" s="6">
        <v>1905</v>
      </c>
    </row>
    <row r="590" spans="1:4" ht="15">
      <c r="A590" s="3" t="s">
        <v>3</v>
      </c>
      <c r="B590" s="16" t="s">
        <v>595</v>
      </c>
      <c r="C590" s="25">
        <v>2280</v>
      </c>
      <c r="D590" s="6">
        <v>3602.2</v>
      </c>
    </row>
    <row r="591" spans="1:4" ht="15">
      <c r="A591" s="3" t="s">
        <v>3</v>
      </c>
      <c r="B591" s="61" t="s">
        <v>596</v>
      </c>
      <c r="C591" s="25">
        <v>3680</v>
      </c>
      <c r="D591" s="6">
        <v>7920.7142857142899</v>
      </c>
    </row>
    <row r="592" spans="1:4" ht="60">
      <c r="A592" s="8" t="s">
        <v>16</v>
      </c>
      <c r="B592" s="33" t="s">
        <v>597</v>
      </c>
      <c r="C592" s="26">
        <v>9500</v>
      </c>
      <c r="D592" s="67">
        <v>12522.857142857099</v>
      </c>
    </row>
    <row r="593" spans="1:4" ht="15">
      <c r="A593" s="3" t="s">
        <v>3</v>
      </c>
      <c r="B593" s="4" t="s">
        <v>598</v>
      </c>
      <c r="C593" s="25">
        <v>6130</v>
      </c>
      <c r="D593" s="68">
        <v>12922.857142857099</v>
      </c>
    </row>
    <row r="594" spans="1:4" ht="15">
      <c r="A594" s="3" t="s">
        <v>3</v>
      </c>
      <c r="B594" s="4" t="s">
        <v>599</v>
      </c>
      <c r="C594" s="25">
        <v>6670</v>
      </c>
      <c r="D594" s="68">
        <v>12979</v>
      </c>
    </row>
    <row r="595" spans="1:4" ht="15">
      <c r="A595" s="3" t="s">
        <v>3</v>
      </c>
      <c r="B595" s="28" t="s">
        <v>600</v>
      </c>
      <c r="C595" s="25">
        <v>4600</v>
      </c>
      <c r="D595" s="6">
        <v>9447.5</v>
      </c>
    </row>
    <row r="596" spans="1:4" ht="15">
      <c r="A596" s="3" t="s">
        <v>3</v>
      </c>
      <c r="B596" s="4" t="s">
        <v>601</v>
      </c>
      <c r="C596" s="25">
        <v>4790</v>
      </c>
      <c r="D596" s="6">
        <v>9477</v>
      </c>
    </row>
    <row r="597" spans="1:4" ht="15">
      <c r="A597" s="19" t="s">
        <v>3</v>
      </c>
      <c r="B597" s="20" t="s">
        <v>602</v>
      </c>
      <c r="C597" s="30">
        <v>1650</v>
      </c>
      <c r="D597" s="22">
        <v>2871.4893617021298</v>
      </c>
    </row>
    <row r="598" spans="1:4" ht="15">
      <c r="A598" s="8" t="s">
        <v>162</v>
      </c>
      <c r="B598" s="46" t="s">
        <v>603</v>
      </c>
      <c r="C598" s="26">
        <v>11000</v>
      </c>
      <c r="D598" s="11">
        <v>14739.130434782601</v>
      </c>
    </row>
    <row r="599" spans="1:4" ht="15">
      <c r="A599" s="8" t="s">
        <v>10</v>
      </c>
      <c r="B599" s="46" t="s">
        <v>604</v>
      </c>
      <c r="C599" s="26">
        <v>10800</v>
      </c>
      <c r="D599" s="11">
        <v>17614</v>
      </c>
    </row>
    <row r="600" spans="1:4" ht="45">
      <c r="A600" s="3" t="s">
        <v>3</v>
      </c>
      <c r="B600" s="23" t="s">
        <v>605</v>
      </c>
      <c r="C600" s="25">
        <v>4660</v>
      </c>
      <c r="D600" s="6">
        <v>7886.1538461538503</v>
      </c>
    </row>
    <row r="601" spans="1:4" ht="45">
      <c r="A601" s="3" t="s">
        <v>3</v>
      </c>
      <c r="B601" s="23" t="s">
        <v>606</v>
      </c>
      <c r="C601" s="25">
        <v>5850</v>
      </c>
      <c r="D601" s="6">
        <v>9935</v>
      </c>
    </row>
    <row r="602" spans="1:4" ht="90">
      <c r="A602" s="3" t="s">
        <v>3</v>
      </c>
      <c r="B602" s="23" t="s">
        <v>607</v>
      </c>
      <c r="C602" s="25">
        <v>70000</v>
      </c>
      <c r="D602" s="6">
        <f>+C602/0.69</f>
        <v>101449.27536231885</v>
      </c>
    </row>
    <row r="603" spans="1:4" ht="90">
      <c r="A603" s="3" t="s">
        <v>3</v>
      </c>
      <c r="B603" s="23" t="s">
        <v>608</v>
      </c>
      <c r="C603" s="25">
        <v>70000</v>
      </c>
      <c r="D603" s="6">
        <f>+C603/0.69</f>
        <v>101449.27536231885</v>
      </c>
    </row>
    <row r="604" spans="1:4" ht="15">
      <c r="A604" s="8" t="s">
        <v>162</v>
      </c>
      <c r="B604" s="14" t="s">
        <v>609</v>
      </c>
      <c r="C604" s="26">
        <v>17000</v>
      </c>
      <c r="D604" s="11">
        <v>21993.023255814001</v>
      </c>
    </row>
    <row r="605" spans="1:4" ht="15">
      <c r="A605" s="3" t="s">
        <v>3</v>
      </c>
      <c r="B605" s="28" t="s">
        <v>610</v>
      </c>
      <c r="C605" s="25">
        <v>13720</v>
      </c>
      <c r="D605" s="6">
        <v>20993.023255814001</v>
      </c>
    </row>
    <row r="606" spans="1:4" ht="15">
      <c r="A606" s="19" t="s">
        <v>3</v>
      </c>
      <c r="B606" s="20" t="s">
        <v>611</v>
      </c>
      <c r="C606" s="30">
        <v>13700</v>
      </c>
      <c r="D606" s="22">
        <v>18975.571428571398</v>
      </c>
    </row>
    <row r="607" spans="1:4" ht="15">
      <c r="A607" s="3" t="s">
        <v>3</v>
      </c>
      <c r="B607" s="28" t="s">
        <v>612</v>
      </c>
      <c r="C607" s="25">
        <v>7870</v>
      </c>
      <c r="D607" s="6">
        <v>13975.5714285714</v>
      </c>
    </row>
    <row r="608" spans="1:4" ht="15">
      <c r="A608" s="3" t="s">
        <v>3</v>
      </c>
      <c r="B608" s="28" t="s">
        <v>613</v>
      </c>
      <c r="C608" s="25">
        <v>17150</v>
      </c>
      <c r="D608" s="6">
        <v>25755</v>
      </c>
    </row>
    <row r="609" spans="1:4" ht="15">
      <c r="A609" s="3" t="s">
        <v>3</v>
      </c>
      <c r="B609" s="16" t="s">
        <v>614</v>
      </c>
      <c r="C609" s="25">
        <v>11600</v>
      </c>
      <c r="D609" s="6">
        <v>17998.75</v>
      </c>
    </row>
    <row r="610" spans="1:4" ht="15">
      <c r="A610" s="3" t="s">
        <v>3</v>
      </c>
      <c r="B610" s="18" t="s">
        <v>615</v>
      </c>
      <c r="C610" s="25">
        <v>15750</v>
      </c>
      <c r="D610" s="6">
        <v>21951</v>
      </c>
    </row>
    <row r="611" spans="1:4" ht="15">
      <c r="A611" s="8" t="s">
        <v>162</v>
      </c>
      <c r="B611" s="14" t="s">
        <v>616</v>
      </c>
      <c r="C611" s="26">
        <v>21000</v>
      </c>
      <c r="D611" s="11">
        <v>27955</v>
      </c>
    </row>
    <row r="612" spans="1:4" ht="15">
      <c r="A612" s="3" t="s">
        <v>3</v>
      </c>
      <c r="B612" s="4" t="s">
        <v>614</v>
      </c>
      <c r="C612" s="25">
        <v>11600</v>
      </c>
      <c r="D612" s="6">
        <v>18727</v>
      </c>
    </row>
    <row r="613" spans="1:4" ht="15">
      <c r="A613" s="3" t="s">
        <v>3</v>
      </c>
      <c r="B613" s="28" t="s">
        <v>617</v>
      </c>
      <c r="C613" s="25">
        <v>20000</v>
      </c>
      <c r="D613" s="6">
        <v>28351</v>
      </c>
    </row>
    <row r="614" spans="1:4" ht="15">
      <c r="A614" s="3" t="s">
        <v>3</v>
      </c>
      <c r="B614" s="28" t="s">
        <v>618</v>
      </c>
      <c r="C614" s="25">
        <v>19150</v>
      </c>
      <c r="D614" s="6">
        <v>28351</v>
      </c>
    </row>
    <row r="615" spans="1:4" ht="15">
      <c r="A615" s="3" t="s">
        <v>3</v>
      </c>
      <c r="B615" s="28" t="s">
        <v>619</v>
      </c>
      <c r="C615" s="25">
        <v>21150</v>
      </c>
      <c r="D615" s="6">
        <v>30973</v>
      </c>
    </row>
    <row r="616" spans="1:4" ht="15">
      <c r="A616" s="3" t="s">
        <v>3</v>
      </c>
      <c r="B616" s="28" t="s">
        <v>620</v>
      </c>
      <c r="C616" s="25">
        <v>22550</v>
      </c>
      <c r="D616" s="6">
        <v>31925</v>
      </c>
    </row>
    <row r="617" spans="1:4" ht="60">
      <c r="A617" s="8" t="s">
        <v>10</v>
      </c>
      <c r="B617" s="41" t="s">
        <v>621</v>
      </c>
      <c r="C617" s="26">
        <v>1350</v>
      </c>
      <c r="D617" s="11">
        <f>+C617/0.55</f>
        <v>2454.5454545454545</v>
      </c>
    </row>
    <row r="618" spans="1:4" ht="75">
      <c r="A618" s="3" t="s">
        <v>3</v>
      </c>
      <c r="B618" s="23" t="s">
        <v>622</v>
      </c>
      <c r="C618" s="25">
        <v>1300</v>
      </c>
      <c r="D618" s="6">
        <f>+C618/0.62</f>
        <v>2096.7741935483873</v>
      </c>
    </row>
    <row r="619" spans="1:4" ht="15">
      <c r="A619" s="3" t="s">
        <v>3</v>
      </c>
      <c r="B619" s="16" t="s">
        <v>623</v>
      </c>
      <c r="C619" s="25">
        <v>6600</v>
      </c>
      <c r="D619" s="36">
        <v>8673</v>
      </c>
    </row>
    <row r="620" spans="1:4" ht="45">
      <c r="A620" s="19" t="s">
        <v>3</v>
      </c>
      <c r="B620" s="54" t="s">
        <v>624</v>
      </c>
      <c r="C620" s="30">
        <v>6310</v>
      </c>
      <c r="D620" s="22">
        <v>9125</v>
      </c>
    </row>
    <row r="621" spans="1:4" ht="15">
      <c r="A621" s="3" t="s">
        <v>3</v>
      </c>
      <c r="B621" s="28" t="s">
        <v>625</v>
      </c>
      <c r="C621" s="25">
        <v>8390</v>
      </c>
      <c r="D621" s="6">
        <v>10925</v>
      </c>
    </row>
    <row r="622" spans="1:4" ht="15">
      <c r="A622" s="3" t="s">
        <v>3</v>
      </c>
      <c r="B622" s="28" t="s">
        <v>626</v>
      </c>
      <c r="C622" s="25">
        <v>8680</v>
      </c>
      <c r="D622" s="6">
        <v>12525</v>
      </c>
    </row>
    <row r="623" spans="1:4" ht="15">
      <c r="A623" s="3" t="s">
        <v>3</v>
      </c>
      <c r="B623" s="28" t="s">
        <v>627</v>
      </c>
      <c r="C623" s="25">
        <v>7800</v>
      </c>
      <c r="D623" s="6">
        <v>10774.9342105263</v>
      </c>
    </row>
    <row r="624" spans="1:4" ht="75">
      <c r="A624" s="3" t="s">
        <v>3</v>
      </c>
      <c r="B624" s="23" t="s">
        <v>628</v>
      </c>
      <c r="C624" s="25">
        <v>20900</v>
      </c>
      <c r="D624" s="6">
        <f>+C624/0.68</f>
        <v>30735.294117647056</v>
      </c>
    </row>
    <row r="625" spans="1:4" ht="75">
      <c r="A625" s="3" t="s">
        <v>3</v>
      </c>
      <c r="B625" s="23" t="s">
        <v>629</v>
      </c>
      <c r="C625" s="25">
        <v>20000</v>
      </c>
      <c r="D625" s="6">
        <f>+C625/0.68</f>
        <v>29411.76470588235</v>
      </c>
    </row>
    <row r="626" spans="1:4" ht="75">
      <c r="A626" s="3" t="s">
        <v>3</v>
      </c>
      <c r="B626" s="23" t="s">
        <v>630</v>
      </c>
      <c r="C626" s="25">
        <v>17170</v>
      </c>
      <c r="D626" s="6">
        <f>+C626/0.68</f>
        <v>25250</v>
      </c>
    </row>
    <row r="627" spans="1:4" ht="105">
      <c r="A627" s="3" t="s">
        <v>3</v>
      </c>
      <c r="B627" s="23" t="s">
        <v>631</v>
      </c>
      <c r="C627" s="25">
        <v>49300</v>
      </c>
      <c r="D627" s="6">
        <f>+C627/0.68</f>
        <v>72500</v>
      </c>
    </row>
    <row r="628" spans="1:4" ht="90">
      <c r="A628" s="3" t="s">
        <v>3</v>
      </c>
      <c r="B628" s="23" t="s">
        <v>632</v>
      </c>
      <c r="C628" s="25">
        <v>47600</v>
      </c>
      <c r="D628" s="6">
        <f>+C628/0.68</f>
        <v>70000</v>
      </c>
    </row>
    <row r="629" spans="1:4" ht="15">
      <c r="A629" s="3" t="s">
        <v>3</v>
      </c>
      <c r="B629" s="18" t="s">
        <v>633</v>
      </c>
      <c r="C629" s="25">
        <v>1200</v>
      </c>
      <c r="D629" s="6">
        <v>3282.5</v>
      </c>
    </row>
    <row r="630" spans="1:4" ht="75">
      <c r="A630" s="8" t="s">
        <v>634</v>
      </c>
      <c r="B630" s="17" t="s">
        <v>635</v>
      </c>
      <c r="C630" s="26">
        <v>7000</v>
      </c>
      <c r="D630" s="11">
        <v>11318.75</v>
      </c>
    </row>
    <row r="631" spans="1:4" ht="15">
      <c r="A631" s="3" t="s">
        <v>3</v>
      </c>
      <c r="B631" s="4" t="s">
        <v>636</v>
      </c>
      <c r="C631" s="25">
        <v>2110</v>
      </c>
      <c r="D631" s="6">
        <v>4682.8260869565202</v>
      </c>
    </row>
    <row r="632" spans="1:4" ht="15">
      <c r="A632" s="3" t="s">
        <v>3</v>
      </c>
      <c r="B632" s="18" t="s">
        <v>637</v>
      </c>
      <c r="C632" s="25">
        <v>2250</v>
      </c>
      <c r="D632" s="6">
        <v>4075</v>
      </c>
    </row>
    <row r="633" spans="1:4" ht="15">
      <c r="A633" s="8" t="s">
        <v>10</v>
      </c>
      <c r="B633" s="14" t="s">
        <v>638</v>
      </c>
      <c r="C633" s="26">
        <v>1780</v>
      </c>
      <c r="D633" s="11">
        <v>3133.3333333333298</v>
      </c>
    </row>
    <row r="634" spans="1:4" ht="15">
      <c r="A634" s="3" t="s">
        <v>3</v>
      </c>
      <c r="B634" s="18" t="s">
        <v>639</v>
      </c>
      <c r="C634" s="25">
        <v>1840</v>
      </c>
      <c r="D634" s="6">
        <v>3760.8695652173901</v>
      </c>
    </row>
    <row r="635" spans="1:4" ht="15">
      <c r="A635" s="3" t="s">
        <v>3</v>
      </c>
      <c r="B635" s="18" t="s">
        <v>640</v>
      </c>
      <c r="C635" s="25">
        <v>1950</v>
      </c>
      <c r="D635" s="6">
        <v>3575</v>
      </c>
    </row>
    <row r="636" spans="1:4" ht="45">
      <c r="A636" s="19" t="s">
        <v>3</v>
      </c>
      <c r="B636" s="66" t="s">
        <v>641</v>
      </c>
      <c r="C636" s="27">
        <v>2400</v>
      </c>
      <c r="D636" s="22">
        <v>4275</v>
      </c>
    </row>
    <row r="637" spans="1:4" ht="15">
      <c r="A637" s="3" t="s">
        <v>3</v>
      </c>
      <c r="B637" s="4" t="s">
        <v>642</v>
      </c>
      <c r="C637" s="25">
        <v>2440</v>
      </c>
      <c r="D637" s="6">
        <v>4664.6774193548399</v>
      </c>
    </row>
    <row r="638" spans="1:4" ht="45">
      <c r="A638" s="3" t="s">
        <v>3</v>
      </c>
      <c r="B638" s="34" t="s">
        <v>643</v>
      </c>
      <c r="C638" s="25">
        <v>2910</v>
      </c>
      <c r="D638" s="6">
        <v>5337.5</v>
      </c>
    </row>
    <row r="639" spans="1:4" ht="45">
      <c r="A639" s="3" t="s">
        <v>3</v>
      </c>
      <c r="B639" s="34" t="s">
        <v>644</v>
      </c>
      <c r="C639" s="25">
        <v>3220</v>
      </c>
      <c r="D639" s="6">
        <v>5735</v>
      </c>
    </row>
    <row r="640" spans="1:4" ht="15">
      <c r="A640" s="3" t="s">
        <v>3</v>
      </c>
      <c r="B640" s="18" t="s">
        <v>645</v>
      </c>
      <c r="C640" s="25">
        <v>4000</v>
      </c>
      <c r="D640" s="6">
        <v>5938</v>
      </c>
    </row>
    <row r="641" spans="1:4" ht="45">
      <c r="A641" s="3" t="s">
        <v>3</v>
      </c>
      <c r="B641" s="34" t="s">
        <v>646</v>
      </c>
      <c r="C641" s="25">
        <v>4190</v>
      </c>
      <c r="D641" s="6">
        <v>7005.7692307692296</v>
      </c>
    </row>
    <row r="642" spans="1:4" ht="15">
      <c r="A642" s="3" t="s">
        <v>3</v>
      </c>
      <c r="B642" s="18" t="s">
        <v>647</v>
      </c>
      <c r="C642" s="25">
        <v>5300</v>
      </c>
      <c r="D642" s="6">
        <v>7712</v>
      </c>
    </row>
    <row r="643" spans="1:4" ht="30">
      <c r="A643" s="3" t="s">
        <v>3</v>
      </c>
      <c r="B643" s="31" t="s">
        <v>648</v>
      </c>
      <c r="C643" s="25">
        <v>1300</v>
      </c>
      <c r="D643" s="6">
        <v>1933</v>
      </c>
    </row>
    <row r="644" spans="1:4" ht="30">
      <c r="A644" s="3" t="s">
        <v>3</v>
      </c>
      <c r="B644" s="34" t="s">
        <v>649</v>
      </c>
      <c r="C644" s="25">
        <v>1820</v>
      </c>
      <c r="D644" s="6">
        <v>2576.4705882352901</v>
      </c>
    </row>
    <row r="645" spans="1:4" ht="30">
      <c r="A645" s="3" t="s">
        <v>3</v>
      </c>
      <c r="B645" s="34" t="s">
        <v>650</v>
      </c>
      <c r="C645" s="25">
        <v>1930</v>
      </c>
      <c r="D645" s="6">
        <v>3097.7777777777801</v>
      </c>
    </row>
    <row r="646" spans="1:4" ht="15">
      <c r="A646" s="3" t="s">
        <v>3</v>
      </c>
      <c r="B646" s="18" t="s">
        <v>651</v>
      </c>
      <c r="C646" s="25">
        <v>2350</v>
      </c>
      <c r="D646" s="6">
        <v>4628.5714285714303</v>
      </c>
    </row>
    <row r="647" spans="1:4" ht="30">
      <c r="A647" s="19" t="s">
        <v>3</v>
      </c>
      <c r="B647" s="66" t="s">
        <v>652</v>
      </c>
      <c r="C647" s="30">
        <v>2560</v>
      </c>
      <c r="D647" s="22">
        <v>3557</v>
      </c>
    </row>
    <row r="648" spans="1:4" ht="60">
      <c r="A648" s="3" t="s">
        <v>3</v>
      </c>
      <c r="B648" s="23" t="s">
        <v>653</v>
      </c>
      <c r="C648" s="25">
        <v>4880</v>
      </c>
      <c r="D648" s="6">
        <v>8157</v>
      </c>
    </row>
    <row r="649" spans="1:4" ht="15">
      <c r="A649" s="3" t="s">
        <v>3</v>
      </c>
      <c r="B649" s="4" t="s">
        <v>654</v>
      </c>
      <c r="C649" s="25">
        <v>1300</v>
      </c>
      <c r="D649" s="6">
        <v>2076.0588235294099</v>
      </c>
    </row>
    <row r="650" spans="1:4" ht="15">
      <c r="A650" s="3" t="s">
        <v>3</v>
      </c>
      <c r="B650" s="4" t="s">
        <v>655</v>
      </c>
      <c r="C650" s="25">
        <v>740</v>
      </c>
      <c r="D650" s="6">
        <v>1776.0588235294099</v>
      </c>
    </row>
    <row r="651" spans="1:4" ht="15">
      <c r="A651" s="3" t="s">
        <v>3</v>
      </c>
      <c r="B651" s="18" t="s">
        <v>656</v>
      </c>
      <c r="C651" s="25">
        <v>6070</v>
      </c>
      <c r="D651" s="6">
        <v>11117.777777777699</v>
      </c>
    </row>
    <row r="652" spans="1:4" ht="30">
      <c r="A652" s="8" t="s">
        <v>16</v>
      </c>
      <c r="B652" s="41" t="s">
        <v>657</v>
      </c>
      <c r="C652" s="26">
        <v>3300</v>
      </c>
      <c r="D652" s="11">
        <v>7317.7777777777801</v>
      </c>
    </row>
    <row r="653" spans="1:4" ht="15">
      <c r="A653" s="3" t="s">
        <v>3</v>
      </c>
      <c r="B653" s="18" t="s">
        <v>658</v>
      </c>
      <c r="C653" s="25">
        <v>10290</v>
      </c>
      <c r="D653" s="6">
        <v>17114.285714285699</v>
      </c>
    </row>
    <row r="654" spans="1:4" ht="15">
      <c r="A654" s="3" t="s">
        <v>3</v>
      </c>
      <c r="B654" s="18" t="s">
        <v>659</v>
      </c>
      <c r="C654" s="25">
        <v>11910</v>
      </c>
      <c r="D654" s="6">
        <v>20283.428571428602</v>
      </c>
    </row>
    <row r="655" spans="1:4" ht="15">
      <c r="A655" s="3" t="s">
        <v>3</v>
      </c>
      <c r="B655" s="18" t="s">
        <v>660</v>
      </c>
      <c r="C655" s="25">
        <v>8120</v>
      </c>
      <c r="D655" s="6">
        <v>13931.8181818182</v>
      </c>
    </row>
    <row r="656" spans="1:4" ht="15">
      <c r="A656" s="3" t="s">
        <v>3</v>
      </c>
      <c r="B656" s="18" t="s">
        <v>661</v>
      </c>
      <c r="C656" s="25">
        <v>4000</v>
      </c>
      <c r="D656" s="6">
        <f>+C656/0.7</f>
        <v>5714.2857142857147</v>
      </c>
    </row>
    <row r="657" spans="1:4" ht="15">
      <c r="A657" s="3" t="s">
        <v>3</v>
      </c>
      <c r="B657" s="28" t="s">
        <v>662</v>
      </c>
      <c r="C657" s="25">
        <v>4790</v>
      </c>
      <c r="D657" s="6">
        <f>+C657/0.75</f>
        <v>6386.666666666667</v>
      </c>
    </row>
    <row r="658" spans="1:4" ht="15">
      <c r="A658" s="3" t="s">
        <v>3</v>
      </c>
      <c r="B658" s="18" t="s">
        <v>663</v>
      </c>
      <c r="C658" s="36">
        <v>5250</v>
      </c>
      <c r="D658" s="6">
        <f>+C658/0.75</f>
        <v>7000</v>
      </c>
    </row>
    <row r="659" spans="1:4" ht="15">
      <c r="A659" s="3" t="s">
        <v>3</v>
      </c>
      <c r="B659" s="18" t="s">
        <v>664</v>
      </c>
      <c r="C659" s="25">
        <v>6270</v>
      </c>
      <c r="D659" s="6">
        <f>+C659/0.75</f>
        <v>8360</v>
      </c>
    </row>
    <row r="660" spans="1:4" ht="15">
      <c r="A660" s="3" t="s">
        <v>3</v>
      </c>
      <c r="B660" s="16" t="s">
        <v>665</v>
      </c>
      <c r="C660" s="25">
        <v>4100</v>
      </c>
      <c r="D660" s="6">
        <v>6386.9791666666697</v>
      </c>
    </row>
    <row r="661" spans="1:4" ht="15">
      <c r="A661" s="7" t="s">
        <v>3</v>
      </c>
      <c r="B661" s="28" t="s">
        <v>666</v>
      </c>
      <c r="C661" s="25">
        <v>5220</v>
      </c>
      <c r="D661" s="6">
        <v>7286.9791666666697</v>
      </c>
    </row>
    <row r="662" spans="1:4" ht="15">
      <c r="A662" s="7" t="s">
        <v>3</v>
      </c>
      <c r="B662" s="18" t="s">
        <v>667</v>
      </c>
      <c r="C662" s="36">
        <v>71820</v>
      </c>
      <c r="D662" s="6">
        <v>94987.589285713999</v>
      </c>
    </row>
    <row r="663" spans="1:4" ht="45">
      <c r="A663" s="9" t="s">
        <v>10</v>
      </c>
      <c r="B663" s="41" t="s">
        <v>668</v>
      </c>
      <c r="C663" s="26">
        <v>2240</v>
      </c>
      <c r="D663" s="11">
        <v>3187.2727272727302</v>
      </c>
    </row>
    <row r="664" spans="1:4" ht="15">
      <c r="A664" s="7" t="s">
        <v>3</v>
      </c>
      <c r="B664" s="4" t="s">
        <v>669</v>
      </c>
      <c r="C664" s="25">
        <v>4880</v>
      </c>
      <c r="D664" s="6">
        <v>8573</v>
      </c>
    </row>
    <row r="665" spans="1:4" ht="15">
      <c r="A665" s="3" t="s">
        <v>3</v>
      </c>
      <c r="B665" s="4" t="s">
        <v>670</v>
      </c>
      <c r="C665" s="25">
        <v>7040</v>
      </c>
      <c r="D665" s="6">
        <v>10575</v>
      </c>
    </row>
    <row r="666" spans="1:4" ht="15">
      <c r="A666" s="3" t="s">
        <v>3</v>
      </c>
      <c r="B666" s="4" t="s">
        <v>671</v>
      </c>
      <c r="C666" s="25">
        <v>9690</v>
      </c>
      <c r="D666" s="6">
        <v>14731</v>
      </c>
    </row>
    <row r="667" spans="1:4" ht="15">
      <c r="A667" s="3" t="s">
        <v>3</v>
      </c>
      <c r="B667" s="4" t="s">
        <v>672</v>
      </c>
      <c r="C667" s="25">
        <v>5740</v>
      </c>
      <c r="D667" s="6">
        <v>11641.8181818182</v>
      </c>
    </row>
    <row r="668" spans="1:4" ht="30">
      <c r="A668" s="3" t="s">
        <v>3</v>
      </c>
      <c r="B668" s="31" t="s">
        <v>673</v>
      </c>
      <c r="C668" s="25">
        <v>7130</v>
      </c>
      <c r="D668" s="6">
        <v>13000</v>
      </c>
    </row>
    <row r="669" spans="1:4" ht="15">
      <c r="A669" s="3" t="s">
        <v>3</v>
      </c>
      <c r="B669" s="4" t="s">
        <v>674</v>
      </c>
      <c r="C669" s="25">
        <v>9120</v>
      </c>
      <c r="D669" s="6">
        <v>14994.375</v>
      </c>
    </row>
    <row r="670" spans="1:4" ht="45">
      <c r="A670" s="3" t="s">
        <v>3</v>
      </c>
      <c r="B670" s="23" t="s">
        <v>675</v>
      </c>
      <c r="C670" s="25">
        <v>4630</v>
      </c>
      <c r="D670" s="6">
        <v>7971</v>
      </c>
    </row>
    <row r="671" spans="1:4" ht="15">
      <c r="A671" s="8" t="s">
        <v>10</v>
      </c>
      <c r="B671" s="14" t="s">
        <v>676</v>
      </c>
      <c r="C671" s="26">
        <v>13200</v>
      </c>
      <c r="D671" s="11">
        <v>17534.791666666701</v>
      </c>
    </row>
    <row r="672" spans="1:4" ht="15">
      <c r="A672" s="3" t="s">
        <v>3</v>
      </c>
      <c r="B672" s="18" t="s">
        <v>677</v>
      </c>
      <c r="C672" s="25">
        <v>12540</v>
      </c>
      <c r="D672" s="6">
        <v>16516</v>
      </c>
    </row>
    <row r="673" spans="1:4" ht="15">
      <c r="A673" s="8" t="s">
        <v>10</v>
      </c>
      <c r="B673" s="14" t="s">
        <v>678</v>
      </c>
      <c r="C673" s="26">
        <v>12100</v>
      </c>
      <c r="D673" s="11">
        <v>16997.272727272699</v>
      </c>
    </row>
    <row r="674" spans="1:4" ht="15">
      <c r="A674" s="3" t="s">
        <v>3</v>
      </c>
      <c r="B674" s="4" t="s">
        <v>679</v>
      </c>
      <c r="C674" s="25">
        <v>5500</v>
      </c>
      <c r="D674" s="6">
        <v>9200</v>
      </c>
    </row>
    <row r="675" spans="1:4" ht="15">
      <c r="A675" s="19" t="s">
        <v>3</v>
      </c>
      <c r="B675" s="20" t="s">
        <v>680</v>
      </c>
      <c r="C675" s="30">
        <v>27040</v>
      </c>
      <c r="D675" s="22">
        <v>32950</v>
      </c>
    </row>
    <row r="676" spans="1:4" ht="15">
      <c r="A676" s="3" t="s">
        <v>3</v>
      </c>
      <c r="B676" s="28" t="s">
        <v>681</v>
      </c>
      <c r="C676" s="25">
        <v>15800</v>
      </c>
      <c r="D676" s="6">
        <f>+C676/0.85</f>
        <v>18588.235294117647</v>
      </c>
    </row>
    <row r="677" spans="1:4" ht="15">
      <c r="A677" s="3" t="s">
        <v>3</v>
      </c>
      <c r="B677" s="16" t="s">
        <v>682</v>
      </c>
      <c r="C677" s="25">
        <v>11130</v>
      </c>
      <c r="D677" s="6">
        <v>13379</v>
      </c>
    </row>
    <row r="678" spans="1:4" ht="15">
      <c r="A678" s="3" t="s">
        <v>3</v>
      </c>
      <c r="B678" s="16" t="s">
        <v>683</v>
      </c>
      <c r="C678" s="25">
        <v>6890</v>
      </c>
      <c r="D678" s="6">
        <v>9979</v>
      </c>
    </row>
    <row r="679" spans="1:4" ht="60">
      <c r="A679" s="3" t="s">
        <v>3</v>
      </c>
      <c r="B679" s="23" t="s">
        <v>684</v>
      </c>
      <c r="C679" s="25">
        <v>2820</v>
      </c>
      <c r="D679" s="6">
        <v>5090.27027027027</v>
      </c>
    </row>
    <row r="680" spans="1:4" ht="75">
      <c r="A680" s="3" t="s">
        <v>3</v>
      </c>
      <c r="B680" s="23" t="s">
        <v>685</v>
      </c>
      <c r="C680" s="25">
        <v>2980</v>
      </c>
      <c r="D680" s="6">
        <v>6350</v>
      </c>
    </row>
    <row r="681" spans="1:4" ht="75">
      <c r="A681" s="3" t="s">
        <v>3</v>
      </c>
      <c r="B681" s="23" t="s">
        <v>686</v>
      </c>
      <c r="C681" s="25">
        <v>5310</v>
      </c>
      <c r="D681" s="6">
        <v>9570.7009918643998</v>
      </c>
    </row>
    <row r="682" spans="1:4" ht="15">
      <c r="A682" s="3" t="s">
        <v>3</v>
      </c>
      <c r="B682" s="28" t="s">
        <v>687</v>
      </c>
      <c r="C682" s="25">
        <v>2670</v>
      </c>
      <c r="D682" s="6">
        <v>4931.5151515151501</v>
      </c>
    </row>
    <row r="683" spans="1:4" ht="15">
      <c r="A683" s="3" t="s">
        <v>3</v>
      </c>
      <c r="B683" s="18" t="s">
        <v>688</v>
      </c>
      <c r="C683" s="25">
        <v>8660</v>
      </c>
      <c r="D683" s="6">
        <v>10242.6351351351</v>
      </c>
    </row>
    <row r="684" spans="1:4" ht="15">
      <c r="A684" s="3" t="s">
        <v>3</v>
      </c>
      <c r="B684" s="4" t="s">
        <v>689</v>
      </c>
      <c r="C684" s="25">
        <v>3090</v>
      </c>
      <c r="D684" s="6">
        <v>5527.7272727272702</v>
      </c>
    </row>
    <row r="685" spans="1:4" ht="15">
      <c r="A685" s="8" t="s">
        <v>10</v>
      </c>
      <c r="B685" s="14" t="s">
        <v>690</v>
      </c>
      <c r="C685" s="26">
        <v>13540</v>
      </c>
      <c r="D685" s="11">
        <v>15900</v>
      </c>
    </row>
    <row r="686" spans="1:4" ht="15">
      <c r="A686" s="3" t="s">
        <v>3</v>
      </c>
      <c r="B686" s="18" t="s">
        <v>691</v>
      </c>
      <c r="C686" s="25">
        <v>26350</v>
      </c>
      <c r="D686" s="6">
        <v>30511</v>
      </c>
    </row>
    <row r="687" spans="1:4" ht="15">
      <c r="A687" s="3" t="s">
        <v>3</v>
      </c>
      <c r="B687" s="28" t="s">
        <v>692</v>
      </c>
      <c r="C687" s="25">
        <v>26640</v>
      </c>
      <c r="D687" s="6">
        <v>38942.068965517203</v>
      </c>
    </row>
    <row r="688" spans="1:4" ht="15">
      <c r="A688" s="3" t="s">
        <v>3</v>
      </c>
      <c r="B688" s="28" t="s">
        <v>693</v>
      </c>
      <c r="C688" s="25">
        <v>20650</v>
      </c>
      <c r="D688" s="6">
        <v>31942.068965517199</v>
      </c>
    </row>
    <row r="689" spans="1:4" ht="15">
      <c r="A689" s="19" t="s">
        <v>3</v>
      </c>
      <c r="B689" s="38" t="s">
        <v>694</v>
      </c>
      <c r="C689" s="27">
        <v>23100</v>
      </c>
      <c r="D689" s="22">
        <v>35973</v>
      </c>
    </row>
    <row r="690" spans="1:4" ht="15">
      <c r="A690" s="8" t="s">
        <v>10</v>
      </c>
      <c r="B690" s="15" t="s">
        <v>695</v>
      </c>
      <c r="C690" s="26">
        <v>30600</v>
      </c>
      <c r="D690" s="11">
        <v>41875</v>
      </c>
    </row>
    <row r="691" spans="1:4" ht="15">
      <c r="A691" s="19" t="s">
        <v>3</v>
      </c>
      <c r="B691" s="24" t="s">
        <v>696</v>
      </c>
      <c r="C691" s="27">
        <v>17830</v>
      </c>
      <c r="D691" s="22">
        <f>+C691/0.75</f>
        <v>23773.333333333332</v>
      </c>
    </row>
    <row r="692" spans="1:4" ht="15">
      <c r="A692" s="3" t="s">
        <v>3</v>
      </c>
      <c r="B692" s="4" t="s">
        <v>697</v>
      </c>
      <c r="C692" s="25">
        <v>54900</v>
      </c>
      <c r="D692" s="6">
        <v>79844.827586206899</v>
      </c>
    </row>
    <row r="693" spans="1:4" ht="15">
      <c r="A693" s="8" t="s">
        <v>10</v>
      </c>
      <c r="B693" s="60" t="s">
        <v>698</v>
      </c>
      <c r="C693" s="26">
        <v>600</v>
      </c>
      <c r="D693" s="11">
        <v>890</v>
      </c>
    </row>
    <row r="694" spans="1:4" ht="15">
      <c r="A694" s="3" t="s">
        <v>3</v>
      </c>
      <c r="B694" s="37" t="s">
        <v>699</v>
      </c>
      <c r="C694" s="25">
        <v>59570</v>
      </c>
      <c r="D694" s="6">
        <v>77361.111111111095</v>
      </c>
    </row>
    <row r="695" spans="1:4" ht="15">
      <c r="A695" s="3" t="s">
        <v>3</v>
      </c>
      <c r="B695" s="16" t="s">
        <v>700</v>
      </c>
      <c r="C695" s="25">
        <v>54150</v>
      </c>
      <c r="D695" s="6">
        <v>75844.827586206899</v>
      </c>
    </row>
    <row r="696" spans="1:4" ht="15">
      <c r="A696" s="3" t="s">
        <v>3</v>
      </c>
      <c r="B696" s="4" t="s">
        <v>701</v>
      </c>
      <c r="C696" s="25">
        <v>51300</v>
      </c>
      <c r="D696" s="6">
        <v>75844.827586206899</v>
      </c>
    </row>
    <row r="697" spans="1:4" ht="15">
      <c r="A697" s="3" t="s">
        <v>3</v>
      </c>
      <c r="B697" s="18" t="s">
        <v>702</v>
      </c>
      <c r="C697" s="25">
        <v>55550</v>
      </c>
      <c r="D697" s="6">
        <v>75361.111111111095</v>
      </c>
    </row>
    <row r="698" spans="1:4" ht="15">
      <c r="A698" s="3" t="s">
        <v>3</v>
      </c>
      <c r="B698" s="4" t="s">
        <v>703</v>
      </c>
      <c r="C698" s="25">
        <v>950</v>
      </c>
      <c r="D698" s="6">
        <v>2321</v>
      </c>
    </row>
    <row r="699" spans="1:4" ht="15">
      <c r="A699" s="8" t="s">
        <v>10</v>
      </c>
      <c r="B699" s="46" t="s">
        <v>704</v>
      </c>
      <c r="C699" s="26">
        <v>1550</v>
      </c>
      <c r="D699" s="11">
        <v>2521</v>
      </c>
    </row>
    <row r="700" spans="1:4" ht="45">
      <c r="A700" s="3" t="s">
        <v>3</v>
      </c>
      <c r="B700" s="23" t="s">
        <v>705</v>
      </c>
      <c r="C700" s="25">
        <v>1680</v>
      </c>
      <c r="D700" s="6">
        <v>2766.6666666666702</v>
      </c>
    </row>
    <row r="701" spans="1:4" ht="15">
      <c r="A701" s="7" t="s">
        <v>3</v>
      </c>
      <c r="B701" s="4" t="s">
        <v>706</v>
      </c>
      <c r="C701" s="25">
        <v>760</v>
      </c>
      <c r="D701" s="6">
        <v>1975</v>
      </c>
    </row>
    <row r="702" spans="1:4" ht="15">
      <c r="A702" s="3" t="s">
        <v>3</v>
      </c>
      <c r="B702" s="16" t="s">
        <v>707</v>
      </c>
      <c r="C702" s="25">
        <v>1570</v>
      </c>
      <c r="D702" s="6">
        <v>15993</v>
      </c>
    </row>
    <row r="703" spans="1:4" ht="15">
      <c r="A703" s="3" t="s">
        <v>3</v>
      </c>
      <c r="B703" s="16" t="s">
        <v>708</v>
      </c>
      <c r="C703" s="25">
        <v>15540</v>
      </c>
      <c r="D703" s="6">
        <v>19973</v>
      </c>
    </row>
    <row r="704" spans="1:4" ht="45">
      <c r="A704" s="3" t="s">
        <v>3</v>
      </c>
      <c r="B704" s="23" t="s">
        <v>709</v>
      </c>
      <c r="C704" s="25">
        <v>6110</v>
      </c>
      <c r="D704" s="6">
        <v>8935.6323529411802</v>
      </c>
    </row>
    <row r="705" spans="1:4" ht="15">
      <c r="A705" s="7" t="s">
        <v>3</v>
      </c>
      <c r="B705" s="16" t="s">
        <v>710</v>
      </c>
      <c r="C705" s="25">
        <v>6480</v>
      </c>
      <c r="D705" s="6">
        <v>8549.2592592592591</v>
      </c>
    </row>
    <row r="706" spans="1:4" ht="15">
      <c r="A706" s="7" t="s">
        <v>3</v>
      </c>
      <c r="B706" s="16" t="s">
        <v>711</v>
      </c>
      <c r="C706" s="25">
        <v>6480</v>
      </c>
      <c r="D706" s="6">
        <v>8949.2592592592591</v>
      </c>
    </row>
    <row r="707" spans="1:4" ht="15">
      <c r="A707" s="7" t="s">
        <v>3</v>
      </c>
      <c r="B707" s="16" t="s">
        <v>712</v>
      </c>
      <c r="C707" s="25">
        <v>7770</v>
      </c>
      <c r="D707" s="6">
        <v>9949.2592592592591</v>
      </c>
    </row>
    <row r="708" spans="1:4" ht="15">
      <c r="A708" s="8" t="s">
        <v>16</v>
      </c>
      <c r="B708" s="48" t="s">
        <v>713</v>
      </c>
      <c r="C708" s="26">
        <v>8500</v>
      </c>
      <c r="D708" s="11">
        <v>11900</v>
      </c>
    </row>
    <row r="709" spans="1:4" ht="15">
      <c r="A709" s="7" t="s">
        <v>3</v>
      </c>
      <c r="B709" s="4" t="s">
        <v>714</v>
      </c>
      <c r="C709" s="25">
        <v>6230</v>
      </c>
      <c r="D709" s="6">
        <v>8279</v>
      </c>
    </row>
    <row r="710" spans="1:4" ht="45">
      <c r="A710" s="7" t="s">
        <v>3</v>
      </c>
      <c r="B710" s="23" t="s">
        <v>715</v>
      </c>
      <c r="C710" s="25">
        <v>6150</v>
      </c>
      <c r="D710" s="6">
        <v>8121.7391304347802</v>
      </c>
    </row>
    <row r="711" spans="1:4" ht="15">
      <c r="A711" s="7" t="s">
        <v>3</v>
      </c>
      <c r="B711" s="4" t="s">
        <v>716</v>
      </c>
      <c r="C711" s="25">
        <v>3990</v>
      </c>
      <c r="D711" s="6">
        <v>5960.1162790697699</v>
      </c>
    </row>
    <row r="712" spans="1:4" ht="15">
      <c r="A712" s="3" t="s">
        <v>3</v>
      </c>
      <c r="B712" s="16" t="s">
        <v>717</v>
      </c>
      <c r="C712" s="25">
        <v>2260</v>
      </c>
      <c r="D712" s="6">
        <f>+C712/0.6</f>
        <v>3766.666666666667</v>
      </c>
    </row>
    <row r="713" spans="1:4" ht="15">
      <c r="A713" s="3" t="s">
        <v>3</v>
      </c>
      <c r="B713" s="18" t="s">
        <v>718</v>
      </c>
      <c r="C713" s="25">
        <v>440</v>
      </c>
      <c r="D713" s="6">
        <v>1352</v>
      </c>
    </row>
    <row r="714" spans="1:4" ht="15">
      <c r="A714" s="3" t="s">
        <v>3</v>
      </c>
      <c r="B714" s="18" t="s">
        <v>719</v>
      </c>
      <c r="C714" s="25">
        <v>730</v>
      </c>
      <c r="D714" s="6">
        <v>1485.7142857142858</v>
      </c>
    </row>
    <row r="715" spans="1:4" ht="15">
      <c r="A715" s="3" t="s">
        <v>3</v>
      </c>
      <c r="B715" s="18" t="s">
        <v>720</v>
      </c>
      <c r="C715" s="25">
        <v>3780</v>
      </c>
      <c r="D715" s="6">
        <v>7390</v>
      </c>
    </row>
    <row r="716" spans="1:4" ht="15">
      <c r="A716" s="3" t="s">
        <v>3</v>
      </c>
      <c r="B716" s="4" t="s">
        <v>721</v>
      </c>
      <c r="C716" s="25">
        <v>3420</v>
      </c>
      <c r="D716" s="6">
        <v>8535.5</v>
      </c>
    </row>
    <row r="717" spans="1:4" ht="15">
      <c r="A717" s="3" t="s">
        <v>3</v>
      </c>
      <c r="B717" s="4" t="s">
        <v>722</v>
      </c>
      <c r="C717" s="25">
        <v>3670</v>
      </c>
      <c r="D717" s="6">
        <v>9579.5</v>
      </c>
    </row>
    <row r="718" spans="1:4" ht="15">
      <c r="A718" s="3" t="s">
        <v>3</v>
      </c>
      <c r="B718" s="4" t="s">
        <v>723</v>
      </c>
      <c r="C718" s="25">
        <v>4410</v>
      </c>
      <c r="D718" s="6">
        <v>10991</v>
      </c>
    </row>
    <row r="719" spans="1:4" ht="15">
      <c r="A719" s="3" t="s">
        <v>3</v>
      </c>
      <c r="B719" s="18" t="s">
        <v>724</v>
      </c>
      <c r="C719" s="25">
        <v>1950</v>
      </c>
      <c r="D719" s="6">
        <v>3529.1666666666702</v>
      </c>
    </row>
    <row r="720" spans="1:4" ht="15">
      <c r="A720" s="3" t="s">
        <v>3</v>
      </c>
      <c r="B720" s="4" t="s">
        <v>725</v>
      </c>
      <c r="C720" s="25">
        <v>8320</v>
      </c>
      <c r="D720" s="6">
        <v>10985</v>
      </c>
    </row>
    <row r="721" spans="1:4" ht="15">
      <c r="A721" s="8" t="s">
        <v>16</v>
      </c>
      <c r="B721" s="14" t="s">
        <v>726</v>
      </c>
      <c r="C721" s="26">
        <v>5100</v>
      </c>
      <c r="D721" s="11">
        <v>9583.3333333332994</v>
      </c>
    </row>
    <row r="722" spans="1:4" ht="15">
      <c r="A722" s="8" t="s">
        <v>10</v>
      </c>
      <c r="B722" s="14" t="s">
        <v>727</v>
      </c>
      <c r="C722" s="64">
        <v>10180</v>
      </c>
      <c r="D722" s="11">
        <v>14923.0555555556</v>
      </c>
    </row>
    <row r="723" spans="1:4" ht="15">
      <c r="A723" s="3" t="s">
        <v>3</v>
      </c>
      <c r="B723" s="18" t="s">
        <v>728</v>
      </c>
      <c r="C723" s="25">
        <v>5010</v>
      </c>
      <c r="D723" s="6">
        <v>6922</v>
      </c>
    </row>
    <row r="724" spans="1:4" ht="15">
      <c r="A724" s="3" t="s">
        <v>3</v>
      </c>
      <c r="B724" s="18" t="s">
        <v>729</v>
      </c>
      <c r="C724" s="25">
        <v>2550</v>
      </c>
      <c r="D724" s="6">
        <v>3573</v>
      </c>
    </row>
    <row r="725" spans="1:4" ht="15">
      <c r="A725" s="3" t="s">
        <v>3</v>
      </c>
      <c r="B725" s="18" t="s">
        <v>730</v>
      </c>
      <c r="C725" s="25">
        <v>2720</v>
      </c>
      <c r="D725" s="6">
        <v>4310.4527027027025</v>
      </c>
    </row>
    <row r="726" spans="1:4" ht="15">
      <c r="A726" s="3" t="s">
        <v>3</v>
      </c>
      <c r="B726" s="18" t="s">
        <v>731</v>
      </c>
      <c r="C726" s="25">
        <v>2940</v>
      </c>
      <c r="D726" s="6">
        <v>4466.6666666666697</v>
      </c>
    </row>
    <row r="727" spans="1:4" ht="15">
      <c r="A727" s="3" t="s">
        <v>3</v>
      </c>
      <c r="B727" s="18" t="s">
        <v>732</v>
      </c>
      <c r="C727" s="25">
        <v>3420</v>
      </c>
      <c r="D727" s="6">
        <v>4552.1428571428596</v>
      </c>
    </row>
    <row r="728" spans="1:4" ht="15">
      <c r="A728" s="19" t="s">
        <v>3</v>
      </c>
      <c r="B728" s="20" t="s">
        <v>733</v>
      </c>
      <c r="C728" s="27">
        <v>3740</v>
      </c>
      <c r="D728" s="22">
        <v>4944.0243902438997</v>
      </c>
    </row>
    <row r="729" spans="1:4" ht="15">
      <c r="A729" s="3" t="s">
        <v>3</v>
      </c>
      <c r="B729" s="18" t="s">
        <v>734</v>
      </c>
      <c r="C729" s="25">
        <v>4300</v>
      </c>
      <c r="D729" s="6">
        <v>5716.27659574468</v>
      </c>
    </row>
    <row r="730" spans="1:4" ht="45">
      <c r="A730" s="3" t="s">
        <v>3</v>
      </c>
      <c r="B730" s="23" t="s">
        <v>735</v>
      </c>
      <c r="C730" s="25">
        <v>2170</v>
      </c>
      <c r="D730" s="6">
        <v>3989.1666666666702</v>
      </c>
    </row>
    <row r="731" spans="1:4" ht="15">
      <c r="A731" s="3" t="s">
        <v>3</v>
      </c>
      <c r="B731" s="18" t="s">
        <v>736</v>
      </c>
      <c r="C731" s="25">
        <v>2030</v>
      </c>
      <c r="D731" s="6">
        <v>2856.3636363636401</v>
      </c>
    </row>
    <row r="732" spans="1:4" ht="15">
      <c r="A732" s="3" t="s">
        <v>3</v>
      </c>
      <c r="B732" s="4" t="s">
        <v>737</v>
      </c>
      <c r="C732" s="36">
        <v>11900</v>
      </c>
      <c r="D732" s="6">
        <f>+C732/0.8</f>
        <v>14875</v>
      </c>
    </row>
    <row r="733" spans="1:4" ht="45">
      <c r="A733" s="3" t="s">
        <v>3</v>
      </c>
      <c r="B733" s="49" t="s">
        <v>738</v>
      </c>
      <c r="C733" s="25">
        <v>19670</v>
      </c>
      <c r="D733" s="6">
        <f>+C733/0.83</f>
        <v>23698.795180722893</v>
      </c>
    </row>
    <row r="734" spans="1:4" ht="15">
      <c r="A734" s="3" t="s">
        <v>3</v>
      </c>
      <c r="B734" s="4" t="s">
        <v>739</v>
      </c>
      <c r="C734" s="25">
        <v>3310</v>
      </c>
      <c r="D734" s="6">
        <v>7605.9375</v>
      </c>
    </row>
    <row r="735" spans="1:4" ht="15">
      <c r="A735" s="3" t="s">
        <v>3</v>
      </c>
      <c r="B735" s="4" t="s">
        <v>740</v>
      </c>
      <c r="C735" s="25">
        <v>3550</v>
      </c>
      <c r="D735" s="6">
        <v>7753.8461538461497</v>
      </c>
    </row>
    <row r="736" spans="1:4" ht="15">
      <c r="A736" s="3" t="s">
        <v>3</v>
      </c>
      <c r="B736" s="28" t="s">
        <v>741</v>
      </c>
      <c r="C736" s="25">
        <v>3900</v>
      </c>
      <c r="D736" s="6">
        <v>8366.6666666666697</v>
      </c>
    </row>
    <row r="737" spans="1:4" ht="60">
      <c r="A737" s="3" t="s">
        <v>3</v>
      </c>
      <c r="B737" s="23" t="s">
        <v>742</v>
      </c>
      <c r="C737" s="25">
        <v>3760</v>
      </c>
      <c r="D737" s="6">
        <v>8934.6666666666697</v>
      </c>
    </row>
    <row r="738" spans="1:4" ht="60">
      <c r="A738" s="3" t="s">
        <v>3</v>
      </c>
      <c r="B738" s="23" t="s">
        <v>743</v>
      </c>
      <c r="C738" s="25">
        <v>3990</v>
      </c>
      <c r="D738" s="6">
        <v>9755</v>
      </c>
    </row>
    <row r="739" spans="1:4" ht="15">
      <c r="A739" s="3" t="s">
        <v>3</v>
      </c>
      <c r="B739" s="4" t="s">
        <v>744</v>
      </c>
      <c r="C739" s="25">
        <v>3700</v>
      </c>
      <c r="D739" s="6">
        <v>6525</v>
      </c>
    </row>
    <row r="740" spans="1:4" ht="15">
      <c r="A740" s="3" t="s">
        <v>3</v>
      </c>
      <c r="B740" s="4" t="s">
        <v>745</v>
      </c>
      <c r="C740" s="25">
        <v>3360</v>
      </c>
      <c r="D740" s="6">
        <v>6965.1833333333334</v>
      </c>
    </row>
    <row r="741" spans="1:4" ht="15">
      <c r="A741" s="3" t="s">
        <v>3</v>
      </c>
      <c r="B741" s="4" t="s">
        <v>746</v>
      </c>
      <c r="C741" s="25">
        <v>3590</v>
      </c>
      <c r="D741" s="6">
        <v>7503.6567164179096</v>
      </c>
    </row>
    <row r="742" spans="1:4" ht="15">
      <c r="A742" s="3" t="s">
        <v>3</v>
      </c>
      <c r="B742" s="4" t="s">
        <v>747</v>
      </c>
      <c r="C742" s="42">
        <v>4470</v>
      </c>
      <c r="D742" s="6">
        <v>7900</v>
      </c>
    </row>
    <row r="743" spans="1:4" ht="60">
      <c r="A743" s="3" t="s">
        <v>3</v>
      </c>
      <c r="B743" s="61" t="s">
        <v>748</v>
      </c>
      <c r="C743" s="25">
        <v>5900</v>
      </c>
      <c r="D743" s="6">
        <v>8592.1875</v>
      </c>
    </row>
    <row r="744" spans="1:4" ht="15">
      <c r="A744" s="19" t="s">
        <v>3</v>
      </c>
      <c r="B744" s="24" t="s">
        <v>749</v>
      </c>
      <c r="C744" s="30">
        <v>3660</v>
      </c>
      <c r="D744" s="22">
        <v>4779</v>
      </c>
    </row>
    <row r="745" spans="1:4" ht="15">
      <c r="A745" s="3" t="s">
        <v>3</v>
      </c>
      <c r="B745" s="4" t="s">
        <v>750</v>
      </c>
      <c r="C745" s="25">
        <v>3690</v>
      </c>
      <c r="D745" s="6">
        <v>4919</v>
      </c>
    </row>
    <row r="746" spans="1:4" ht="15">
      <c r="A746" s="3" t="s">
        <v>3</v>
      </c>
      <c r="B746" s="16" t="s">
        <v>751</v>
      </c>
      <c r="C746" s="25">
        <v>4340</v>
      </c>
      <c r="D746" s="6">
        <f>+C746/0.7</f>
        <v>6200</v>
      </c>
    </row>
    <row r="747" spans="1:4" ht="15">
      <c r="A747" s="19" t="s">
        <v>3</v>
      </c>
      <c r="B747" s="38" t="s">
        <v>752</v>
      </c>
      <c r="C747" s="27">
        <v>4810</v>
      </c>
      <c r="D747" s="22">
        <f>+C747/0.72</f>
        <v>6680.5555555555557</v>
      </c>
    </row>
    <row r="748" spans="1:4" ht="15">
      <c r="A748" s="3" t="s">
        <v>3</v>
      </c>
      <c r="B748" s="4" t="s">
        <v>753</v>
      </c>
      <c r="C748" s="25">
        <v>5090</v>
      </c>
      <c r="D748" s="6">
        <f t="shared" ref="D748:D753" si="5">+C748/0.76</f>
        <v>6697.3684210526317</v>
      </c>
    </row>
    <row r="749" spans="1:4" ht="90">
      <c r="A749" s="3" t="s">
        <v>3</v>
      </c>
      <c r="B749" s="23" t="s">
        <v>754</v>
      </c>
      <c r="C749" s="25">
        <v>6180</v>
      </c>
      <c r="D749" s="6">
        <f t="shared" si="5"/>
        <v>8131.5789473684208</v>
      </c>
    </row>
    <row r="750" spans="1:4" ht="15">
      <c r="A750" s="3" t="s">
        <v>3</v>
      </c>
      <c r="B750" s="16" t="s">
        <v>755</v>
      </c>
      <c r="C750" s="25">
        <v>6050</v>
      </c>
      <c r="D750" s="6">
        <f t="shared" si="5"/>
        <v>7960.5263157894733</v>
      </c>
    </row>
    <row r="751" spans="1:4" ht="15">
      <c r="A751" s="19" t="s">
        <v>3</v>
      </c>
      <c r="B751" s="24" t="s">
        <v>756</v>
      </c>
      <c r="C751" s="30">
        <v>6100</v>
      </c>
      <c r="D751" s="22">
        <f t="shared" si="5"/>
        <v>8026.3157894736842</v>
      </c>
    </row>
    <row r="752" spans="1:4" ht="15">
      <c r="A752" s="3" t="s">
        <v>3</v>
      </c>
      <c r="B752" s="16" t="s">
        <v>757</v>
      </c>
      <c r="C752" s="25">
        <v>7350</v>
      </c>
      <c r="D752" s="6">
        <f t="shared" si="5"/>
        <v>9671.0526315789466</v>
      </c>
    </row>
    <row r="753" spans="1:4" ht="15">
      <c r="A753" s="3" t="s">
        <v>3</v>
      </c>
      <c r="B753" s="4" t="s">
        <v>758</v>
      </c>
      <c r="C753" s="25">
        <v>7080</v>
      </c>
      <c r="D753" s="6">
        <f t="shared" si="5"/>
        <v>9315.78947368421</v>
      </c>
    </row>
    <row r="754" spans="1:4" ht="15">
      <c r="A754" s="8" t="s">
        <v>10</v>
      </c>
      <c r="B754" s="48" t="s">
        <v>759</v>
      </c>
      <c r="C754" s="26">
        <v>5770</v>
      </c>
      <c r="D754" s="11">
        <v>7519</v>
      </c>
    </row>
    <row r="755" spans="1:4" ht="15">
      <c r="A755" s="3" t="s">
        <v>3</v>
      </c>
      <c r="B755" s="4" t="s">
        <v>760</v>
      </c>
      <c r="C755" s="25">
        <v>5650</v>
      </c>
      <c r="D755" s="6">
        <v>8519</v>
      </c>
    </row>
    <row r="756" spans="1:4" ht="15">
      <c r="A756" s="3" t="s">
        <v>3</v>
      </c>
      <c r="B756" s="16" t="s">
        <v>761</v>
      </c>
      <c r="C756" s="25">
        <v>5870</v>
      </c>
      <c r="D756" s="6">
        <v>7773</v>
      </c>
    </row>
    <row r="757" spans="1:4" ht="15">
      <c r="A757" s="3" t="s">
        <v>3</v>
      </c>
      <c r="B757" s="28" t="s">
        <v>762</v>
      </c>
      <c r="C757" s="25">
        <v>10110</v>
      </c>
      <c r="D757" s="6">
        <f>+C757/0.72</f>
        <v>14041.666666666668</v>
      </c>
    </row>
    <row r="758" spans="1:4" ht="15">
      <c r="A758" s="3" t="s">
        <v>3</v>
      </c>
      <c r="B758" s="16" t="s">
        <v>763</v>
      </c>
      <c r="C758" s="25">
        <v>11280</v>
      </c>
      <c r="D758" s="6">
        <f>+C758/0.72</f>
        <v>15666.666666666668</v>
      </c>
    </row>
    <row r="759" spans="1:4" ht="15">
      <c r="A759" s="3" t="s">
        <v>3</v>
      </c>
      <c r="B759" s="18" t="s">
        <v>764</v>
      </c>
      <c r="C759" s="25">
        <v>5270</v>
      </c>
      <c r="D759" s="6">
        <f>+C759/0.7</f>
        <v>7528.5714285714294</v>
      </c>
    </row>
    <row r="760" spans="1:4" ht="60">
      <c r="A760" s="3" t="s">
        <v>3</v>
      </c>
      <c r="B760" s="23" t="s">
        <v>765</v>
      </c>
      <c r="C760" s="25">
        <v>6320</v>
      </c>
      <c r="D760" s="6">
        <f>+C760/0.75</f>
        <v>8426.6666666666661</v>
      </c>
    </row>
    <row r="761" spans="1:4" ht="15">
      <c r="A761" s="3" t="s">
        <v>3</v>
      </c>
      <c r="B761" s="18" t="s">
        <v>766</v>
      </c>
      <c r="C761" s="25">
        <v>7520</v>
      </c>
      <c r="D761" s="6">
        <f>+C761/0.7</f>
        <v>10742.857142857143</v>
      </c>
    </row>
    <row r="762" spans="1:4" ht="15">
      <c r="A762" s="3" t="s">
        <v>3</v>
      </c>
      <c r="B762" s="18" t="s">
        <v>767</v>
      </c>
      <c r="C762" s="25">
        <v>8520</v>
      </c>
      <c r="D762" s="6">
        <f>+C762/0.7</f>
        <v>12171.428571428572</v>
      </c>
    </row>
    <row r="763" spans="1:4" ht="15">
      <c r="A763" s="3" t="s">
        <v>3</v>
      </c>
      <c r="B763" s="18" t="s">
        <v>768</v>
      </c>
      <c r="C763" s="25">
        <v>11000</v>
      </c>
      <c r="D763" s="6">
        <f>+C763/0.7</f>
        <v>15714.285714285716</v>
      </c>
    </row>
    <row r="764" spans="1:4" ht="15">
      <c r="A764" s="3" t="s">
        <v>3</v>
      </c>
      <c r="B764" s="18" t="s">
        <v>769</v>
      </c>
      <c r="C764" s="25">
        <v>12400</v>
      </c>
      <c r="D764" s="6">
        <f>+C764/0.7</f>
        <v>17714.285714285714</v>
      </c>
    </row>
    <row r="765" spans="1:4" ht="15">
      <c r="A765" s="3" t="s">
        <v>3</v>
      </c>
      <c r="B765" s="4" t="s">
        <v>770</v>
      </c>
      <c r="C765" s="25">
        <v>8520</v>
      </c>
      <c r="D765" s="6">
        <f>+C765/0.76</f>
        <v>11210.526315789473</v>
      </c>
    </row>
    <row r="766" spans="1:4" ht="15">
      <c r="A766" s="3" t="s">
        <v>3</v>
      </c>
      <c r="B766" s="4" t="s">
        <v>771</v>
      </c>
      <c r="C766" s="25">
        <v>11100</v>
      </c>
      <c r="D766" s="6">
        <f>+C766/0.76</f>
        <v>14605.263157894737</v>
      </c>
    </row>
    <row r="767" spans="1:4" ht="15">
      <c r="A767" s="3" t="s">
        <v>3</v>
      </c>
      <c r="B767" s="18" t="s">
        <v>772</v>
      </c>
      <c r="C767" s="25">
        <v>28480</v>
      </c>
      <c r="D767" s="6">
        <v>36733.333333333336</v>
      </c>
    </row>
    <row r="768" spans="1:4" ht="15">
      <c r="A768" s="3" t="s">
        <v>3</v>
      </c>
      <c r="B768" s="18" t="s">
        <v>773</v>
      </c>
      <c r="C768" s="25">
        <v>20100</v>
      </c>
      <c r="D768" s="6">
        <v>26040</v>
      </c>
    </row>
    <row r="769" spans="1:4" ht="15">
      <c r="A769" s="3" t="s">
        <v>3</v>
      </c>
      <c r="B769" s="18" t="s">
        <v>774</v>
      </c>
      <c r="C769" s="25">
        <v>23470</v>
      </c>
      <c r="D769" s="6">
        <v>29933.333333333299</v>
      </c>
    </row>
    <row r="770" spans="1:4" ht="15">
      <c r="A770" s="3" t="s">
        <v>3</v>
      </c>
      <c r="B770" s="18" t="s">
        <v>775</v>
      </c>
      <c r="C770" s="25">
        <v>30750</v>
      </c>
      <c r="D770" s="6">
        <v>39866.666666666664</v>
      </c>
    </row>
    <row r="771" spans="1:4" ht="15">
      <c r="A771" s="3" t="s">
        <v>3</v>
      </c>
      <c r="B771" s="37" t="s">
        <v>776</v>
      </c>
      <c r="C771" s="25">
        <v>3080</v>
      </c>
      <c r="D771" s="6">
        <v>3997</v>
      </c>
    </row>
    <row r="772" spans="1:4" ht="15">
      <c r="A772" s="3" t="s">
        <v>3</v>
      </c>
      <c r="B772" s="4" t="s">
        <v>777</v>
      </c>
      <c r="C772" s="25">
        <v>1990</v>
      </c>
      <c r="D772" s="6">
        <v>2533.3333333333335</v>
      </c>
    </row>
    <row r="773" spans="1:4" ht="15">
      <c r="A773" s="3" t="s">
        <v>3</v>
      </c>
      <c r="B773" s="4" t="s">
        <v>778</v>
      </c>
      <c r="C773" s="25">
        <v>2990</v>
      </c>
      <c r="D773" s="6">
        <v>3940</v>
      </c>
    </row>
    <row r="774" spans="1:4" ht="15">
      <c r="A774" s="3" t="s">
        <v>3</v>
      </c>
      <c r="B774" s="4" t="s">
        <v>779</v>
      </c>
      <c r="C774" s="42">
        <v>2000</v>
      </c>
      <c r="D774" s="6">
        <v>3339</v>
      </c>
    </row>
    <row r="775" spans="1:4" ht="15">
      <c r="A775" s="3" t="s">
        <v>3</v>
      </c>
      <c r="B775" s="4" t="s">
        <v>780</v>
      </c>
      <c r="C775" s="42">
        <v>2490</v>
      </c>
      <c r="D775" s="6">
        <v>4585</v>
      </c>
    </row>
    <row r="776" spans="1:4" ht="45">
      <c r="A776" s="19" t="s">
        <v>3</v>
      </c>
      <c r="B776" s="66" t="s">
        <v>781</v>
      </c>
      <c r="C776" s="27">
        <v>1240</v>
      </c>
      <c r="D776" s="22">
        <v>2584</v>
      </c>
    </row>
    <row r="777" spans="1:4" ht="15">
      <c r="A777" s="19" t="s">
        <v>3</v>
      </c>
      <c r="B777" s="69" t="s">
        <v>782</v>
      </c>
      <c r="C777" s="30">
        <v>2320</v>
      </c>
      <c r="D777" s="22">
        <v>2971</v>
      </c>
    </row>
    <row r="778" spans="1:4" ht="15">
      <c r="A778" s="3" t="s">
        <v>3</v>
      </c>
      <c r="B778" s="16" t="s">
        <v>783</v>
      </c>
      <c r="C778" s="25">
        <v>2580</v>
      </c>
      <c r="D778" s="6">
        <v>3421</v>
      </c>
    </row>
    <row r="779" spans="1:4" ht="15">
      <c r="A779" s="8" t="s">
        <v>10</v>
      </c>
      <c r="B779" s="15" t="s">
        <v>784</v>
      </c>
      <c r="C779" s="26">
        <v>17150</v>
      </c>
      <c r="D779" s="11">
        <v>20985</v>
      </c>
    </row>
    <row r="780" spans="1:4" ht="45">
      <c r="A780" s="8" t="s">
        <v>10</v>
      </c>
      <c r="B780" s="41" t="s">
        <v>785</v>
      </c>
      <c r="C780" s="26">
        <v>9390</v>
      </c>
      <c r="D780" s="11">
        <v>11255</v>
      </c>
    </row>
    <row r="781" spans="1:4" ht="45">
      <c r="A781" s="8" t="s">
        <v>10</v>
      </c>
      <c r="B781" s="41" t="s">
        <v>786</v>
      </c>
      <c r="C781" s="26">
        <v>3770</v>
      </c>
      <c r="D781" s="11">
        <v>4571</v>
      </c>
    </row>
    <row r="782" spans="1:4" ht="15">
      <c r="A782" s="3" t="s">
        <v>3</v>
      </c>
      <c r="B782" s="4" t="s">
        <v>787</v>
      </c>
      <c r="C782" s="25">
        <v>10950</v>
      </c>
      <c r="D782" s="6">
        <v>14931</v>
      </c>
    </row>
    <row r="783" spans="1:4" ht="60">
      <c r="A783" s="3" t="s">
        <v>3</v>
      </c>
      <c r="B783" s="61" t="s">
        <v>788</v>
      </c>
      <c r="C783" s="25">
        <v>5930</v>
      </c>
      <c r="D783" s="6">
        <v>7935</v>
      </c>
    </row>
    <row r="784" spans="1:4" ht="60">
      <c r="A784" s="3" t="s">
        <v>3</v>
      </c>
      <c r="B784" s="61" t="s">
        <v>789</v>
      </c>
      <c r="C784" s="25">
        <v>2130</v>
      </c>
      <c r="D784" s="6">
        <v>2982.7368421052602</v>
      </c>
    </row>
    <row r="785" spans="1:4" ht="60">
      <c r="A785" s="3" t="s">
        <v>3</v>
      </c>
      <c r="B785" s="61" t="s">
        <v>790</v>
      </c>
      <c r="C785" s="25">
        <v>1320</v>
      </c>
      <c r="D785" s="6">
        <v>2195</v>
      </c>
    </row>
    <row r="786" spans="1:4" ht="15">
      <c r="A786" s="3" t="s">
        <v>3</v>
      </c>
      <c r="B786" s="4" t="s">
        <v>791</v>
      </c>
      <c r="C786" s="25">
        <v>1600</v>
      </c>
      <c r="D786" s="6">
        <v>2472.4324324324298</v>
      </c>
    </row>
    <row r="787" spans="1:4" ht="15">
      <c r="A787" s="3" t="s">
        <v>3</v>
      </c>
      <c r="B787" s="4" t="s">
        <v>792</v>
      </c>
      <c r="C787" s="25">
        <v>3310</v>
      </c>
      <c r="D787" s="6">
        <v>5255</v>
      </c>
    </row>
    <row r="788" spans="1:4" ht="15">
      <c r="A788" s="3" t="s">
        <v>3</v>
      </c>
      <c r="B788" s="4" t="s">
        <v>793</v>
      </c>
      <c r="C788" s="25">
        <v>1140</v>
      </c>
      <c r="D788" s="6">
        <v>1984.8</v>
      </c>
    </row>
    <row r="789" spans="1:4" ht="15">
      <c r="A789" s="8" t="s">
        <v>10</v>
      </c>
      <c r="B789" s="60" t="s">
        <v>794</v>
      </c>
      <c r="C789" s="26">
        <v>5650</v>
      </c>
      <c r="D789" s="11">
        <v>6679</v>
      </c>
    </row>
    <row r="790" spans="1:4" ht="45">
      <c r="A790" s="3" t="s">
        <v>3</v>
      </c>
      <c r="B790" s="34" t="s">
        <v>795</v>
      </c>
      <c r="C790" s="42">
        <v>2690</v>
      </c>
      <c r="D790" s="6">
        <v>4202</v>
      </c>
    </row>
    <row r="791" spans="1:4" ht="15">
      <c r="A791" s="3" t="s">
        <v>3</v>
      </c>
      <c r="B791" s="4" t="s">
        <v>796</v>
      </c>
      <c r="C791" s="25">
        <v>3190</v>
      </c>
      <c r="D791" s="6">
        <v>4733.8709677419401</v>
      </c>
    </row>
    <row r="792" spans="1:4" ht="45">
      <c r="A792" s="3" t="s">
        <v>3</v>
      </c>
      <c r="B792" s="34" t="s">
        <v>797</v>
      </c>
      <c r="C792" s="42">
        <v>1020</v>
      </c>
      <c r="D792" s="6">
        <v>2270.5263157894701</v>
      </c>
    </row>
    <row r="793" spans="1:4" ht="45">
      <c r="A793" s="3" t="s">
        <v>3</v>
      </c>
      <c r="B793" s="34" t="s">
        <v>798</v>
      </c>
      <c r="C793" s="42">
        <v>1410</v>
      </c>
      <c r="D793" s="6">
        <v>2868.75</v>
      </c>
    </row>
    <row r="794" spans="1:4" ht="30">
      <c r="A794" s="8" t="s">
        <v>10</v>
      </c>
      <c r="B794" s="41" t="s">
        <v>799</v>
      </c>
      <c r="C794" s="26">
        <v>1920</v>
      </c>
      <c r="D794" s="11">
        <v>3495.8823529411802</v>
      </c>
    </row>
    <row r="795" spans="1:4" ht="15">
      <c r="A795" s="3" t="s">
        <v>3</v>
      </c>
      <c r="B795" s="18" t="s">
        <v>800</v>
      </c>
      <c r="C795" s="25">
        <v>2380</v>
      </c>
      <c r="D795" s="6">
        <v>5525</v>
      </c>
    </row>
    <row r="796" spans="1:4" ht="15">
      <c r="A796" s="8" t="s">
        <v>10</v>
      </c>
      <c r="B796" s="14" t="s">
        <v>801</v>
      </c>
      <c r="C796" s="26">
        <v>2420</v>
      </c>
      <c r="D796" s="11">
        <v>3970.7142857142899</v>
      </c>
    </row>
    <row r="797" spans="1:4" ht="15">
      <c r="A797" s="3" t="s">
        <v>3</v>
      </c>
      <c r="B797" s="4" t="s">
        <v>802</v>
      </c>
      <c r="C797" s="25">
        <v>1870</v>
      </c>
      <c r="D797" s="6">
        <v>2993</v>
      </c>
    </row>
    <row r="798" spans="1:4" ht="15">
      <c r="A798" s="8" t="s">
        <v>16</v>
      </c>
      <c r="B798" s="15" t="s">
        <v>803</v>
      </c>
      <c r="C798" s="26">
        <v>2250</v>
      </c>
      <c r="D798" s="11">
        <v>3193</v>
      </c>
    </row>
    <row r="799" spans="1:4" ht="15">
      <c r="A799" s="3" t="s">
        <v>3</v>
      </c>
      <c r="B799" s="4" t="s">
        <v>804</v>
      </c>
      <c r="C799" s="25">
        <v>15760</v>
      </c>
      <c r="D799" s="6">
        <v>21123</v>
      </c>
    </row>
    <row r="800" spans="1:4" ht="15">
      <c r="A800" s="3" t="s">
        <v>3</v>
      </c>
      <c r="B800" s="16" t="s">
        <v>805</v>
      </c>
      <c r="C800" s="25">
        <v>15760</v>
      </c>
      <c r="D800" s="6">
        <v>21123</v>
      </c>
    </row>
    <row r="801" spans="1:4" ht="15">
      <c r="A801" s="3" t="s">
        <v>3</v>
      </c>
      <c r="B801" s="18" t="s">
        <v>806</v>
      </c>
      <c r="C801" s="25">
        <v>4110</v>
      </c>
      <c r="D801" s="6">
        <f>+C801/0.75</f>
        <v>5480</v>
      </c>
    </row>
    <row r="802" spans="1:4" ht="15">
      <c r="A802" s="3" t="s">
        <v>3</v>
      </c>
      <c r="B802" s="18" t="s">
        <v>807</v>
      </c>
      <c r="C802" s="25">
        <v>3990</v>
      </c>
      <c r="D802" s="6">
        <f>+C802/0.75</f>
        <v>5320</v>
      </c>
    </row>
    <row r="803" spans="1:4" ht="15">
      <c r="A803" s="3" t="s">
        <v>3</v>
      </c>
      <c r="B803" s="18" t="s">
        <v>808</v>
      </c>
      <c r="C803" s="25">
        <v>13230</v>
      </c>
      <c r="D803" s="6">
        <f>+C803/0.75</f>
        <v>17640</v>
      </c>
    </row>
    <row r="804" spans="1:4" ht="15">
      <c r="A804" s="3" t="s">
        <v>3</v>
      </c>
      <c r="B804" s="18" t="s">
        <v>809</v>
      </c>
      <c r="C804" s="25">
        <v>13230</v>
      </c>
      <c r="D804" s="6">
        <f>+C804/0.75</f>
        <v>17640</v>
      </c>
    </row>
    <row r="805" spans="1:4" ht="15">
      <c r="A805" s="3" t="s">
        <v>3</v>
      </c>
      <c r="B805" s="4" t="s">
        <v>810</v>
      </c>
      <c r="C805" s="25">
        <v>15850</v>
      </c>
      <c r="D805" s="6">
        <v>21021</v>
      </c>
    </row>
    <row r="806" spans="1:4" ht="15">
      <c r="A806" s="3" t="s">
        <v>3</v>
      </c>
      <c r="B806" s="18" t="s">
        <v>811</v>
      </c>
      <c r="C806" s="25">
        <v>15850</v>
      </c>
      <c r="D806" s="6">
        <v>21521</v>
      </c>
    </row>
    <row r="807" spans="1:4" ht="15">
      <c r="A807" s="3" t="s">
        <v>3</v>
      </c>
      <c r="B807" s="4" t="s">
        <v>812</v>
      </c>
      <c r="C807" s="25">
        <v>19950</v>
      </c>
      <c r="D807" s="6">
        <v>26554.054054054101</v>
      </c>
    </row>
    <row r="808" spans="1:4" ht="15">
      <c r="A808" s="3" t="s">
        <v>3</v>
      </c>
      <c r="B808" s="18" t="s">
        <v>813</v>
      </c>
      <c r="C808" s="25">
        <v>19950</v>
      </c>
      <c r="D808" s="6">
        <v>25954.054054054101</v>
      </c>
    </row>
    <row r="809" spans="1:4" ht="15">
      <c r="A809" s="3" t="s">
        <v>3</v>
      </c>
      <c r="B809" s="18" t="s">
        <v>814</v>
      </c>
      <c r="C809" s="25">
        <v>4110</v>
      </c>
      <c r="D809" s="6">
        <f>+C809/0.75</f>
        <v>5480</v>
      </c>
    </row>
    <row r="810" spans="1:4" ht="15">
      <c r="A810" s="3" t="s">
        <v>3</v>
      </c>
      <c r="B810" s="18" t="s">
        <v>815</v>
      </c>
      <c r="C810" s="25">
        <v>4110</v>
      </c>
      <c r="D810" s="6">
        <f>+C810/0.75</f>
        <v>5480</v>
      </c>
    </row>
    <row r="811" spans="1:4" ht="15">
      <c r="A811" s="3" t="s">
        <v>3</v>
      </c>
      <c r="B811" s="18" t="s">
        <v>816</v>
      </c>
      <c r="C811" s="25">
        <v>4900</v>
      </c>
      <c r="D811" s="6">
        <f>+C811/0.75</f>
        <v>6533.333333333333</v>
      </c>
    </row>
    <row r="812" spans="1:4" ht="15">
      <c r="A812" s="3" t="s">
        <v>3</v>
      </c>
      <c r="B812" s="18" t="s">
        <v>817</v>
      </c>
      <c r="C812" s="25">
        <v>4900</v>
      </c>
      <c r="D812" s="6">
        <v>6941.9791666666697</v>
      </c>
    </row>
    <row r="813" spans="1:4" ht="15">
      <c r="A813" s="3" t="s">
        <v>3</v>
      </c>
      <c r="B813" s="18" t="s">
        <v>818</v>
      </c>
      <c r="C813" s="25">
        <v>6330</v>
      </c>
      <c r="D813" s="6">
        <f>+C813/0.75</f>
        <v>8440</v>
      </c>
    </row>
    <row r="814" spans="1:4" ht="15">
      <c r="A814" s="3" t="s">
        <v>3</v>
      </c>
      <c r="B814" s="18" t="s">
        <v>819</v>
      </c>
      <c r="C814" s="25">
        <v>6330</v>
      </c>
      <c r="D814" s="6">
        <v>8393.3333333333303</v>
      </c>
    </row>
    <row r="815" spans="1:4" ht="15">
      <c r="A815" s="3" t="s">
        <v>3</v>
      </c>
      <c r="B815" s="18" t="s">
        <v>820</v>
      </c>
      <c r="C815" s="25">
        <v>7410</v>
      </c>
      <c r="D815" s="6">
        <v>9584.6153846153793</v>
      </c>
    </row>
    <row r="816" spans="1:4" ht="15">
      <c r="A816" s="7" t="s">
        <v>3</v>
      </c>
      <c r="B816" s="18" t="s">
        <v>821</v>
      </c>
      <c r="C816" s="25">
        <v>7410</v>
      </c>
      <c r="D816" s="6">
        <v>9984.6153846153793</v>
      </c>
    </row>
    <row r="817" spans="1:4" ht="15">
      <c r="A817" s="7" t="s">
        <v>3</v>
      </c>
      <c r="B817" s="18" t="s">
        <v>822</v>
      </c>
      <c r="C817" s="25">
        <v>8050</v>
      </c>
      <c r="D817" s="6">
        <f>+C817/0.75</f>
        <v>10733.333333333334</v>
      </c>
    </row>
    <row r="818" spans="1:4" ht="15">
      <c r="A818" s="7" t="s">
        <v>3</v>
      </c>
      <c r="B818" s="18" t="s">
        <v>823</v>
      </c>
      <c r="C818" s="25">
        <v>8100</v>
      </c>
      <c r="D818" s="6">
        <v>10978.8235294117</v>
      </c>
    </row>
    <row r="819" spans="1:4" ht="15">
      <c r="A819" s="7" t="s">
        <v>3</v>
      </c>
      <c r="B819" s="18" t="s">
        <v>824</v>
      </c>
      <c r="C819" s="25">
        <v>8900</v>
      </c>
      <c r="D819" s="6">
        <f>+C819/0.75</f>
        <v>11866.666666666666</v>
      </c>
    </row>
    <row r="820" spans="1:4" ht="15">
      <c r="A820" s="7" t="s">
        <v>3</v>
      </c>
      <c r="B820" s="18" t="s">
        <v>825</v>
      </c>
      <c r="C820" s="25">
        <v>8890</v>
      </c>
      <c r="D820" s="6">
        <v>11914.411764705799</v>
      </c>
    </row>
    <row r="821" spans="1:4" ht="15">
      <c r="A821" s="7" t="s">
        <v>3</v>
      </c>
      <c r="B821" s="18" t="s">
        <v>826</v>
      </c>
      <c r="C821" s="25">
        <v>10150</v>
      </c>
      <c r="D821" s="6">
        <f>+C821/0.75</f>
        <v>13533.333333333334</v>
      </c>
    </row>
    <row r="822" spans="1:4" ht="15">
      <c r="A822" s="7" t="s">
        <v>3</v>
      </c>
      <c r="B822" s="18" t="s">
        <v>827</v>
      </c>
      <c r="C822" s="25">
        <v>10150</v>
      </c>
      <c r="D822" s="6">
        <f>+C822/0.75</f>
        <v>13533.333333333334</v>
      </c>
    </row>
    <row r="823" spans="1:4" ht="15">
      <c r="A823" s="7" t="s">
        <v>3</v>
      </c>
      <c r="B823" s="18" t="s">
        <v>828</v>
      </c>
      <c r="C823" s="25">
        <v>11290</v>
      </c>
      <c r="D823" s="6">
        <v>14918.8636363636</v>
      </c>
    </row>
    <row r="824" spans="1:4" ht="15">
      <c r="A824" s="3" t="s">
        <v>3</v>
      </c>
      <c r="B824" s="18" t="s">
        <v>829</v>
      </c>
      <c r="C824" s="25">
        <v>11290</v>
      </c>
      <c r="D824" s="6">
        <v>14918.8636363636</v>
      </c>
    </row>
    <row r="825" spans="1:4" ht="15">
      <c r="A825" s="19" t="s">
        <v>3</v>
      </c>
      <c r="B825" s="24" t="s">
        <v>830</v>
      </c>
      <c r="C825" s="30">
        <v>6010</v>
      </c>
      <c r="D825" s="22">
        <v>7923</v>
      </c>
    </row>
    <row r="826" spans="1:4" ht="15">
      <c r="A826" s="8" t="s">
        <v>10</v>
      </c>
      <c r="B826" s="15" t="s">
        <v>831</v>
      </c>
      <c r="C826" s="26">
        <v>7434</v>
      </c>
      <c r="D826" s="11">
        <v>9335</v>
      </c>
    </row>
    <row r="827" spans="1:4" ht="15">
      <c r="A827" s="3" t="s">
        <v>3</v>
      </c>
      <c r="B827" s="28" t="s">
        <v>832</v>
      </c>
      <c r="C827" s="25">
        <v>4880</v>
      </c>
      <c r="D827" s="6">
        <v>7575</v>
      </c>
    </row>
    <row r="828" spans="1:4" ht="15">
      <c r="A828" s="3" t="s">
        <v>3</v>
      </c>
      <c r="B828" s="28" t="s">
        <v>833</v>
      </c>
      <c r="C828" s="25">
        <v>4880</v>
      </c>
      <c r="D828" s="6">
        <v>7575</v>
      </c>
    </row>
    <row r="829" spans="1:4" ht="15">
      <c r="A829" s="3" t="s">
        <v>3</v>
      </c>
      <c r="B829" s="28" t="s">
        <v>834</v>
      </c>
      <c r="C829" s="25">
        <v>4880</v>
      </c>
      <c r="D829" s="6">
        <v>7575</v>
      </c>
    </row>
    <row r="830" spans="1:4" ht="75">
      <c r="A830" s="19" t="s">
        <v>3</v>
      </c>
      <c r="B830" s="70" t="s">
        <v>835</v>
      </c>
      <c r="C830" s="30">
        <v>5500</v>
      </c>
      <c r="D830" s="22">
        <v>8275</v>
      </c>
    </row>
    <row r="831" spans="1:4" ht="15">
      <c r="A831" s="19" t="s">
        <v>3</v>
      </c>
      <c r="B831" s="24" t="s">
        <v>836</v>
      </c>
      <c r="C831" s="30">
        <v>5200</v>
      </c>
      <c r="D831" s="22">
        <f>+C831/0.75</f>
        <v>6933.333333333333</v>
      </c>
    </row>
    <row r="832" spans="1:4" ht="60">
      <c r="A832" s="19" t="s">
        <v>3</v>
      </c>
      <c r="B832" s="66" t="s">
        <v>837</v>
      </c>
      <c r="C832" s="30">
        <v>5070</v>
      </c>
      <c r="D832" s="22">
        <v>6923</v>
      </c>
    </row>
    <row r="833" spans="1:4" ht="45">
      <c r="A833" s="19" t="s">
        <v>3</v>
      </c>
      <c r="B833" s="66" t="s">
        <v>838</v>
      </c>
      <c r="C833" s="30">
        <v>6010</v>
      </c>
      <c r="D833" s="22">
        <v>7900</v>
      </c>
    </row>
    <row r="834" spans="1:4" ht="15">
      <c r="A834" s="3" t="s">
        <v>3</v>
      </c>
      <c r="B834" s="18" t="s">
        <v>839</v>
      </c>
      <c r="C834" s="25">
        <v>3750</v>
      </c>
      <c r="D834" s="6">
        <v>7958.3333333333303</v>
      </c>
    </row>
    <row r="835" spans="1:4" ht="15">
      <c r="A835" s="3" t="s">
        <v>3</v>
      </c>
      <c r="B835" s="4" t="s">
        <v>840</v>
      </c>
      <c r="C835" s="25">
        <v>3140</v>
      </c>
      <c r="D835" s="6">
        <v>4312.1153846153802</v>
      </c>
    </row>
    <row r="836" spans="1:4" ht="15">
      <c r="A836" s="3" t="s">
        <v>3</v>
      </c>
      <c r="B836" s="18" t="s">
        <v>841</v>
      </c>
      <c r="C836" s="25">
        <v>3140</v>
      </c>
      <c r="D836" s="6">
        <v>4312.1153846153802</v>
      </c>
    </row>
    <row r="837" spans="1:4" ht="15">
      <c r="A837" s="3" t="s">
        <v>3</v>
      </c>
      <c r="B837" s="18" t="s">
        <v>842</v>
      </c>
      <c r="C837" s="25">
        <v>3140</v>
      </c>
      <c r="D837" s="6">
        <v>4312.1153846153802</v>
      </c>
    </row>
    <row r="838" spans="1:4" ht="15">
      <c r="A838" s="3" t="s">
        <v>3</v>
      </c>
      <c r="B838" s="18" t="s">
        <v>843</v>
      </c>
      <c r="C838" s="25">
        <v>3140</v>
      </c>
      <c r="D838" s="6">
        <v>4312.1153846153802</v>
      </c>
    </row>
    <row r="839" spans="1:4" ht="15">
      <c r="A839" s="3" t="s">
        <v>3</v>
      </c>
      <c r="B839" s="18" t="s">
        <v>844</v>
      </c>
      <c r="C839" s="25">
        <v>3140</v>
      </c>
      <c r="D839" s="6">
        <v>4312.1153846153802</v>
      </c>
    </row>
    <row r="840" spans="1:4" ht="15">
      <c r="A840" s="3" t="s">
        <v>3</v>
      </c>
      <c r="B840" s="18" t="s">
        <v>845</v>
      </c>
      <c r="C840" s="25">
        <v>3140</v>
      </c>
      <c r="D840" s="6">
        <v>4312.1153846153802</v>
      </c>
    </row>
    <row r="841" spans="1:4" ht="15">
      <c r="A841" s="3" t="s">
        <v>3</v>
      </c>
      <c r="B841" s="18" t="s">
        <v>846</v>
      </c>
      <c r="C841" s="25">
        <v>3140</v>
      </c>
      <c r="D841" s="6">
        <v>4312.1153846153802</v>
      </c>
    </row>
    <row r="842" spans="1:4" ht="45">
      <c r="A842" s="8" t="s">
        <v>16</v>
      </c>
      <c r="B842" s="33" t="s">
        <v>847</v>
      </c>
      <c r="C842" s="26">
        <v>1850</v>
      </c>
      <c r="D842" s="11">
        <v>2395</v>
      </c>
    </row>
    <row r="843" spans="1:4" ht="15">
      <c r="A843" s="19" t="s">
        <v>3</v>
      </c>
      <c r="B843" s="20" t="s">
        <v>848</v>
      </c>
      <c r="C843" s="27">
        <v>3470</v>
      </c>
      <c r="D843" s="22">
        <v>6265</v>
      </c>
    </row>
    <row r="844" spans="1:4" ht="15">
      <c r="A844" s="3" t="s">
        <v>3</v>
      </c>
      <c r="B844" s="18" t="s">
        <v>849</v>
      </c>
      <c r="C844" s="25">
        <v>3070</v>
      </c>
      <c r="D844" s="6">
        <v>7123.0136986301404</v>
      </c>
    </row>
    <row r="845" spans="1:4" ht="15">
      <c r="A845" s="8" t="s">
        <v>10</v>
      </c>
      <c r="B845" s="48" t="s">
        <v>850</v>
      </c>
      <c r="C845" s="26">
        <v>6300</v>
      </c>
      <c r="D845" s="11">
        <v>7985.5</v>
      </c>
    </row>
    <row r="846" spans="1:4" ht="60">
      <c r="A846" s="7" t="s">
        <v>3</v>
      </c>
      <c r="B846" s="61" t="s">
        <v>851</v>
      </c>
      <c r="C846" s="25">
        <v>16650</v>
      </c>
      <c r="D846" s="6">
        <v>20735</v>
      </c>
    </row>
    <row r="847" spans="1:4" ht="15">
      <c r="A847" s="7" t="s">
        <v>3</v>
      </c>
      <c r="B847" s="28" t="s">
        <v>850</v>
      </c>
      <c r="C847" s="25">
        <v>5970</v>
      </c>
      <c r="D847" s="6">
        <v>14571</v>
      </c>
    </row>
    <row r="848" spans="1:4" ht="15">
      <c r="A848" s="3" t="s">
        <v>3</v>
      </c>
      <c r="B848" s="4" t="s">
        <v>852</v>
      </c>
      <c r="C848" s="25">
        <v>7710</v>
      </c>
      <c r="D848" s="6">
        <v>9997.1428571428605</v>
      </c>
    </row>
    <row r="849" spans="1:4" ht="15">
      <c r="A849" s="3" t="s">
        <v>3</v>
      </c>
      <c r="B849" s="18" t="s">
        <v>853</v>
      </c>
      <c r="C849" s="25">
        <v>5200</v>
      </c>
      <c r="D849" s="6">
        <v>8897.1428571428605</v>
      </c>
    </row>
    <row r="850" spans="1:4" ht="15">
      <c r="A850" s="3" t="s">
        <v>3</v>
      </c>
      <c r="B850" s="16" t="s">
        <v>854</v>
      </c>
      <c r="C850" s="25">
        <v>41910</v>
      </c>
      <c r="D850" s="6">
        <v>54921</v>
      </c>
    </row>
    <row r="851" spans="1:4" ht="15">
      <c r="A851" s="3" t="s">
        <v>3</v>
      </c>
      <c r="B851" s="18" t="s">
        <v>855</v>
      </c>
      <c r="C851" s="25">
        <v>3580</v>
      </c>
      <c r="D851" s="6">
        <v>5638</v>
      </c>
    </row>
    <row r="852" spans="1:4" ht="15">
      <c r="A852" s="3" t="s">
        <v>3</v>
      </c>
      <c r="B852" s="28" t="s">
        <v>856</v>
      </c>
      <c r="C852" s="25">
        <v>8890</v>
      </c>
      <c r="D852" s="6">
        <v>12573</v>
      </c>
    </row>
    <row r="853" spans="1:4" ht="15">
      <c r="A853" s="3" t="s">
        <v>3</v>
      </c>
      <c r="B853" s="4" t="s">
        <v>857</v>
      </c>
      <c r="C853" s="25">
        <v>6730</v>
      </c>
      <c r="D853" s="6">
        <v>8970</v>
      </c>
    </row>
    <row r="854" spans="1:4" ht="15">
      <c r="A854" s="3" t="s">
        <v>3</v>
      </c>
      <c r="B854" s="18" t="s">
        <v>858</v>
      </c>
      <c r="C854" s="25">
        <v>7410</v>
      </c>
      <c r="D854" s="6">
        <v>9720.7142857142899</v>
      </c>
    </row>
    <row r="855" spans="1:4" ht="15">
      <c r="A855" s="3" t="s">
        <v>3</v>
      </c>
      <c r="B855" s="18" t="s">
        <v>859</v>
      </c>
      <c r="C855" s="25">
        <v>7410</v>
      </c>
      <c r="D855" s="6">
        <v>9920.7142857142899</v>
      </c>
    </row>
    <row r="856" spans="1:4" ht="15">
      <c r="A856" s="7" t="s">
        <v>3</v>
      </c>
      <c r="B856" s="18" t="s">
        <v>860</v>
      </c>
      <c r="C856" s="25">
        <v>6620</v>
      </c>
      <c r="D856" s="6">
        <v>8973.3333333333303</v>
      </c>
    </row>
    <row r="857" spans="1:4" ht="15">
      <c r="A857" s="7" t="s">
        <v>3</v>
      </c>
      <c r="B857" s="4" t="s">
        <v>861</v>
      </c>
      <c r="C857" s="25">
        <v>2000</v>
      </c>
      <c r="D857" s="6">
        <v>3581.8181818181802</v>
      </c>
    </row>
    <row r="858" spans="1:4" ht="15">
      <c r="A858" s="3" t="s">
        <v>3</v>
      </c>
      <c r="B858" s="18" t="s">
        <v>862</v>
      </c>
      <c r="C858" s="25">
        <v>6840</v>
      </c>
      <c r="D858" s="6">
        <v>9979</v>
      </c>
    </row>
    <row r="859" spans="1:4" ht="15">
      <c r="A859" s="8" t="s">
        <v>16</v>
      </c>
      <c r="B859" s="14" t="s">
        <v>863</v>
      </c>
      <c r="C859" s="26">
        <v>7980</v>
      </c>
      <c r="D859" s="11">
        <v>10993</v>
      </c>
    </row>
    <row r="860" spans="1:4" ht="15">
      <c r="A860" s="3" t="s">
        <v>3</v>
      </c>
      <c r="B860" s="4" t="s">
        <v>864</v>
      </c>
      <c r="C860" s="25">
        <v>52000</v>
      </c>
      <c r="D860" s="6">
        <v>66800</v>
      </c>
    </row>
    <row r="861" spans="1:4" ht="75">
      <c r="A861" s="3" t="s">
        <v>3</v>
      </c>
      <c r="B861" s="47" t="s">
        <v>865</v>
      </c>
      <c r="C861" s="25">
        <v>44480</v>
      </c>
      <c r="D861" s="6">
        <v>57933.333333333299</v>
      </c>
    </row>
    <row r="862" spans="1:4" ht="15">
      <c r="A862" s="3" t="s">
        <v>3</v>
      </c>
      <c r="B862" s="18" t="s">
        <v>866</v>
      </c>
      <c r="C862" s="25">
        <v>34380</v>
      </c>
      <c r="D862" s="6">
        <v>43973.333333333299</v>
      </c>
    </row>
    <row r="863" spans="1:4" ht="15">
      <c r="A863" s="3" t="s">
        <v>3</v>
      </c>
      <c r="B863" s="28" t="s">
        <v>867</v>
      </c>
      <c r="C863" s="25">
        <v>710</v>
      </c>
      <c r="D863" s="6">
        <v>1317</v>
      </c>
    </row>
    <row r="864" spans="1:4" ht="15">
      <c r="A864" s="3" t="s">
        <v>3</v>
      </c>
      <c r="B864" s="16" t="s">
        <v>868</v>
      </c>
      <c r="C864" s="25">
        <v>8330</v>
      </c>
      <c r="D864" s="6">
        <v>14595</v>
      </c>
    </row>
    <row r="865" spans="1:4" ht="15">
      <c r="A865" s="8" t="s">
        <v>10</v>
      </c>
      <c r="B865" s="14" t="s">
        <v>869</v>
      </c>
      <c r="C865" s="26">
        <v>1000</v>
      </c>
      <c r="D865" s="11">
        <v>1593.9375</v>
      </c>
    </row>
    <row r="866" spans="1:4" ht="15">
      <c r="A866" s="3" t="s">
        <v>3</v>
      </c>
      <c r="B866" s="4" t="s">
        <v>870</v>
      </c>
      <c r="C866" s="25">
        <v>770</v>
      </c>
      <c r="D866" s="6">
        <v>1693</v>
      </c>
    </row>
    <row r="867" spans="1:4" ht="30">
      <c r="A867" s="8" t="s">
        <v>6</v>
      </c>
      <c r="B867" s="33" t="s">
        <v>871</v>
      </c>
      <c r="C867" s="26">
        <v>2100</v>
      </c>
      <c r="D867" s="11">
        <v>3260</v>
      </c>
    </row>
    <row r="868" spans="1:4" ht="15">
      <c r="A868" s="3" t="s">
        <v>3</v>
      </c>
      <c r="B868" s="18" t="s">
        <v>872</v>
      </c>
      <c r="C868" s="25">
        <v>3310</v>
      </c>
      <c r="D868" s="6">
        <v>8856</v>
      </c>
    </row>
    <row r="869" spans="1:4" ht="45">
      <c r="A869" s="3" t="s">
        <v>3</v>
      </c>
      <c r="B869" s="61" t="s">
        <v>873</v>
      </c>
      <c r="C869" s="25">
        <v>1310</v>
      </c>
      <c r="D869" s="6">
        <v>1875</v>
      </c>
    </row>
    <row r="870" spans="1:4" ht="15">
      <c r="A870" s="3" t="s">
        <v>3</v>
      </c>
      <c r="B870" s="4" t="s">
        <v>874</v>
      </c>
      <c r="C870" s="25">
        <v>4670</v>
      </c>
      <c r="D870" s="6">
        <f>+C870/0.88</f>
        <v>5306.818181818182</v>
      </c>
    </row>
    <row r="871" spans="1:4" ht="15">
      <c r="A871" s="3" t="s">
        <v>3</v>
      </c>
      <c r="B871" s="4" t="s">
        <v>875</v>
      </c>
      <c r="C871" s="25">
        <v>4120</v>
      </c>
      <c r="D871" s="6">
        <f>+C871/0.88</f>
        <v>4681.818181818182</v>
      </c>
    </row>
    <row r="872" spans="1:4" ht="15">
      <c r="A872" s="3" t="s">
        <v>3</v>
      </c>
      <c r="B872" s="4" t="s">
        <v>876</v>
      </c>
      <c r="C872" s="25">
        <v>3460</v>
      </c>
      <c r="D872" s="6">
        <f>+C872/0.88</f>
        <v>3931.818181818182</v>
      </c>
    </row>
    <row r="873" spans="1:4" ht="15">
      <c r="A873" s="3" t="s">
        <v>3</v>
      </c>
      <c r="B873" s="18" t="s">
        <v>877</v>
      </c>
      <c r="C873" s="25">
        <v>3380</v>
      </c>
      <c r="D873" s="6">
        <f>+C873/0.88</f>
        <v>3840.909090909091</v>
      </c>
    </row>
    <row r="874" spans="1:4" ht="15">
      <c r="A874" s="3" t="s">
        <v>3</v>
      </c>
      <c r="B874" s="18" t="s">
        <v>878</v>
      </c>
      <c r="C874" s="25">
        <v>3490</v>
      </c>
      <c r="D874" s="6">
        <f>+C874/0.88</f>
        <v>3965.909090909091</v>
      </c>
    </row>
    <row r="875" spans="1:4" ht="45">
      <c r="A875" s="3" t="s">
        <v>3</v>
      </c>
      <c r="B875" s="23" t="s">
        <v>879</v>
      </c>
      <c r="C875" s="25">
        <v>2940</v>
      </c>
      <c r="D875" s="6">
        <v>4673</v>
      </c>
    </row>
    <row r="876" spans="1:4" ht="15">
      <c r="A876" s="3" t="s">
        <v>3</v>
      </c>
      <c r="B876" s="4" t="s">
        <v>880</v>
      </c>
      <c r="C876" s="25">
        <v>320</v>
      </c>
      <c r="D876" s="6">
        <v>491</v>
      </c>
    </row>
    <row r="877" spans="1:4" ht="15">
      <c r="A877" s="3" t="s">
        <v>3</v>
      </c>
      <c r="B877" s="18" t="s">
        <v>881</v>
      </c>
      <c r="C877" s="25">
        <v>1600</v>
      </c>
      <c r="D877" s="6">
        <v>2250</v>
      </c>
    </row>
    <row r="878" spans="1:4" ht="45">
      <c r="A878" s="3" t="s">
        <v>3</v>
      </c>
      <c r="B878" s="61" t="s">
        <v>882</v>
      </c>
      <c r="C878" s="25">
        <v>1710</v>
      </c>
      <c r="D878" s="6">
        <v>2975.2777777777801</v>
      </c>
    </row>
    <row r="879" spans="1:4" ht="15">
      <c r="A879" s="3" t="s">
        <v>3</v>
      </c>
      <c r="B879" s="28" t="s">
        <v>883</v>
      </c>
      <c r="C879" s="25">
        <v>2760</v>
      </c>
      <c r="D879" s="6">
        <v>4950</v>
      </c>
    </row>
    <row r="880" spans="1:4" ht="15">
      <c r="A880" s="3" t="s">
        <v>3</v>
      </c>
      <c r="B880" s="18" t="s">
        <v>884</v>
      </c>
      <c r="C880" s="25">
        <v>10260</v>
      </c>
      <c r="D880" s="6">
        <v>12111</v>
      </c>
    </row>
    <row r="881" spans="1:4" ht="15">
      <c r="A881" s="3" t="s">
        <v>3</v>
      </c>
      <c r="B881" s="18" t="s">
        <v>885</v>
      </c>
      <c r="C881" s="25">
        <v>5480</v>
      </c>
      <c r="D881" s="6">
        <v>6628.5714285714303</v>
      </c>
    </row>
    <row r="882" spans="1:4" ht="15">
      <c r="A882" s="3" t="s">
        <v>3</v>
      </c>
      <c r="B882" s="28" t="s">
        <v>886</v>
      </c>
      <c r="C882" s="25">
        <v>1380</v>
      </c>
      <c r="D882" s="6">
        <v>2979</v>
      </c>
    </row>
    <row r="883" spans="1:4" ht="15">
      <c r="A883" s="8" t="s">
        <v>10</v>
      </c>
      <c r="B883" s="15" t="s">
        <v>887</v>
      </c>
      <c r="C883" s="26">
        <v>14400</v>
      </c>
      <c r="D883" s="11">
        <v>19971</v>
      </c>
    </row>
    <row r="884" spans="1:4" ht="45">
      <c r="A884" s="3" t="s">
        <v>3</v>
      </c>
      <c r="B884" s="34" t="s">
        <v>888</v>
      </c>
      <c r="C884" s="25">
        <v>8630</v>
      </c>
      <c r="D884" s="6">
        <v>12900</v>
      </c>
    </row>
    <row r="885" spans="1:4" ht="45">
      <c r="A885" s="3" t="s">
        <v>3</v>
      </c>
      <c r="B885" s="23" t="s">
        <v>889</v>
      </c>
      <c r="C885" s="25">
        <v>11520</v>
      </c>
      <c r="D885" s="6">
        <f>+C885/0.75</f>
        <v>15360</v>
      </c>
    </row>
    <row r="886" spans="1:4" ht="15">
      <c r="A886" s="8" t="s">
        <v>10</v>
      </c>
      <c r="B886" s="48" t="s">
        <v>890</v>
      </c>
      <c r="C886" s="64">
        <v>26480</v>
      </c>
      <c r="D886" s="11">
        <v>36821</v>
      </c>
    </row>
    <row r="887" spans="1:4" ht="15">
      <c r="A887" s="8" t="s">
        <v>6</v>
      </c>
      <c r="B887" s="15" t="s">
        <v>891</v>
      </c>
      <c r="C887" s="26">
        <v>73500</v>
      </c>
      <c r="D887" s="11">
        <f>+C887/0.8</f>
        <v>91875</v>
      </c>
    </row>
    <row r="888" spans="1:4" ht="15">
      <c r="A888" s="8" t="s">
        <v>6</v>
      </c>
      <c r="B888" s="15" t="s">
        <v>892</v>
      </c>
      <c r="C888" s="26">
        <v>100000</v>
      </c>
      <c r="D888" s="11">
        <f>+C888/0.84</f>
        <v>119047.61904761905</v>
      </c>
    </row>
    <row r="889" spans="1:4" ht="15">
      <c r="A889" s="8" t="s">
        <v>10</v>
      </c>
      <c r="B889" s="46" t="s">
        <v>893</v>
      </c>
      <c r="C889" s="26">
        <v>6900</v>
      </c>
      <c r="D889" s="11">
        <f>+C889/0.72</f>
        <v>9583.3333333333339</v>
      </c>
    </row>
    <row r="890" spans="1:4" ht="60">
      <c r="A890" s="8" t="s">
        <v>16</v>
      </c>
      <c r="B890" s="41" t="s">
        <v>894</v>
      </c>
      <c r="C890" s="26">
        <v>14500</v>
      </c>
      <c r="D890" s="11">
        <f>+C890/0.81</f>
        <v>17901.234567901232</v>
      </c>
    </row>
    <row r="891" spans="1:4" ht="75">
      <c r="A891" s="3" t="s">
        <v>3</v>
      </c>
      <c r="B891" s="34" t="s">
        <v>895</v>
      </c>
      <c r="C891" s="25">
        <v>15170</v>
      </c>
      <c r="D891" s="6">
        <f>+C891/0.72</f>
        <v>21069.444444444445</v>
      </c>
    </row>
    <row r="892" spans="1:4" ht="60">
      <c r="A892" s="3" t="s">
        <v>3</v>
      </c>
      <c r="B892" s="34" t="s">
        <v>896</v>
      </c>
      <c r="C892" s="25">
        <v>12410</v>
      </c>
      <c r="D892" s="6">
        <f>+C892/0.72</f>
        <v>17236.111111111113</v>
      </c>
    </row>
    <row r="893" spans="1:4" ht="60">
      <c r="A893" s="3" t="s">
        <v>3</v>
      </c>
      <c r="B893" s="34" t="s">
        <v>897</v>
      </c>
      <c r="C893" s="25">
        <v>17330</v>
      </c>
      <c r="D893" s="6">
        <f>+C893/0.72</f>
        <v>24069.444444444445</v>
      </c>
    </row>
    <row r="894" spans="1:4" ht="15">
      <c r="A894" s="3" t="s">
        <v>3</v>
      </c>
      <c r="B894" s="71" t="s">
        <v>898</v>
      </c>
      <c r="C894" s="25">
        <v>2450</v>
      </c>
      <c r="D894" s="6">
        <v>4935</v>
      </c>
    </row>
    <row r="895" spans="1:4" ht="15">
      <c r="A895" s="3" t="s">
        <v>3</v>
      </c>
      <c r="B895" s="18" t="s">
        <v>899</v>
      </c>
      <c r="C895" s="25">
        <v>2450</v>
      </c>
      <c r="D895" s="6">
        <v>4935</v>
      </c>
    </row>
    <row r="896" spans="1:4" ht="15">
      <c r="A896" s="3" t="s">
        <v>3</v>
      </c>
      <c r="B896" s="18" t="s">
        <v>900</v>
      </c>
      <c r="C896" s="25">
        <v>1050</v>
      </c>
      <c r="D896" s="6">
        <v>2221.9444444444398</v>
      </c>
    </row>
    <row r="897" spans="1:4" ht="15">
      <c r="A897" s="3" t="s">
        <v>3</v>
      </c>
      <c r="B897" s="28" t="s">
        <v>901</v>
      </c>
      <c r="C897" s="25">
        <v>1050</v>
      </c>
      <c r="D897" s="6">
        <v>2221.9444444444398</v>
      </c>
    </row>
    <row r="898" spans="1:4" ht="15">
      <c r="A898" s="3" t="s">
        <v>3</v>
      </c>
      <c r="B898" s="28" t="s">
        <v>902</v>
      </c>
      <c r="C898" s="25">
        <v>1570</v>
      </c>
      <c r="D898" s="6">
        <v>3200</v>
      </c>
    </row>
    <row r="899" spans="1:4" ht="15">
      <c r="A899" s="3" t="s">
        <v>3</v>
      </c>
      <c r="B899" s="28" t="s">
        <v>903</v>
      </c>
      <c r="C899" s="25">
        <v>1570</v>
      </c>
      <c r="D899" s="6">
        <v>3200</v>
      </c>
    </row>
    <row r="900" spans="1:4" ht="60">
      <c r="A900" s="3" t="s">
        <v>3</v>
      </c>
      <c r="B900" s="34" t="s">
        <v>904</v>
      </c>
      <c r="C900" s="25">
        <v>16190</v>
      </c>
      <c r="D900" s="6">
        <v>22121</v>
      </c>
    </row>
    <row r="901" spans="1:4" ht="15">
      <c r="A901" s="3" t="s">
        <v>3</v>
      </c>
      <c r="B901" s="4" t="s">
        <v>905</v>
      </c>
      <c r="C901" s="36">
        <v>17940</v>
      </c>
      <c r="D901" s="6">
        <v>24525</v>
      </c>
    </row>
    <row r="902" spans="1:4" ht="75">
      <c r="A902" s="3" t="s">
        <v>3</v>
      </c>
      <c r="B902" s="23" t="s">
        <v>906</v>
      </c>
      <c r="C902" s="36">
        <v>16670</v>
      </c>
      <c r="D902" s="72">
        <v>27934.078947368402</v>
      </c>
    </row>
    <row r="903" spans="1:4" ht="60">
      <c r="A903" s="3" t="s">
        <v>3</v>
      </c>
      <c r="B903" s="34" t="s">
        <v>907</v>
      </c>
      <c r="C903" s="25">
        <v>21950</v>
      </c>
      <c r="D903" s="6">
        <v>34466.666666666701</v>
      </c>
    </row>
    <row r="904" spans="1:4" ht="15">
      <c r="A904" s="3" t="s">
        <v>3</v>
      </c>
      <c r="B904" s="28" t="s">
        <v>908</v>
      </c>
      <c r="C904" s="25">
        <v>7400</v>
      </c>
      <c r="D904" s="6">
        <v>10975</v>
      </c>
    </row>
    <row r="905" spans="1:4" ht="15">
      <c r="A905" s="19" t="s">
        <v>3</v>
      </c>
      <c r="B905" s="73" t="s">
        <v>909</v>
      </c>
      <c r="C905" s="27">
        <v>4880</v>
      </c>
      <c r="D905" s="22">
        <v>8275</v>
      </c>
    </row>
    <row r="906" spans="1:4" ht="30">
      <c r="A906" s="3" t="s">
        <v>3</v>
      </c>
      <c r="B906" s="34" t="s">
        <v>910</v>
      </c>
      <c r="C906" s="25">
        <v>6808</v>
      </c>
      <c r="D906" s="6">
        <v>8935</v>
      </c>
    </row>
    <row r="907" spans="1:4" ht="15">
      <c r="A907" s="19" t="s">
        <v>3</v>
      </c>
      <c r="B907" s="24" t="s">
        <v>911</v>
      </c>
      <c r="C907" s="30">
        <v>2620</v>
      </c>
      <c r="D907" s="22">
        <v>3662.0224719101002</v>
      </c>
    </row>
    <row r="908" spans="1:4" ht="15">
      <c r="A908" s="3" t="s">
        <v>3</v>
      </c>
      <c r="B908" s="18" t="s">
        <v>912</v>
      </c>
      <c r="C908" s="25">
        <v>7980</v>
      </c>
      <c r="D908" s="6">
        <v>15642</v>
      </c>
    </row>
    <row r="909" spans="1:4" ht="60">
      <c r="A909" s="8" t="s">
        <v>10</v>
      </c>
      <c r="B909" s="41" t="s">
        <v>913</v>
      </c>
      <c r="C909" s="26">
        <v>24000</v>
      </c>
      <c r="D909" s="11">
        <f>+C909/0.82</f>
        <v>29268.292682926833</v>
      </c>
    </row>
    <row r="910" spans="1:4" ht="15">
      <c r="A910" s="3" t="s">
        <v>3</v>
      </c>
      <c r="B910" s="4" t="s">
        <v>914</v>
      </c>
      <c r="C910" s="25">
        <v>26190</v>
      </c>
      <c r="D910" s="6">
        <v>31525</v>
      </c>
    </row>
    <row r="911" spans="1:4" ht="60">
      <c r="A911" s="8" t="s">
        <v>10</v>
      </c>
      <c r="B911" s="41" t="s">
        <v>915</v>
      </c>
      <c r="C911" s="26">
        <v>18460</v>
      </c>
      <c r="D911" s="11">
        <v>22977</v>
      </c>
    </row>
    <row r="912" spans="1:4" ht="15">
      <c r="A912" s="3" t="s">
        <v>3</v>
      </c>
      <c r="B912" s="18" t="s">
        <v>916</v>
      </c>
      <c r="C912" s="25">
        <v>17900</v>
      </c>
      <c r="D912" s="6">
        <f>+C912/0.78</f>
        <v>22948.717948717949</v>
      </c>
    </row>
    <row r="913" spans="1:4" ht="15">
      <c r="A913" s="8" t="s">
        <v>10</v>
      </c>
      <c r="B913" s="14" t="s">
        <v>917</v>
      </c>
      <c r="C913" s="26">
        <v>14600</v>
      </c>
      <c r="D913" s="11">
        <f>+C913/0.78</f>
        <v>18717.948717948719</v>
      </c>
    </row>
    <row r="914" spans="1:4" ht="15">
      <c r="A914" s="8" t="s">
        <v>10</v>
      </c>
      <c r="B914" s="14" t="s">
        <v>918</v>
      </c>
      <c r="C914" s="26">
        <v>15150</v>
      </c>
      <c r="D914" s="11">
        <v>18971</v>
      </c>
    </row>
    <row r="915" spans="1:4" ht="60">
      <c r="A915" s="3" t="s">
        <v>3</v>
      </c>
      <c r="B915" s="31" t="s">
        <v>919</v>
      </c>
      <c r="C915" s="25">
        <v>15700</v>
      </c>
      <c r="D915" s="6">
        <f>+C915/0.76</f>
        <v>20657.894736842107</v>
      </c>
    </row>
    <row r="916" spans="1:4" ht="15">
      <c r="A916" s="8" t="s">
        <v>10</v>
      </c>
      <c r="B916" s="14" t="s">
        <v>920</v>
      </c>
      <c r="C916" s="26">
        <v>22550</v>
      </c>
      <c r="D916" s="11">
        <v>28579</v>
      </c>
    </row>
    <row r="917" spans="1:4" ht="60">
      <c r="A917" s="3" t="s">
        <v>3</v>
      </c>
      <c r="B917" s="31" t="s">
        <v>921</v>
      </c>
      <c r="C917" s="25">
        <v>21250</v>
      </c>
      <c r="D917" s="6">
        <f>+C917/0.76</f>
        <v>27960.526315789473</v>
      </c>
    </row>
    <row r="918" spans="1:4" ht="15">
      <c r="A918" s="8" t="s">
        <v>10</v>
      </c>
      <c r="B918" s="14" t="s">
        <v>922</v>
      </c>
      <c r="C918" s="25">
        <v>19850</v>
      </c>
      <c r="D918" s="11">
        <f>+C918/0.82</f>
        <v>24207.317073170732</v>
      </c>
    </row>
    <row r="919" spans="1:4" ht="15">
      <c r="A919" s="19" t="s">
        <v>3</v>
      </c>
      <c r="B919" s="20" t="s">
        <v>923</v>
      </c>
      <c r="C919" s="30">
        <v>11620</v>
      </c>
      <c r="D919" s="22">
        <v>16487.179487179401</v>
      </c>
    </row>
    <row r="920" spans="1:4" ht="15">
      <c r="A920" s="19" t="s">
        <v>3</v>
      </c>
      <c r="B920" s="20" t="s">
        <v>924</v>
      </c>
      <c r="C920" s="30">
        <v>14920</v>
      </c>
      <c r="D920" s="22">
        <v>19987.179487179401</v>
      </c>
    </row>
    <row r="921" spans="1:4" ht="15">
      <c r="A921" s="19" t="s">
        <v>3</v>
      </c>
      <c r="B921" s="35" t="s">
        <v>925</v>
      </c>
      <c r="C921" s="27">
        <v>1740</v>
      </c>
      <c r="D921" s="22">
        <v>4900</v>
      </c>
    </row>
    <row r="922" spans="1:4" ht="45">
      <c r="A922" s="19" t="s">
        <v>3</v>
      </c>
      <c r="B922" s="66" t="s">
        <v>926</v>
      </c>
      <c r="C922" s="27">
        <v>2400</v>
      </c>
      <c r="D922" s="22">
        <v>5900</v>
      </c>
    </row>
    <row r="923" spans="1:4" ht="15">
      <c r="A923" s="8" t="s">
        <v>634</v>
      </c>
      <c r="B923" s="15" t="s">
        <v>927</v>
      </c>
      <c r="C923" s="26">
        <v>2150</v>
      </c>
      <c r="D923" s="11">
        <v>2879</v>
      </c>
    </row>
    <row r="924" spans="1:4" ht="30">
      <c r="A924" s="3" t="s">
        <v>3</v>
      </c>
      <c r="B924" s="23" t="s">
        <v>928</v>
      </c>
      <c r="C924" s="36">
        <v>1880</v>
      </c>
      <c r="D924" s="6">
        <v>2531.8000000000002</v>
      </c>
    </row>
    <row r="925" spans="1:4" ht="30">
      <c r="A925" s="3" t="s">
        <v>3</v>
      </c>
      <c r="B925" s="23" t="s">
        <v>929</v>
      </c>
      <c r="C925" s="25">
        <v>1970</v>
      </c>
      <c r="D925" s="6">
        <v>2695</v>
      </c>
    </row>
    <row r="926" spans="1:4" ht="30">
      <c r="A926" s="3" t="s">
        <v>3</v>
      </c>
      <c r="B926" s="23" t="s">
        <v>930</v>
      </c>
      <c r="C926" s="25">
        <v>2080</v>
      </c>
      <c r="D926" s="6">
        <v>2925</v>
      </c>
    </row>
    <row r="927" spans="1:4" ht="30">
      <c r="A927" s="3" t="s">
        <v>3</v>
      </c>
      <c r="B927" s="23" t="s">
        <v>931</v>
      </c>
      <c r="C927" s="25">
        <v>2300</v>
      </c>
      <c r="D927" s="6">
        <v>3178.6666666666702</v>
      </c>
    </row>
    <row r="928" spans="1:4" ht="15">
      <c r="A928" s="3" t="s">
        <v>3</v>
      </c>
      <c r="B928" s="4" t="s">
        <v>932</v>
      </c>
      <c r="C928" s="25">
        <v>3470</v>
      </c>
      <c r="D928" s="6">
        <v>4395</v>
      </c>
    </row>
    <row r="929" spans="1:4" ht="15">
      <c r="A929" s="9" t="s">
        <v>6</v>
      </c>
      <c r="B929" s="74" t="s">
        <v>933</v>
      </c>
      <c r="C929" s="75">
        <v>1050</v>
      </c>
      <c r="D929" s="11">
        <v>1666.6666666666699</v>
      </c>
    </row>
    <row r="930" spans="1:4" ht="15">
      <c r="A930" s="3" t="s">
        <v>3</v>
      </c>
      <c r="B930" s="18" t="s">
        <v>934</v>
      </c>
      <c r="C930" s="25">
        <v>3800</v>
      </c>
      <c r="D930" s="6">
        <v>4577.4025974025999</v>
      </c>
    </row>
    <row r="931" spans="1:4" ht="45">
      <c r="A931" s="19" t="s">
        <v>3</v>
      </c>
      <c r="B931" s="76" t="s">
        <v>935</v>
      </c>
      <c r="C931" s="27">
        <v>1580</v>
      </c>
      <c r="D931" s="22">
        <v>2355</v>
      </c>
    </row>
    <row r="932" spans="1:4" ht="15">
      <c r="A932" s="3" t="s">
        <v>3</v>
      </c>
      <c r="B932" s="4" t="s">
        <v>936</v>
      </c>
      <c r="C932" s="51">
        <v>1740</v>
      </c>
      <c r="D932" s="6">
        <v>2355</v>
      </c>
    </row>
    <row r="933" spans="1:4" ht="45">
      <c r="A933" s="3" t="s">
        <v>3</v>
      </c>
      <c r="B933" s="34" t="s">
        <v>937</v>
      </c>
      <c r="C933" s="51">
        <v>2590</v>
      </c>
      <c r="D933" s="6">
        <v>3375</v>
      </c>
    </row>
    <row r="934" spans="1:4" ht="15">
      <c r="A934" s="3" t="s">
        <v>3</v>
      </c>
      <c r="B934" s="16" t="s">
        <v>938</v>
      </c>
      <c r="C934" s="25">
        <v>3840</v>
      </c>
      <c r="D934" s="6">
        <v>4995</v>
      </c>
    </row>
    <row r="935" spans="1:4" ht="15">
      <c r="A935" s="3" t="s">
        <v>3</v>
      </c>
      <c r="B935" s="4" t="s">
        <v>939</v>
      </c>
      <c r="C935" s="25">
        <v>700</v>
      </c>
      <c r="D935" s="6">
        <v>1550</v>
      </c>
    </row>
    <row r="936" spans="1:4" ht="15">
      <c r="A936" s="3" t="s">
        <v>3</v>
      </c>
      <c r="B936" s="18" t="s">
        <v>940</v>
      </c>
      <c r="C936" s="25">
        <v>3140</v>
      </c>
      <c r="D936" s="6">
        <v>3775.23076923077</v>
      </c>
    </row>
    <row r="937" spans="1:4" ht="15">
      <c r="A937" s="3" t="s">
        <v>3</v>
      </c>
      <c r="B937" s="18" t="s">
        <v>941</v>
      </c>
      <c r="C937" s="25">
        <v>3180</v>
      </c>
      <c r="D937" s="6">
        <v>3775.23076923077</v>
      </c>
    </row>
    <row r="938" spans="1:4" ht="15">
      <c r="A938" s="3" t="s">
        <v>3</v>
      </c>
      <c r="B938" s="18" t="s">
        <v>942</v>
      </c>
      <c r="C938" s="25">
        <v>2560</v>
      </c>
      <c r="D938" s="6">
        <v>3195</v>
      </c>
    </row>
    <row r="939" spans="1:4" ht="15">
      <c r="A939" s="3" t="s">
        <v>3</v>
      </c>
      <c r="B939" s="18" t="s">
        <v>943</v>
      </c>
      <c r="C939" s="25">
        <v>2560</v>
      </c>
      <c r="D939" s="6">
        <v>3165</v>
      </c>
    </row>
    <row r="940" spans="1:4" ht="60">
      <c r="A940" s="3" t="s">
        <v>3</v>
      </c>
      <c r="B940" s="34" t="s">
        <v>944</v>
      </c>
      <c r="C940" s="36">
        <v>10640</v>
      </c>
      <c r="D940" s="6">
        <f>+C940/0.75</f>
        <v>14186.666666666666</v>
      </c>
    </row>
    <row r="941" spans="1:4" ht="60">
      <c r="A941" s="3" t="s">
        <v>3</v>
      </c>
      <c r="B941" s="34" t="s">
        <v>945</v>
      </c>
      <c r="C941" s="25">
        <v>25740</v>
      </c>
      <c r="D941" s="6">
        <f>+C941/0.75</f>
        <v>34320</v>
      </c>
    </row>
    <row r="942" spans="1:4" ht="15">
      <c r="A942" s="3" t="s">
        <v>3</v>
      </c>
      <c r="B942" s="4" t="s">
        <v>946</v>
      </c>
      <c r="C942" s="25">
        <v>18450</v>
      </c>
      <c r="D942" s="6">
        <f>+C942/0.75</f>
        <v>24600</v>
      </c>
    </row>
    <row r="943" spans="1:4" ht="15">
      <c r="A943" s="3" t="s">
        <v>3</v>
      </c>
      <c r="B943" s="28" t="s">
        <v>947</v>
      </c>
      <c r="C943" s="25">
        <v>13720</v>
      </c>
      <c r="D943" s="6">
        <v>18114.705882352901</v>
      </c>
    </row>
    <row r="944" spans="1:4" ht="15">
      <c r="A944" s="3" t="s">
        <v>3</v>
      </c>
      <c r="B944" s="16" t="s">
        <v>948</v>
      </c>
      <c r="C944" s="25">
        <v>14670</v>
      </c>
      <c r="D944" s="6">
        <v>19525</v>
      </c>
    </row>
    <row r="945" spans="1:4" ht="15">
      <c r="A945" s="3" t="s">
        <v>3</v>
      </c>
      <c r="B945" s="16" t="s">
        <v>949</v>
      </c>
      <c r="C945" s="25">
        <v>14980</v>
      </c>
      <c r="D945" s="6">
        <v>19914.705882352901</v>
      </c>
    </row>
    <row r="946" spans="1:4" ht="15">
      <c r="A946" s="3" t="s">
        <v>3</v>
      </c>
      <c r="B946" s="4" t="s">
        <v>950</v>
      </c>
      <c r="C946" s="25">
        <v>430</v>
      </c>
      <c r="D946" s="6">
        <f>+C946/0.41</f>
        <v>1048.780487804878</v>
      </c>
    </row>
    <row r="947" spans="1:4" ht="15">
      <c r="A947" s="3" t="s">
        <v>3</v>
      </c>
      <c r="B947" s="4" t="s">
        <v>951</v>
      </c>
      <c r="C947" s="25">
        <v>510</v>
      </c>
      <c r="D947" s="6">
        <f>+C947/0.41</f>
        <v>1243.9024390243903</v>
      </c>
    </row>
    <row r="948" spans="1:4" ht="15">
      <c r="A948" s="3" t="s">
        <v>3</v>
      </c>
      <c r="B948" s="4" t="s">
        <v>952</v>
      </c>
      <c r="C948" s="25">
        <v>560</v>
      </c>
      <c r="D948" s="6">
        <f>+C948/0.41</f>
        <v>1365.8536585365855</v>
      </c>
    </row>
    <row r="949" spans="1:4" ht="15">
      <c r="A949" s="19" t="s">
        <v>3</v>
      </c>
      <c r="B949" s="20" t="s">
        <v>953</v>
      </c>
      <c r="C949" s="27">
        <v>7300</v>
      </c>
      <c r="D949" s="22">
        <v>12916</v>
      </c>
    </row>
    <row r="950" spans="1:4" ht="15">
      <c r="A950" s="3" t="s">
        <v>3</v>
      </c>
      <c r="B950" s="4" t="s">
        <v>954</v>
      </c>
      <c r="C950" s="25">
        <v>8100</v>
      </c>
      <c r="D950" s="6">
        <v>14849.782608695699</v>
      </c>
    </row>
    <row r="951" spans="1:4" ht="15">
      <c r="A951" s="3" t="s">
        <v>3</v>
      </c>
      <c r="B951" s="18" t="s">
        <v>955</v>
      </c>
      <c r="C951" s="25">
        <v>9210</v>
      </c>
      <c r="D951" s="6">
        <v>15876.8</v>
      </c>
    </row>
    <row r="952" spans="1:4" ht="75">
      <c r="A952" s="3" t="s">
        <v>3</v>
      </c>
      <c r="B952" s="23" t="s">
        <v>956</v>
      </c>
      <c r="C952" s="25">
        <v>3340</v>
      </c>
      <c r="D952" s="6">
        <v>5257.1551724137898</v>
      </c>
    </row>
    <row r="953" spans="1:4" ht="75">
      <c r="A953" s="8" t="s">
        <v>16</v>
      </c>
      <c r="B953" s="77" t="s">
        <v>957</v>
      </c>
      <c r="C953" s="26">
        <v>11000</v>
      </c>
      <c r="D953" s="11">
        <v>12899</v>
      </c>
    </row>
    <row r="954" spans="1:4" ht="15">
      <c r="A954" s="3" t="s">
        <v>3</v>
      </c>
      <c r="B954" s="4" t="s">
        <v>958</v>
      </c>
      <c r="C954" s="25">
        <v>8140</v>
      </c>
      <c r="D954" s="6">
        <v>11925</v>
      </c>
    </row>
    <row r="955" spans="1:4" ht="90">
      <c r="A955" s="3" t="s">
        <v>3</v>
      </c>
      <c r="B955" s="23" t="s">
        <v>959</v>
      </c>
      <c r="C955" s="25">
        <v>5130</v>
      </c>
      <c r="D955" s="6">
        <v>7991.1538461538503</v>
      </c>
    </row>
    <row r="956" spans="1:4" ht="75">
      <c r="A956" s="3" t="s">
        <v>3</v>
      </c>
      <c r="B956" s="23" t="s">
        <v>960</v>
      </c>
      <c r="C956" s="25">
        <v>5200</v>
      </c>
      <c r="D956" s="6">
        <v>7578.0487804878003</v>
      </c>
    </row>
    <row r="957" spans="1:4" ht="15">
      <c r="A957" s="8" t="s">
        <v>10</v>
      </c>
      <c r="B957" s="46" t="s">
        <v>961</v>
      </c>
      <c r="C957" s="26">
        <v>6650</v>
      </c>
      <c r="D957" s="11">
        <v>8978.0487804877994</v>
      </c>
    </row>
    <row r="958" spans="1:4" ht="45">
      <c r="A958" s="8" t="s">
        <v>10</v>
      </c>
      <c r="B958" s="39" t="s">
        <v>962</v>
      </c>
      <c r="C958" s="26">
        <v>4450</v>
      </c>
      <c r="D958" s="11">
        <v>5991</v>
      </c>
    </row>
    <row r="959" spans="1:4" ht="15">
      <c r="A959" s="3" t="s">
        <v>3</v>
      </c>
      <c r="B959" s="16" t="s">
        <v>963</v>
      </c>
      <c r="C959" s="25">
        <v>6390</v>
      </c>
      <c r="D959" s="6">
        <v>9971</v>
      </c>
    </row>
    <row r="960" spans="1:4" ht="15">
      <c r="A960" s="3" t="s">
        <v>3</v>
      </c>
      <c r="B960" s="18" t="s">
        <v>964</v>
      </c>
      <c r="C960" s="25">
        <v>13460</v>
      </c>
      <c r="D960" s="6">
        <v>19931</v>
      </c>
    </row>
    <row r="961" spans="1:4" ht="15">
      <c r="A961" s="3" t="s">
        <v>3</v>
      </c>
      <c r="B961" s="18" t="s">
        <v>965</v>
      </c>
      <c r="C961" s="25">
        <v>13540</v>
      </c>
      <c r="D961" s="6">
        <v>19931</v>
      </c>
    </row>
    <row r="962" spans="1:4" ht="15">
      <c r="A962" s="3" t="s">
        <v>3</v>
      </c>
      <c r="B962" s="4" t="s">
        <v>966</v>
      </c>
      <c r="C962" s="25">
        <v>4160</v>
      </c>
      <c r="D962" s="6">
        <v>6223</v>
      </c>
    </row>
    <row r="963" spans="1:4" ht="45">
      <c r="A963" s="3" t="s">
        <v>3</v>
      </c>
      <c r="B963" s="23" t="s">
        <v>967</v>
      </c>
      <c r="C963" s="25">
        <v>4170</v>
      </c>
      <c r="D963" s="6">
        <v>6223</v>
      </c>
    </row>
    <row r="964" spans="1:4" ht="15">
      <c r="A964" s="3" t="s">
        <v>3</v>
      </c>
      <c r="B964" s="16" t="s">
        <v>968</v>
      </c>
      <c r="C964" s="25">
        <v>10410</v>
      </c>
      <c r="D964" s="6">
        <v>12525</v>
      </c>
    </row>
    <row r="965" spans="1:4" ht="15">
      <c r="A965" s="3" t="s">
        <v>3</v>
      </c>
      <c r="B965" s="16" t="s">
        <v>969</v>
      </c>
      <c r="C965" s="25">
        <v>24104.9</v>
      </c>
      <c r="D965" s="6">
        <v>29180</v>
      </c>
    </row>
    <row r="966" spans="1:4" ht="15">
      <c r="A966" s="19" t="s">
        <v>3</v>
      </c>
      <c r="B966" s="24" t="s">
        <v>970</v>
      </c>
      <c r="C966" s="30">
        <v>21130</v>
      </c>
      <c r="D966" s="22">
        <v>26180</v>
      </c>
    </row>
    <row r="967" spans="1:4" ht="15">
      <c r="A967" s="8" t="s">
        <v>16</v>
      </c>
      <c r="B967" s="60" t="s">
        <v>971</v>
      </c>
      <c r="C967" s="26">
        <v>2500</v>
      </c>
      <c r="D967" s="11">
        <v>3926.6666666666702</v>
      </c>
    </row>
    <row r="968" spans="1:4" ht="15">
      <c r="A968" s="3" t="s">
        <v>3</v>
      </c>
      <c r="B968" s="16" t="s">
        <v>972</v>
      </c>
      <c r="C968" s="25">
        <v>1090</v>
      </c>
      <c r="D968" s="6">
        <v>2290.7333333333299</v>
      </c>
    </row>
    <row r="969" spans="1:4" ht="15">
      <c r="A969" s="8" t="s">
        <v>10</v>
      </c>
      <c r="B969" s="48" t="s">
        <v>973</v>
      </c>
      <c r="C969" s="26">
        <v>1780</v>
      </c>
      <c r="D969" s="11">
        <v>2726.6666666666702</v>
      </c>
    </row>
    <row r="970" spans="1:4" ht="15">
      <c r="A970" s="8" t="s">
        <v>10</v>
      </c>
      <c r="B970" s="14" t="s">
        <v>974</v>
      </c>
      <c r="C970" s="26">
        <v>21150</v>
      </c>
      <c r="D970" s="11">
        <f>+C970/0.86</f>
        <v>24593.023255813954</v>
      </c>
    </row>
    <row r="971" spans="1:4" ht="15">
      <c r="A971" s="8" t="s">
        <v>10</v>
      </c>
      <c r="B971" s="14" t="s">
        <v>975</v>
      </c>
      <c r="C971" s="26">
        <v>17050</v>
      </c>
      <c r="D971" s="11">
        <v>19693</v>
      </c>
    </row>
    <row r="972" spans="1:4" ht="15">
      <c r="A972" s="3" t="s">
        <v>3</v>
      </c>
      <c r="B972" s="16" t="s">
        <v>976</v>
      </c>
      <c r="C972" s="25">
        <v>6910</v>
      </c>
      <c r="D972" s="6">
        <f>+C972/0.82</f>
        <v>8426.829268292684</v>
      </c>
    </row>
    <row r="973" spans="1:4" ht="15">
      <c r="A973" s="8" t="s">
        <v>10</v>
      </c>
      <c r="B973" s="15" t="s">
        <v>977</v>
      </c>
      <c r="C973" s="26">
        <v>7900</v>
      </c>
      <c r="D973" s="11">
        <f>+C973/0.83</f>
        <v>9518.0722891566274</v>
      </c>
    </row>
    <row r="974" spans="1:4" ht="15">
      <c r="A974" s="8" t="s">
        <v>16</v>
      </c>
      <c r="B974" s="15" t="s">
        <v>978</v>
      </c>
      <c r="C974" s="26">
        <v>7500</v>
      </c>
      <c r="D974" s="11">
        <f>+C974/0.85</f>
        <v>8823.5294117647063</v>
      </c>
    </row>
    <row r="975" spans="1:4" ht="15">
      <c r="A975" s="8" t="s">
        <v>10</v>
      </c>
      <c r="B975" s="14" t="s">
        <v>979</v>
      </c>
      <c r="C975" s="26">
        <v>7850</v>
      </c>
      <c r="D975" s="11">
        <v>9575</v>
      </c>
    </row>
    <row r="976" spans="1:4" ht="15">
      <c r="A976" s="3" t="s">
        <v>3</v>
      </c>
      <c r="B976" s="16" t="s">
        <v>980</v>
      </c>
      <c r="C976" s="25">
        <v>6090</v>
      </c>
      <c r="D976" s="6">
        <v>7942.1875</v>
      </c>
    </row>
    <row r="977" spans="1:4" ht="15">
      <c r="A977" s="3" t="s">
        <v>3</v>
      </c>
      <c r="B977" s="16" t="s">
        <v>981</v>
      </c>
      <c r="C977" s="25">
        <v>6090</v>
      </c>
      <c r="D977" s="6">
        <v>7942.1875</v>
      </c>
    </row>
    <row r="978" spans="1:4" ht="15">
      <c r="A978" s="8" t="s">
        <v>10</v>
      </c>
      <c r="B978" s="14" t="s">
        <v>982</v>
      </c>
      <c r="C978" s="26">
        <v>7850</v>
      </c>
      <c r="D978" s="11">
        <v>9575</v>
      </c>
    </row>
    <row r="979" spans="1:4" ht="30">
      <c r="A979" s="8" t="s">
        <v>10</v>
      </c>
      <c r="B979" s="78" t="s">
        <v>983</v>
      </c>
      <c r="C979" s="26">
        <v>2700</v>
      </c>
      <c r="D979" s="11">
        <v>5574.2857142857101</v>
      </c>
    </row>
    <row r="980" spans="1:4" ht="45">
      <c r="A980" s="8" t="s">
        <v>10</v>
      </c>
      <c r="B980" s="41" t="s">
        <v>984</v>
      </c>
      <c r="C980" s="26">
        <v>7280</v>
      </c>
      <c r="D980" s="11">
        <v>9925</v>
      </c>
    </row>
    <row r="981" spans="1:4" ht="15">
      <c r="A981" s="8" t="s">
        <v>10</v>
      </c>
      <c r="B981" s="15" t="s">
        <v>985</v>
      </c>
      <c r="C981" s="26">
        <v>7280</v>
      </c>
      <c r="D981" s="11">
        <v>9925</v>
      </c>
    </row>
    <row r="982" spans="1:4" ht="15">
      <c r="A982" s="3" t="s">
        <v>3</v>
      </c>
      <c r="B982" s="4" t="s">
        <v>986</v>
      </c>
      <c r="C982" s="25">
        <v>4480</v>
      </c>
      <c r="D982" s="6">
        <v>6979</v>
      </c>
    </row>
    <row r="983" spans="1:4" ht="15">
      <c r="A983" s="3" t="s">
        <v>3</v>
      </c>
      <c r="B983" s="4" t="s">
        <v>987</v>
      </c>
      <c r="C983" s="25">
        <v>4480</v>
      </c>
      <c r="D983" s="6">
        <v>6979</v>
      </c>
    </row>
    <row r="984" spans="1:4" ht="15">
      <c r="A984" s="3" t="s">
        <v>3</v>
      </c>
      <c r="B984" s="4" t="s">
        <v>988</v>
      </c>
      <c r="C984" s="25">
        <v>4480</v>
      </c>
      <c r="D984" s="6">
        <v>6979</v>
      </c>
    </row>
    <row r="985" spans="1:4" ht="15">
      <c r="A985" s="3" t="s">
        <v>3</v>
      </c>
      <c r="B985" s="4" t="s">
        <v>989</v>
      </c>
      <c r="C985" s="25">
        <v>4570</v>
      </c>
      <c r="D985" s="6">
        <v>6523</v>
      </c>
    </row>
    <row r="986" spans="1:4" ht="60">
      <c r="A986" s="19" t="s">
        <v>3</v>
      </c>
      <c r="B986" s="76" t="s">
        <v>990</v>
      </c>
      <c r="C986" s="27">
        <v>3280</v>
      </c>
      <c r="D986" s="22">
        <v>5659.0243902438997</v>
      </c>
    </row>
    <row r="987" spans="1:4" ht="15">
      <c r="A987" s="3" t="s">
        <v>3</v>
      </c>
      <c r="B987" s="16" t="s">
        <v>980</v>
      </c>
      <c r="C987" s="25">
        <v>6090</v>
      </c>
      <c r="D987" s="6">
        <v>7659.0243902438997</v>
      </c>
    </row>
    <row r="988" spans="1:4" ht="15">
      <c r="A988" s="3" t="s">
        <v>3</v>
      </c>
      <c r="B988" s="28" t="s">
        <v>991</v>
      </c>
      <c r="C988" s="36">
        <v>3560</v>
      </c>
      <c r="D988" s="6">
        <v>5659.0243902438997</v>
      </c>
    </row>
    <row r="989" spans="1:4" ht="15">
      <c r="A989" s="19" t="s">
        <v>3</v>
      </c>
      <c r="B989" s="35" t="s">
        <v>992</v>
      </c>
      <c r="C989" s="27">
        <v>2670</v>
      </c>
      <c r="D989" s="22">
        <v>4559.0243902438997</v>
      </c>
    </row>
    <row r="990" spans="1:4" ht="15">
      <c r="A990" s="3" t="s">
        <v>3</v>
      </c>
      <c r="B990" s="4" t="s">
        <v>993</v>
      </c>
      <c r="C990" s="25">
        <v>2440</v>
      </c>
      <c r="D990" s="6">
        <v>3759.0243902439001</v>
      </c>
    </row>
    <row r="991" spans="1:4" ht="45">
      <c r="A991" s="19" t="s">
        <v>3</v>
      </c>
      <c r="B991" s="70" t="s">
        <v>994</v>
      </c>
      <c r="C991" s="30">
        <v>15400</v>
      </c>
      <c r="D991" s="22">
        <v>19959.0243902439</v>
      </c>
    </row>
    <row r="992" spans="1:4" ht="15">
      <c r="A992" s="8" t="s">
        <v>10</v>
      </c>
      <c r="B992" s="15" t="s">
        <v>995</v>
      </c>
      <c r="C992" s="26">
        <v>2820</v>
      </c>
      <c r="D992" s="11">
        <v>5959.0243902438997</v>
      </c>
    </row>
    <row r="993" spans="1:4" ht="15">
      <c r="A993" s="8" t="s">
        <v>10</v>
      </c>
      <c r="B993" s="15" t="s">
        <v>996</v>
      </c>
      <c r="C993" s="26">
        <v>3450</v>
      </c>
      <c r="D993" s="11">
        <v>5959.0243902438997</v>
      </c>
    </row>
    <row r="994" spans="1:4" ht="15">
      <c r="A994" s="3" t="s">
        <v>3</v>
      </c>
      <c r="B994" s="16" t="s">
        <v>997</v>
      </c>
      <c r="C994" s="25">
        <v>3170</v>
      </c>
      <c r="D994" s="6">
        <v>5574.2857142857101</v>
      </c>
    </row>
    <row r="995" spans="1:4" ht="75">
      <c r="A995" s="3" t="s">
        <v>3</v>
      </c>
      <c r="B995" s="23" t="s">
        <v>998</v>
      </c>
      <c r="C995" s="25">
        <v>2750</v>
      </c>
      <c r="D995" s="6">
        <v>4567</v>
      </c>
    </row>
    <row r="996" spans="1:4" ht="15">
      <c r="A996" s="3" t="s">
        <v>3</v>
      </c>
      <c r="B996" s="18" t="s">
        <v>999</v>
      </c>
      <c r="C996" s="25">
        <v>11490</v>
      </c>
      <c r="D996" s="6">
        <v>13357</v>
      </c>
    </row>
    <row r="997" spans="1:4" ht="30">
      <c r="A997" s="3" t="s">
        <v>3</v>
      </c>
      <c r="B997" s="61" t="s">
        <v>1000</v>
      </c>
      <c r="C997" s="25">
        <v>9990</v>
      </c>
      <c r="D997" s="6">
        <v>11891</v>
      </c>
    </row>
    <row r="998" spans="1:4" ht="15">
      <c r="A998" s="19" t="s">
        <v>3</v>
      </c>
      <c r="B998" s="20" t="s">
        <v>1001</v>
      </c>
      <c r="C998" s="30">
        <v>11300</v>
      </c>
      <c r="D998" s="22">
        <f>+C998/0.7</f>
        <v>16142.857142857143</v>
      </c>
    </row>
    <row r="999" spans="1:4" ht="15">
      <c r="A999" s="8" t="s">
        <v>10</v>
      </c>
      <c r="B999" s="14" t="s">
        <v>1002</v>
      </c>
      <c r="C999" s="26">
        <v>6556</v>
      </c>
      <c r="D999" s="11">
        <v>8976.9230769230799</v>
      </c>
    </row>
    <row r="1000" spans="1:4" ht="15">
      <c r="A1000" s="3" t="s">
        <v>3</v>
      </c>
      <c r="B1000" s="18" t="s">
        <v>1003</v>
      </c>
      <c r="C1000" s="25">
        <v>3050</v>
      </c>
      <c r="D1000" s="6">
        <v>4633</v>
      </c>
    </row>
    <row r="1001" spans="1:4" ht="15">
      <c r="A1001" s="8" t="s">
        <v>10</v>
      </c>
      <c r="B1001" s="14" t="s">
        <v>1004</v>
      </c>
      <c r="C1001" s="26">
        <v>2180</v>
      </c>
      <c r="D1001" s="11">
        <v>2671.4285714285702</v>
      </c>
    </row>
    <row r="1002" spans="1:4" ht="15">
      <c r="A1002" s="3" t="s">
        <v>3</v>
      </c>
      <c r="B1002" s="16" t="s">
        <v>1005</v>
      </c>
      <c r="C1002" s="25">
        <v>3420</v>
      </c>
      <c r="D1002" s="6">
        <v>4909</v>
      </c>
    </row>
    <row r="1003" spans="1:4" ht="15">
      <c r="A1003" s="19" t="s">
        <v>3</v>
      </c>
      <c r="B1003" s="73" t="s">
        <v>1006</v>
      </c>
      <c r="C1003" s="30">
        <v>4430</v>
      </c>
      <c r="D1003" s="22">
        <v>5909</v>
      </c>
    </row>
    <row r="1004" spans="1:4" ht="15">
      <c r="A1004" s="19" t="s">
        <v>3</v>
      </c>
      <c r="B1004" s="24" t="s">
        <v>1007</v>
      </c>
      <c r="C1004" s="30">
        <v>2580</v>
      </c>
      <c r="D1004" s="22">
        <v>3043.6363636363599</v>
      </c>
    </row>
    <row r="1005" spans="1:4" ht="15">
      <c r="A1005" s="8" t="s">
        <v>6</v>
      </c>
      <c r="B1005" s="14" t="s">
        <v>1008</v>
      </c>
      <c r="C1005" s="26">
        <v>2200</v>
      </c>
      <c r="D1005" s="11">
        <v>3617.1428571428601</v>
      </c>
    </row>
    <row r="1006" spans="1:4" ht="15">
      <c r="A1006" s="19" t="s">
        <v>3</v>
      </c>
      <c r="B1006" s="24" t="s">
        <v>1009</v>
      </c>
      <c r="C1006" s="30">
        <v>1170</v>
      </c>
      <c r="D1006" s="22">
        <v>2461.9230769230799</v>
      </c>
    </row>
    <row r="1007" spans="1:4" ht="15">
      <c r="A1007" s="8" t="s">
        <v>6</v>
      </c>
      <c r="B1007" s="14" t="s">
        <v>1010</v>
      </c>
      <c r="C1007" s="26">
        <v>2900</v>
      </c>
      <c r="D1007" s="11">
        <v>4379</v>
      </c>
    </row>
    <row r="1008" spans="1:4" ht="15">
      <c r="A1008" s="3" t="s">
        <v>3</v>
      </c>
      <c r="B1008" s="16" t="s">
        <v>1011</v>
      </c>
      <c r="C1008" s="25">
        <v>1320</v>
      </c>
      <c r="D1008" s="6">
        <v>2931</v>
      </c>
    </row>
    <row r="1009" spans="1:4" ht="15">
      <c r="A1009" s="8" t="s">
        <v>6</v>
      </c>
      <c r="B1009" s="15" t="s">
        <v>1012</v>
      </c>
      <c r="C1009" s="26">
        <v>3700</v>
      </c>
      <c r="D1009" s="11">
        <v>5595</v>
      </c>
    </row>
    <row r="1010" spans="1:4" ht="15">
      <c r="A1010" s="8" t="s">
        <v>634</v>
      </c>
      <c r="B1010" s="14" t="s">
        <v>1013</v>
      </c>
      <c r="C1010" s="26">
        <v>9000</v>
      </c>
      <c r="D1010" s="11">
        <v>12785.526315789501</v>
      </c>
    </row>
    <row r="1011" spans="1:4" ht="15">
      <c r="A1011" s="3" t="s">
        <v>3</v>
      </c>
      <c r="B1011" s="4" t="s">
        <v>1014</v>
      </c>
      <c r="C1011" s="25">
        <v>3670</v>
      </c>
      <c r="D1011" s="6">
        <v>5921</v>
      </c>
    </row>
    <row r="1012" spans="1:4" ht="15">
      <c r="A1012" s="3" t="s">
        <v>3</v>
      </c>
      <c r="B1012" s="16" t="s">
        <v>1015</v>
      </c>
      <c r="C1012" s="25">
        <v>3670</v>
      </c>
      <c r="D1012" s="6">
        <v>5121</v>
      </c>
    </row>
    <row r="1013" spans="1:4" ht="15">
      <c r="A1013" s="3" t="s">
        <v>3</v>
      </c>
      <c r="B1013" s="16" t="s">
        <v>1016</v>
      </c>
      <c r="C1013" s="25">
        <v>3670</v>
      </c>
      <c r="D1013" s="6">
        <v>5921</v>
      </c>
    </row>
    <row r="1014" spans="1:4" ht="15">
      <c r="A1014" s="3" t="s">
        <v>3</v>
      </c>
      <c r="B1014" s="4" t="s">
        <v>1017</v>
      </c>
      <c r="C1014" s="25">
        <v>3670</v>
      </c>
      <c r="D1014" s="6">
        <v>5921</v>
      </c>
    </row>
    <row r="1015" spans="1:4" ht="15">
      <c r="A1015" s="3" t="s">
        <v>3</v>
      </c>
      <c r="B1015" s="16" t="s">
        <v>1018</v>
      </c>
      <c r="C1015" s="25">
        <v>3670</v>
      </c>
      <c r="D1015" s="6">
        <v>5121</v>
      </c>
    </row>
    <row r="1016" spans="1:4" ht="15">
      <c r="A1016" s="3" t="s">
        <v>3</v>
      </c>
      <c r="B1016" s="16" t="s">
        <v>1019</v>
      </c>
      <c r="C1016" s="25">
        <v>6390</v>
      </c>
      <c r="D1016" s="6">
        <v>8979</v>
      </c>
    </row>
    <row r="1017" spans="1:4" ht="15">
      <c r="A1017" s="3" t="s">
        <v>3</v>
      </c>
      <c r="B1017" s="4" t="s">
        <v>1020</v>
      </c>
      <c r="C1017" s="25">
        <v>4100</v>
      </c>
      <c r="D1017" s="6">
        <v>5121</v>
      </c>
    </row>
    <row r="1018" spans="1:4" ht="15">
      <c r="A1018" s="19" t="s">
        <v>3</v>
      </c>
      <c r="B1018" s="24" t="s">
        <v>1021</v>
      </c>
      <c r="C1018" s="27">
        <v>3670</v>
      </c>
      <c r="D1018" s="22">
        <v>5121</v>
      </c>
    </row>
    <row r="1019" spans="1:4" ht="15">
      <c r="A1019" s="3" t="s">
        <v>3</v>
      </c>
      <c r="B1019" s="16" t="s">
        <v>1022</v>
      </c>
      <c r="C1019" s="25">
        <v>3670</v>
      </c>
      <c r="D1019" s="6">
        <v>5121</v>
      </c>
    </row>
    <row r="1020" spans="1:4" ht="15">
      <c r="A1020" s="3" t="s">
        <v>3</v>
      </c>
      <c r="B1020" s="4" t="s">
        <v>1023</v>
      </c>
      <c r="C1020" s="25">
        <v>4580</v>
      </c>
      <c r="D1020" s="6">
        <v>6921</v>
      </c>
    </row>
    <row r="1021" spans="1:4" ht="15">
      <c r="A1021" s="3" t="s">
        <v>3</v>
      </c>
      <c r="B1021" s="16" t="s">
        <v>1024</v>
      </c>
      <c r="C1021" s="25">
        <v>4580</v>
      </c>
      <c r="D1021" s="6">
        <v>6921</v>
      </c>
    </row>
    <row r="1022" spans="1:4" ht="15">
      <c r="A1022" s="3" t="s">
        <v>3</v>
      </c>
      <c r="B1022" s="4" t="s">
        <v>1025</v>
      </c>
      <c r="C1022" s="25">
        <v>4580</v>
      </c>
      <c r="D1022" s="6">
        <v>7421</v>
      </c>
    </row>
    <row r="1023" spans="1:4" ht="15">
      <c r="A1023" s="3" t="s">
        <v>3</v>
      </c>
      <c r="B1023" s="28" t="s">
        <v>1026</v>
      </c>
      <c r="C1023" s="25">
        <v>3670</v>
      </c>
      <c r="D1023" s="6">
        <v>5121</v>
      </c>
    </row>
    <row r="1024" spans="1:4" ht="15">
      <c r="A1024" s="3" t="s">
        <v>3</v>
      </c>
      <c r="B1024" s="16" t="s">
        <v>1027</v>
      </c>
      <c r="C1024" s="25">
        <v>3670</v>
      </c>
      <c r="D1024" s="6">
        <v>5121</v>
      </c>
    </row>
    <row r="1025" spans="1:4" ht="15">
      <c r="A1025" s="3" t="s">
        <v>3</v>
      </c>
      <c r="B1025" s="16" t="s">
        <v>1028</v>
      </c>
      <c r="C1025" s="25">
        <v>3670</v>
      </c>
      <c r="D1025" s="6">
        <v>5121</v>
      </c>
    </row>
    <row r="1026" spans="1:4" ht="15">
      <c r="A1026" s="3" t="s">
        <v>3</v>
      </c>
      <c r="B1026" s="4" t="s">
        <v>1029</v>
      </c>
      <c r="C1026" s="42">
        <v>3670</v>
      </c>
      <c r="D1026" s="6">
        <v>5121</v>
      </c>
    </row>
    <row r="1027" spans="1:4" ht="60">
      <c r="A1027" s="3" t="s">
        <v>3</v>
      </c>
      <c r="B1027" s="34" t="s">
        <v>1030</v>
      </c>
      <c r="C1027" s="25">
        <v>4880</v>
      </c>
      <c r="D1027" s="6">
        <v>7321</v>
      </c>
    </row>
    <row r="1028" spans="1:4" ht="15">
      <c r="A1028" s="3" t="s">
        <v>3</v>
      </c>
      <c r="B1028" s="4" t="s">
        <v>1031</v>
      </c>
      <c r="C1028" s="25">
        <v>4880</v>
      </c>
      <c r="D1028" s="6">
        <v>7321</v>
      </c>
    </row>
    <row r="1029" spans="1:4" ht="15">
      <c r="A1029" s="3" t="s">
        <v>3</v>
      </c>
      <c r="B1029" s="4" t="s">
        <v>1032</v>
      </c>
      <c r="C1029" s="25">
        <v>4880</v>
      </c>
      <c r="D1029" s="6">
        <v>7321</v>
      </c>
    </row>
    <row r="1030" spans="1:4" ht="15">
      <c r="A1030" s="3" t="s">
        <v>3</v>
      </c>
      <c r="B1030" s="16" t="s">
        <v>1033</v>
      </c>
      <c r="C1030" s="25">
        <v>3670</v>
      </c>
      <c r="D1030" s="6">
        <v>5121</v>
      </c>
    </row>
    <row r="1031" spans="1:4" ht="15">
      <c r="A1031" s="3" t="s">
        <v>3</v>
      </c>
      <c r="B1031" s="4" t="s">
        <v>1034</v>
      </c>
      <c r="C1031" s="25">
        <v>3670</v>
      </c>
      <c r="D1031" s="6">
        <v>5121</v>
      </c>
    </row>
    <row r="1032" spans="1:4" ht="15">
      <c r="A1032" s="3" t="s">
        <v>3</v>
      </c>
      <c r="B1032" s="16" t="s">
        <v>1035</v>
      </c>
      <c r="C1032" s="25">
        <v>6390</v>
      </c>
      <c r="D1032" s="6">
        <v>8979</v>
      </c>
    </row>
    <row r="1033" spans="1:4" ht="15">
      <c r="A1033" s="3" t="s">
        <v>3</v>
      </c>
      <c r="B1033" s="16" t="s">
        <v>1036</v>
      </c>
      <c r="C1033" s="25">
        <v>6390</v>
      </c>
      <c r="D1033" s="6">
        <v>8979</v>
      </c>
    </row>
    <row r="1034" spans="1:4" ht="15">
      <c r="A1034" s="3" t="s">
        <v>3</v>
      </c>
      <c r="B1034" s="16" t="s">
        <v>1037</v>
      </c>
      <c r="C1034" s="25">
        <v>3670</v>
      </c>
      <c r="D1034" s="6">
        <v>5121</v>
      </c>
    </row>
    <row r="1035" spans="1:4" ht="15">
      <c r="A1035" s="3" t="s">
        <v>3</v>
      </c>
      <c r="B1035" s="16" t="s">
        <v>1038</v>
      </c>
      <c r="C1035" s="25">
        <v>3670</v>
      </c>
      <c r="D1035" s="6">
        <v>5121</v>
      </c>
    </row>
    <row r="1036" spans="1:4" ht="15">
      <c r="A1036" s="3" t="s">
        <v>3</v>
      </c>
      <c r="B1036" s="16" t="s">
        <v>1039</v>
      </c>
      <c r="C1036" s="25">
        <v>6390</v>
      </c>
      <c r="D1036" s="6">
        <v>8979</v>
      </c>
    </row>
    <row r="1037" spans="1:4" ht="15">
      <c r="A1037" s="3" t="s">
        <v>3</v>
      </c>
      <c r="B1037" s="16" t="s">
        <v>1040</v>
      </c>
      <c r="C1037" s="25">
        <v>3670</v>
      </c>
      <c r="D1037" s="6">
        <v>5121</v>
      </c>
    </row>
    <row r="1038" spans="1:4" ht="15">
      <c r="A1038" s="8" t="s">
        <v>10</v>
      </c>
      <c r="B1038" s="15" t="s">
        <v>1041</v>
      </c>
      <c r="C1038" s="26">
        <v>7342</v>
      </c>
      <c r="D1038" s="11">
        <v>9413</v>
      </c>
    </row>
    <row r="1039" spans="1:4" ht="15">
      <c r="A1039" s="8" t="s">
        <v>16</v>
      </c>
      <c r="B1039" s="15" t="s">
        <v>1042</v>
      </c>
      <c r="C1039" s="26">
        <v>4500</v>
      </c>
      <c r="D1039" s="11">
        <v>5900</v>
      </c>
    </row>
    <row r="1040" spans="1:4" ht="15">
      <c r="A1040" s="3" t="s">
        <v>3</v>
      </c>
      <c r="B1040" s="18" t="s">
        <v>1043</v>
      </c>
      <c r="C1040" s="25">
        <v>6770</v>
      </c>
      <c r="D1040" s="6">
        <v>8595</v>
      </c>
    </row>
    <row r="1041" spans="1:4" ht="15">
      <c r="A1041" s="3" t="s">
        <v>3</v>
      </c>
      <c r="B1041" s="18" t="s">
        <v>1044</v>
      </c>
      <c r="C1041" s="25">
        <v>10740</v>
      </c>
      <c r="D1041" s="6">
        <v>13545</v>
      </c>
    </row>
    <row r="1042" spans="1:4" ht="15">
      <c r="A1042" s="3" t="s">
        <v>3</v>
      </c>
      <c r="B1042" s="18" t="s">
        <v>1045</v>
      </c>
      <c r="C1042" s="25">
        <v>6770</v>
      </c>
      <c r="D1042" s="6">
        <v>8595</v>
      </c>
    </row>
    <row r="1043" spans="1:4" ht="15">
      <c r="A1043" s="3" t="s">
        <v>3</v>
      </c>
      <c r="B1043" s="18" t="s">
        <v>1046</v>
      </c>
      <c r="C1043" s="25">
        <v>10210</v>
      </c>
      <c r="D1043" s="6">
        <v>12945</v>
      </c>
    </row>
    <row r="1044" spans="1:4" ht="15">
      <c r="A1044" s="3" t="s">
        <v>3</v>
      </c>
      <c r="B1044" s="4" t="s">
        <v>1047</v>
      </c>
      <c r="C1044" s="25">
        <v>7540</v>
      </c>
      <c r="D1044" s="6">
        <v>11923</v>
      </c>
    </row>
    <row r="1045" spans="1:4" ht="15">
      <c r="A1045" s="3" t="s">
        <v>3</v>
      </c>
      <c r="B1045" s="16" t="s">
        <v>1048</v>
      </c>
      <c r="C1045" s="79">
        <v>3240</v>
      </c>
      <c r="D1045" s="6">
        <v>3795</v>
      </c>
    </row>
    <row r="1046" spans="1:4" ht="15">
      <c r="A1046" s="3" t="s">
        <v>3</v>
      </c>
      <c r="B1046" s="16" t="s">
        <v>1049</v>
      </c>
      <c r="C1046" s="25">
        <v>5140</v>
      </c>
      <c r="D1046" s="6">
        <v>6273</v>
      </c>
    </row>
    <row r="1047" spans="1:4" ht="15">
      <c r="A1047" s="3" t="s">
        <v>3</v>
      </c>
      <c r="B1047" s="16" t="s">
        <v>1050</v>
      </c>
      <c r="C1047" s="25">
        <v>4050</v>
      </c>
      <c r="D1047" s="6">
        <v>4769</v>
      </c>
    </row>
    <row r="1048" spans="1:4" ht="15">
      <c r="A1048" s="19" t="s">
        <v>3</v>
      </c>
      <c r="B1048" s="38" t="s">
        <v>1051</v>
      </c>
      <c r="C1048" s="30">
        <v>5370</v>
      </c>
      <c r="D1048" s="22">
        <v>8523</v>
      </c>
    </row>
    <row r="1049" spans="1:4" ht="15">
      <c r="A1049" s="8" t="s">
        <v>6</v>
      </c>
      <c r="B1049" s="46" t="s">
        <v>1052</v>
      </c>
      <c r="C1049" s="26">
        <v>6710</v>
      </c>
      <c r="D1049" s="11">
        <v>9457.7215189873405</v>
      </c>
    </row>
    <row r="1050" spans="1:4" ht="15">
      <c r="A1050" s="3" t="s">
        <v>3</v>
      </c>
      <c r="B1050" s="4" t="s">
        <v>1053</v>
      </c>
      <c r="C1050" s="25">
        <v>6250</v>
      </c>
      <c r="D1050" s="6">
        <v>9457.7215189873405</v>
      </c>
    </row>
    <row r="1051" spans="1:4" ht="15">
      <c r="A1051" s="3" t="s">
        <v>3</v>
      </c>
      <c r="B1051" s="16" t="s">
        <v>1054</v>
      </c>
      <c r="C1051" s="25">
        <v>6250</v>
      </c>
      <c r="D1051" s="6">
        <v>9457.7215189873405</v>
      </c>
    </row>
    <row r="1052" spans="1:4" ht="15">
      <c r="A1052" s="8" t="s">
        <v>10</v>
      </c>
      <c r="B1052" s="48" t="s">
        <v>1055</v>
      </c>
      <c r="C1052" s="26">
        <v>6400</v>
      </c>
      <c r="D1052" s="11">
        <v>9457.7215189873405</v>
      </c>
    </row>
    <row r="1053" spans="1:4" ht="60">
      <c r="A1053" s="3" t="s">
        <v>3</v>
      </c>
      <c r="B1053" s="23" t="s">
        <v>1056</v>
      </c>
      <c r="C1053" s="25">
        <v>5430</v>
      </c>
      <c r="D1053" s="6">
        <v>9457.7215189873405</v>
      </c>
    </row>
    <row r="1054" spans="1:4" ht="15">
      <c r="A1054" s="3" t="s">
        <v>3</v>
      </c>
      <c r="B1054" s="16" t="s">
        <v>1057</v>
      </c>
      <c r="C1054" s="25">
        <v>14000</v>
      </c>
      <c r="D1054" s="6">
        <v>17500</v>
      </c>
    </row>
    <row r="1055" spans="1:4" ht="15">
      <c r="A1055" s="3" t="s">
        <v>3</v>
      </c>
      <c r="B1055" s="16" t="s">
        <v>1058</v>
      </c>
      <c r="C1055" s="25">
        <v>16340</v>
      </c>
      <c r="D1055" s="6">
        <v>21057.721518987299</v>
      </c>
    </row>
    <row r="1056" spans="1:4" ht="15">
      <c r="A1056" s="19" t="s">
        <v>3</v>
      </c>
      <c r="B1056" s="24" t="s">
        <v>1059</v>
      </c>
      <c r="C1056" s="30">
        <v>28700</v>
      </c>
      <c r="D1056" s="22">
        <v>38057.721518987302</v>
      </c>
    </row>
    <row r="1057" spans="1:4" ht="15">
      <c r="A1057" s="3" t="s">
        <v>3</v>
      </c>
      <c r="B1057" s="18" t="s">
        <v>1060</v>
      </c>
      <c r="C1057" s="25">
        <v>3260</v>
      </c>
      <c r="D1057" s="6">
        <v>4476.9230769230799</v>
      </c>
    </row>
    <row r="1058" spans="1:4" ht="15">
      <c r="A1058" s="3" t="s">
        <v>3</v>
      </c>
      <c r="B1058" s="18" t="s">
        <v>1061</v>
      </c>
      <c r="C1058" s="36">
        <v>2960</v>
      </c>
      <c r="D1058" s="6">
        <v>4330.7692307692296</v>
      </c>
    </row>
    <row r="1059" spans="1:4" ht="15">
      <c r="A1059" s="8" t="s">
        <v>1062</v>
      </c>
      <c r="B1059" s="15" t="s">
        <v>1063</v>
      </c>
      <c r="C1059" s="26">
        <v>13000</v>
      </c>
      <c r="D1059" s="11">
        <v>19800</v>
      </c>
    </row>
    <row r="1060" spans="1:4" ht="75">
      <c r="A1060" s="3" t="s">
        <v>3</v>
      </c>
      <c r="B1060" s="23" t="s">
        <v>1064</v>
      </c>
      <c r="C1060" s="25">
        <v>11180</v>
      </c>
      <c r="D1060" s="6">
        <v>15975</v>
      </c>
    </row>
    <row r="1061" spans="1:4" ht="15">
      <c r="A1061" s="3" t="s">
        <v>3</v>
      </c>
      <c r="B1061" s="28" t="s">
        <v>1065</v>
      </c>
      <c r="C1061" s="25">
        <v>11180</v>
      </c>
      <c r="D1061" s="6">
        <v>15975</v>
      </c>
    </row>
    <row r="1062" spans="1:4" ht="15">
      <c r="A1062" s="8" t="s">
        <v>1066</v>
      </c>
      <c r="B1062" s="48" t="s">
        <v>1067</v>
      </c>
      <c r="C1062" s="26">
        <v>15414</v>
      </c>
      <c r="D1062" s="11">
        <v>19800</v>
      </c>
    </row>
    <row r="1063" spans="1:4" ht="75">
      <c r="A1063" s="3" t="s">
        <v>3</v>
      </c>
      <c r="B1063" s="23" t="s">
        <v>1068</v>
      </c>
      <c r="C1063" s="25">
        <v>13460</v>
      </c>
      <c r="D1063" s="6">
        <f>+C1063/0.75</f>
        <v>17946.666666666668</v>
      </c>
    </row>
    <row r="1064" spans="1:4" ht="15">
      <c r="A1064" s="3" t="s">
        <v>3</v>
      </c>
      <c r="B1064" s="18" t="s">
        <v>1069</v>
      </c>
      <c r="C1064" s="25">
        <v>3340</v>
      </c>
      <c r="D1064" s="6">
        <v>4530.7692307692296</v>
      </c>
    </row>
    <row r="1065" spans="1:4" ht="15">
      <c r="A1065" s="8" t="s">
        <v>10</v>
      </c>
      <c r="B1065" s="14" t="s">
        <v>1070</v>
      </c>
      <c r="C1065" s="26">
        <v>5150</v>
      </c>
      <c r="D1065" s="11">
        <v>9873</v>
      </c>
    </row>
    <row r="1066" spans="1:4" ht="15">
      <c r="A1066" s="3" t="s">
        <v>3</v>
      </c>
      <c r="B1066" s="18" t="s">
        <v>1071</v>
      </c>
      <c r="C1066" s="25">
        <v>500</v>
      </c>
      <c r="D1066" s="6">
        <v>1202.8571428571399</v>
      </c>
    </row>
    <row r="1067" spans="1:4" ht="15">
      <c r="A1067" s="3" t="s">
        <v>3</v>
      </c>
      <c r="B1067" s="4" t="s">
        <v>1072</v>
      </c>
      <c r="C1067" s="25">
        <v>2160</v>
      </c>
      <c r="D1067" s="6">
        <f>+C1067/0.76</f>
        <v>2842.1052631578946</v>
      </c>
    </row>
    <row r="1068" spans="1:4" ht="15">
      <c r="A1068" s="8" t="s">
        <v>45</v>
      </c>
      <c r="B1068" s="14" t="s">
        <v>1073</v>
      </c>
      <c r="C1068" s="64">
        <v>4750</v>
      </c>
      <c r="D1068" s="11">
        <v>6350.4347826086996</v>
      </c>
    </row>
    <row r="1069" spans="1:4" ht="15">
      <c r="A1069" s="3" t="s">
        <v>3</v>
      </c>
      <c r="B1069" s="18" t="s">
        <v>1074</v>
      </c>
      <c r="C1069" s="25">
        <v>6000</v>
      </c>
      <c r="D1069" s="6">
        <v>9450.4347826086996</v>
      </c>
    </row>
    <row r="1070" spans="1:4" ht="15">
      <c r="A1070" s="8" t="s">
        <v>45</v>
      </c>
      <c r="B1070" s="14" t="s">
        <v>1075</v>
      </c>
      <c r="C1070" s="64">
        <v>5800</v>
      </c>
      <c r="D1070" s="11">
        <f>+C1070/0.8</f>
        <v>7250</v>
      </c>
    </row>
    <row r="1071" spans="1:4" ht="15">
      <c r="A1071" s="8" t="s">
        <v>45</v>
      </c>
      <c r="B1071" s="14" t="s">
        <v>1076</v>
      </c>
      <c r="C1071" s="26">
        <v>7400</v>
      </c>
      <c r="D1071" s="11">
        <v>9536.3636363635997</v>
      </c>
    </row>
    <row r="1072" spans="1:4" ht="15">
      <c r="A1072" s="3" t="s">
        <v>3</v>
      </c>
      <c r="B1072" s="18" t="s">
        <v>1077</v>
      </c>
      <c r="C1072" s="25">
        <v>2850</v>
      </c>
      <c r="D1072" s="6">
        <v>3997</v>
      </c>
    </row>
    <row r="1073" spans="1:4" ht="15">
      <c r="A1073" s="3" t="s">
        <v>3</v>
      </c>
      <c r="B1073" s="18" t="s">
        <v>1078</v>
      </c>
      <c r="C1073" s="25">
        <v>28500</v>
      </c>
      <c r="D1073" s="6">
        <v>42922.222222222197</v>
      </c>
    </row>
    <row r="1074" spans="1:4" ht="75">
      <c r="A1074" s="3" t="s">
        <v>3</v>
      </c>
      <c r="B1074" s="23" t="s">
        <v>1079</v>
      </c>
      <c r="C1074" s="25">
        <v>1150</v>
      </c>
      <c r="D1074" s="6">
        <v>2045.3571428571399</v>
      </c>
    </row>
    <row r="1075" spans="1:4" ht="75">
      <c r="A1075" s="3" t="s">
        <v>3</v>
      </c>
      <c r="B1075" s="23" t="s">
        <v>1080</v>
      </c>
      <c r="C1075" s="25">
        <v>1210</v>
      </c>
      <c r="D1075" s="6">
        <v>1976.4705882352941</v>
      </c>
    </row>
    <row r="1076" spans="1:4" ht="75">
      <c r="A1076" s="3" t="s">
        <v>3</v>
      </c>
      <c r="B1076" s="23" t="s">
        <v>1081</v>
      </c>
      <c r="C1076" s="25">
        <v>810</v>
      </c>
      <c r="D1076" s="6">
        <v>1921.94444444444</v>
      </c>
    </row>
    <row r="1077" spans="1:4" ht="75">
      <c r="A1077" s="3" t="s">
        <v>3</v>
      </c>
      <c r="B1077" s="23" t="s">
        <v>1082</v>
      </c>
      <c r="C1077" s="25">
        <v>970</v>
      </c>
      <c r="D1077" s="6">
        <v>1780</v>
      </c>
    </row>
    <row r="1078" spans="1:4" ht="15">
      <c r="A1078" s="3" t="s">
        <v>3</v>
      </c>
      <c r="B1078" s="28" t="s">
        <v>1083</v>
      </c>
      <c r="C1078" s="25">
        <v>4390</v>
      </c>
      <c r="D1078" s="6">
        <v>7120</v>
      </c>
    </row>
    <row r="1079" spans="1:4" ht="45">
      <c r="A1079" s="3" t="s">
        <v>3</v>
      </c>
      <c r="B1079" s="49" t="s">
        <v>1084</v>
      </c>
      <c r="C1079" s="25">
        <v>7410</v>
      </c>
      <c r="D1079" s="6">
        <v>13121</v>
      </c>
    </row>
    <row r="1080" spans="1:4" ht="15">
      <c r="A1080" s="3" t="s">
        <v>3</v>
      </c>
      <c r="B1080" s="4" t="s">
        <v>1085</v>
      </c>
      <c r="C1080" s="25">
        <v>13400</v>
      </c>
      <c r="D1080" s="6">
        <v>22530</v>
      </c>
    </row>
    <row r="1081" spans="1:4" ht="15">
      <c r="A1081" s="3" t="s">
        <v>3</v>
      </c>
      <c r="B1081" s="18" t="s">
        <v>1086</v>
      </c>
      <c r="C1081" s="25">
        <v>4670</v>
      </c>
      <c r="D1081" s="6">
        <v>7007.1428571428569</v>
      </c>
    </row>
    <row r="1082" spans="1:4" ht="15">
      <c r="A1082" s="3" t="s">
        <v>3</v>
      </c>
      <c r="B1082" s="18" t="s">
        <v>1087</v>
      </c>
      <c r="C1082" s="25">
        <v>5330</v>
      </c>
      <c r="D1082" s="6">
        <v>9596</v>
      </c>
    </row>
    <row r="1083" spans="1:4" ht="60">
      <c r="A1083" s="3" t="s">
        <v>3</v>
      </c>
      <c r="B1083" s="61" t="s">
        <v>1088</v>
      </c>
      <c r="C1083" s="25">
        <v>7580</v>
      </c>
      <c r="D1083" s="6">
        <v>19900</v>
      </c>
    </row>
    <row r="1084" spans="1:4" ht="15">
      <c r="A1084" s="8" t="s">
        <v>10</v>
      </c>
      <c r="B1084" s="15" t="s">
        <v>1089</v>
      </c>
      <c r="C1084" s="26">
        <v>40000</v>
      </c>
      <c r="D1084" s="26">
        <v>48000</v>
      </c>
    </row>
    <row r="1085" spans="1:4" ht="15">
      <c r="A1085" s="3" t="s">
        <v>3</v>
      </c>
      <c r="B1085" s="16" t="s">
        <v>1090</v>
      </c>
      <c r="C1085" s="25">
        <v>17410</v>
      </c>
      <c r="D1085" s="6">
        <f>+C1085/0.76</f>
        <v>22907.894736842107</v>
      </c>
    </row>
    <row r="1086" spans="1:4" ht="15">
      <c r="A1086" s="3" t="s">
        <v>3</v>
      </c>
      <c r="B1086" s="16" t="s">
        <v>1091</v>
      </c>
      <c r="C1086" s="25">
        <v>19710</v>
      </c>
      <c r="D1086" s="6">
        <f>+C1086/0.76</f>
        <v>25934.21052631579</v>
      </c>
    </row>
    <row r="1087" spans="1:4" ht="15">
      <c r="A1087" s="3" t="s">
        <v>3</v>
      </c>
      <c r="B1087" s="18" t="s">
        <v>1092</v>
      </c>
      <c r="C1087" s="25">
        <v>1090</v>
      </c>
      <c r="D1087" s="6">
        <v>1975</v>
      </c>
    </row>
    <row r="1088" spans="1:4" ht="15">
      <c r="A1088" s="3" t="s">
        <v>3</v>
      </c>
      <c r="B1088" s="18" t="s">
        <v>1093</v>
      </c>
      <c r="C1088" s="25">
        <v>820</v>
      </c>
      <c r="D1088" s="6">
        <v>1738.75</v>
      </c>
    </row>
    <row r="1089" spans="1:4" ht="15">
      <c r="A1089" s="3" t="s">
        <v>3</v>
      </c>
      <c r="B1089" s="16" t="s">
        <v>1094</v>
      </c>
      <c r="C1089" s="25">
        <v>7860</v>
      </c>
      <c r="D1089" s="6">
        <v>13569.23076923077</v>
      </c>
    </row>
    <row r="1090" spans="1:4" ht="15">
      <c r="A1090" s="8" t="s">
        <v>10</v>
      </c>
      <c r="B1090" s="14" t="s">
        <v>1095</v>
      </c>
      <c r="C1090" s="26">
        <v>11800</v>
      </c>
      <c r="D1090" s="11">
        <v>14979</v>
      </c>
    </row>
    <row r="1091" spans="1:4" ht="15">
      <c r="A1091" s="8" t="s">
        <v>16</v>
      </c>
      <c r="B1091" s="15" t="s">
        <v>1096</v>
      </c>
      <c r="C1091" s="26">
        <v>14000</v>
      </c>
      <c r="D1091" s="11">
        <v>16985</v>
      </c>
    </row>
    <row r="1092" spans="1:4" ht="15">
      <c r="A1092" s="3" t="s">
        <v>3</v>
      </c>
      <c r="B1092" s="16" t="s">
        <v>1097</v>
      </c>
      <c r="C1092" s="25">
        <v>15920</v>
      </c>
      <c r="D1092" s="6">
        <v>19901.212121212098</v>
      </c>
    </row>
    <row r="1093" spans="1:4" ht="15">
      <c r="A1093" s="3" t="s">
        <v>3</v>
      </c>
      <c r="B1093" s="4" t="s">
        <v>1098</v>
      </c>
      <c r="C1093" s="42">
        <v>8880</v>
      </c>
      <c r="D1093" s="6">
        <v>17989</v>
      </c>
    </row>
    <row r="1094" spans="1:4" ht="15">
      <c r="A1094" s="3" t="s">
        <v>3</v>
      </c>
      <c r="B1094" s="37" t="s">
        <v>1099</v>
      </c>
      <c r="C1094" s="25">
        <v>1020</v>
      </c>
      <c r="D1094" s="6">
        <v>1895</v>
      </c>
    </row>
    <row r="1095" spans="1:4" ht="15">
      <c r="A1095" s="3" t="s">
        <v>3</v>
      </c>
      <c r="B1095" s="18" t="s">
        <v>1100</v>
      </c>
      <c r="C1095" s="25">
        <v>1070</v>
      </c>
      <c r="D1095" s="6">
        <v>1923</v>
      </c>
    </row>
    <row r="1096" spans="1:4" ht="15">
      <c r="A1096" s="8" t="s">
        <v>6</v>
      </c>
      <c r="B1096" s="14" t="s">
        <v>1101</v>
      </c>
      <c r="C1096" s="26">
        <v>4850</v>
      </c>
      <c r="D1096" s="11">
        <v>5692.2119205298004</v>
      </c>
    </row>
    <row r="1097" spans="1:4" ht="15">
      <c r="A1097" s="8" t="s">
        <v>6</v>
      </c>
      <c r="B1097" s="60" t="s">
        <v>1102</v>
      </c>
      <c r="C1097" s="26">
        <v>2050</v>
      </c>
      <c r="D1097" s="11">
        <v>2725</v>
      </c>
    </row>
    <row r="1098" spans="1:4" ht="15">
      <c r="A1098" s="8" t="s">
        <v>10</v>
      </c>
      <c r="B1098" s="14" t="s">
        <v>1103</v>
      </c>
      <c r="C1098" s="26">
        <v>19670</v>
      </c>
      <c r="D1098" s="11">
        <v>23278.428571428602</v>
      </c>
    </row>
    <row r="1099" spans="1:4" ht="60">
      <c r="A1099" s="8" t="s">
        <v>6</v>
      </c>
      <c r="B1099" s="41" t="s">
        <v>1104</v>
      </c>
      <c r="C1099" s="26">
        <v>3080</v>
      </c>
      <c r="D1099" s="11">
        <v>3709</v>
      </c>
    </row>
    <row r="1100" spans="1:4" ht="15">
      <c r="A1100" s="8" t="s">
        <v>10</v>
      </c>
      <c r="B1100" s="48" t="s">
        <v>1105</v>
      </c>
      <c r="C1100" s="26">
        <v>2390</v>
      </c>
      <c r="D1100" s="11">
        <v>3175</v>
      </c>
    </row>
    <row r="1101" spans="1:4" ht="15">
      <c r="A1101" s="19" t="s">
        <v>3</v>
      </c>
      <c r="B1101" s="35" t="s">
        <v>1106</v>
      </c>
      <c r="C1101" s="27">
        <v>2290</v>
      </c>
      <c r="D1101" s="22">
        <f>+C1101/0.76</f>
        <v>3013.1578947368421</v>
      </c>
    </row>
    <row r="1102" spans="1:4" ht="15">
      <c r="A1102" s="19" t="s">
        <v>3</v>
      </c>
      <c r="B1102" s="38" t="s">
        <v>1107</v>
      </c>
      <c r="C1102" s="30">
        <v>2670</v>
      </c>
      <c r="D1102" s="22">
        <f>+C1102/0.7</f>
        <v>3814.2857142857147</v>
      </c>
    </row>
    <row r="1103" spans="1:4" ht="15">
      <c r="A1103" s="3" t="s">
        <v>3</v>
      </c>
      <c r="B1103" s="28" t="s">
        <v>1108</v>
      </c>
      <c r="C1103" s="25">
        <v>2860</v>
      </c>
      <c r="D1103" s="6">
        <f>+C1103/0.7</f>
        <v>4085.7142857142858</v>
      </c>
    </row>
    <row r="1104" spans="1:4" ht="15">
      <c r="A1104" s="3" t="s">
        <v>3</v>
      </c>
      <c r="B1104" s="28" t="s">
        <v>1109</v>
      </c>
      <c r="C1104" s="25">
        <v>6630</v>
      </c>
      <c r="D1104" s="6">
        <f>+C1104/0.7</f>
        <v>9471.4285714285725</v>
      </c>
    </row>
    <row r="1105" spans="1:4" ht="15">
      <c r="A1105" s="3" t="s">
        <v>3</v>
      </c>
      <c r="B1105" s="28" t="s">
        <v>1110</v>
      </c>
      <c r="C1105" s="25">
        <v>1840</v>
      </c>
      <c r="D1105" s="6">
        <f>+C1105/0.7</f>
        <v>2628.5714285714289</v>
      </c>
    </row>
    <row r="1106" spans="1:4" ht="15">
      <c r="A1106" s="19" t="s">
        <v>3</v>
      </c>
      <c r="B1106" s="35" t="s">
        <v>1111</v>
      </c>
      <c r="C1106" s="27">
        <v>2140</v>
      </c>
      <c r="D1106" s="22">
        <f>+C1106/0.71</f>
        <v>3014.0845070422538</v>
      </c>
    </row>
    <row r="1107" spans="1:4" ht="15">
      <c r="A1107" s="3" t="s">
        <v>3</v>
      </c>
      <c r="B1107" s="28" t="s">
        <v>1112</v>
      </c>
      <c r="C1107" s="25">
        <v>5240</v>
      </c>
      <c r="D1107" s="6">
        <f>+C1107/0.71</f>
        <v>7380.2816901408451</v>
      </c>
    </row>
    <row r="1108" spans="1:4" ht="30">
      <c r="A1108" s="19" t="s">
        <v>3</v>
      </c>
      <c r="B1108" s="54" t="s">
        <v>1113</v>
      </c>
      <c r="C1108" s="30">
        <v>2980</v>
      </c>
      <c r="D1108" s="22">
        <v>3975</v>
      </c>
    </row>
    <row r="1109" spans="1:4" ht="60">
      <c r="A1109" s="3" t="s">
        <v>3</v>
      </c>
      <c r="B1109" s="34" t="s">
        <v>1114</v>
      </c>
      <c r="C1109" s="25">
        <v>1430</v>
      </c>
      <c r="D1109" s="6">
        <f>+C1109/0.72</f>
        <v>1986.1111111111111</v>
      </c>
    </row>
    <row r="1110" spans="1:4" ht="45">
      <c r="A1110" s="8" t="s">
        <v>6</v>
      </c>
      <c r="B1110" s="39" t="s">
        <v>1115</v>
      </c>
      <c r="C1110" s="26">
        <v>5600</v>
      </c>
      <c r="D1110" s="11">
        <v>6575</v>
      </c>
    </row>
    <row r="1111" spans="1:4" ht="60">
      <c r="A1111" s="3" t="s">
        <v>3</v>
      </c>
      <c r="B1111" s="23" t="s">
        <v>1116</v>
      </c>
      <c r="C1111" s="25">
        <v>1910</v>
      </c>
      <c r="D1111" s="6">
        <v>2984.3724696356298</v>
      </c>
    </row>
    <row r="1112" spans="1:4" ht="45">
      <c r="A1112" s="3" t="s">
        <v>3</v>
      </c>
      <c r="B1112" s="61" t="s">
        <v>1117</v>
      </c>
      <c r="C1112" s="36">
        <v>1750</v>
      </c>
      <c r="D1112" s="6">
        <v>2684.3724696356298</v>
      </c>
    </row>
    <row r="1113" spans="1:4" ht="75">
      <c r="A1113" s="8" t="s">
        <v>10</v>
      </c>
      <c r="B1113" s="33" t="s">
        <v>1118</v>
      </c>
      <c r="C1113" s="26">
        <v>1940</v>
      </c>
      <c r="D1113" s="11">
        <v>2989</v>
      </c>
    </row>
    <row r="1114" spans="1:4" ht="60">
      <c r="A1114" s="19" t="s">
        <v>3</v>
      </c>
      <c r="B1114" s="54" t="s">
        <v>1119</v>
      </c>
      <c r="C1114" s="30">
        <v>1380</v>
      </c>
      <c r="D1114" s="22">
        <v>2335</v>
      </c>
    </row>
    <row r="1115" spans="1:4" ht="15">
      <c r="A1115" s="3" t="s">
        <v>3</v>
      </c>
      <c r="B1115" s="4" t="s">
        <v>1120</v>
      </c>
      <c r="C1115" s="80">
        <v>1000</v>
      </c>
      <c r="D1115" s="6">
        <v>1685.7142857142901</v>
      </c>
    </row>
    <row r="1116" spans="1:4" ht="45">
      <c r="A1116" s="3" t="s">
        <v>3</v>
      </c>
      <c r="B1116" s="61" t="s">
        <v>1121</v>
      </c>
      <c r="C1116" s="25">
        <v>2510</v>
      </c>
      <c r="D1116" s="6">
        <v>4500</v>
      </c>
    </row>
    <row r="1117" spans="1:4" ht="15">
      <c r="A1117" s="8" t="s">
        <v>10</v>
      </c>
      <c r="B1117" s="14" t="s">
        <v>1122</v>
      </c>
      <c r="C1117" s="26">
        <v>2600</v>
      </c>
      <c r="D1117" s="11">
        <v>4802.8571428571404</v>
      </c>
    </row>
    <row r="1118" spans="1:4" ht="45">
      <c r="A1118" s="3" t="s">
        <v>3</v>
      </c>
      <c r="B1118" s="49" t="s">
        <v>1123</v>
      </c>
      <c r="C1118" s="25">
        <v>2850</v>
      </c>
      <c r="D1118" s="6">
        <v>4341</v>
      </c>
    </row>
    <row r="1119" spans="1:4" ht="60">
      <c r="A1119" s="3" t="s">
        <v>3</v>
      </c>
      <c r="B1119" s="23" t="s">
        <v>1124</v>
      </c>
      <c r="C1119" s="25">
        <v>3240</v>
      </c>
      <c r="D1119" s="6">
        <v>5333</v>
      </c>
    </row>
    <row r="1120" spans="1:4" ht="15">
      <c r="A1120" s="8" t="s">
        <v>6</v>
      </c>
      <c r="B1120" s="14" t="s">
        <v>1125</v>
      </c>
      <c r="C1120" s="26">
        <v>17000</v>
      </c>
      <c r="D1120" s="11">
        <v>35000</v>
      </c>
    </row>
    <row r="1121" spans="1:4" ht="60">
      <c r="A1121" s="3" t="s">
        <v>3</v>
      </c>
      <c r="B1121" s="23" t="s">
        <v>1126</v>
      </c>
      <c r="C1121" s="25">
        <v>870</v>
      </c>
      <c r="D1121" s="6">
        <v>1679</v>
      </c>
    </row>
    <row r="1122" spans="1:4" ht="60">
      <c r="A1122" s="3" t="s">
        <v>3</v>
      </c>
      <c r="B1122" s="23" t="s">
        <v>1127</v>
      </c>
      <c r="C1122" s="25">
        <v>1250</v>
      </c>
      <c r="D1122" s="6">
        <v>2253</v>
      </c>
    </row>
    <row r="1123" spans="1:4" ht="15">
      <c r="A1123" s="3" t="s">
        <v>3</v>
      </c>
      <c r="B1123" s="4" t="s">
        <v>1128</v>
      </c>
      <c r="C1123" s="25">
        <v>3440</v>
      </c>
      <c r="D1123" s="6">
        <v>13137</v>
      </c>
    </row>
    <row r="1124" spans="1:4" ht="15">
      <c r="A1124" s="3" t="s">
        <v>3</v>
      </c>
      <c r="B1124" s="4" t="s">
        <v>1129</v>
      </c>
      <c r="C1124" s="25">
        <v>2850</v>
      </c>
      <c r="D1124" s="6">
        <v>3925</v>
      </c>
    </row>
    <row r="1125" spans="1:4" ht="45">
      <c r="A1125" s="8" t="s">
        <v>10</v>
      </c>
      <c r="B1125" s="41" t="s">
        <v>1129</v>
      </c>
      <c r="C1125" s="26">
        <v>2510</v>
      </c>
      <c r="D1125" s="11">
        <v>3650</v>
      </c>
    </row>
    <row r="1126" spans="1:4" ht="15">
      <c r="A1126" s="8" t="s">
        <v>10</v>
      </c>
      <c r="B1126" s="15" t="s">
        <v>1130</v>
      </c>
      <c r="C1126" s="26">
        <v>13800</v>
      </c>
      <c r="D1126" s="11">
        <f>+C1126/0.78</f>
        <v>17692.307692307691</v>
      </c>
    </row>
    <row r="1127" spans="1:4" ht="15">
      <c r="A1127" s="3" t="s">
        <v>3</v>
      </c>
      <c r="B1127" s="16" t="s">
        <v>1131</v>
      </c>
      <c r="C1127" s="25">
        <v>14870</v>
      </c>
      <c r="D1127" s="6">
        <f>+C1127/0.76</f>
        <v>19565.78947368421</v>
      </c>
    </row>
    <row r="1128" spans="1:4" ht="15">
      <c r="A1128" s="19" t="s">
        <v>3</v>
      </c>
      <c r="B1128" s="20" t="s">
        <v>1132</v>
      </c>
      <c r="C1128" s="30">
        <v>5480</v>
      </c>
      <c r="D1128" s="22">
        <v>6950.4347826086996</v>
      </c>
    </row>
    <row r="1129" spans="1:4" ht="15">
      <c r="A1129" s="3" t="s">
        <v>3</v>
      </c>
      <c r="B1129" s="18" t="s">
        <v>1133</v>
      </c>
      <c r="C1129" s="25">
        <v>510</v>
      </c>
      <c r="D1129" s="6">
        <v>1200</v>
      </c>
    </row>
    <row r="1130" spans="1:4" ht="15">
      <c r="A1130" s="3" t="s">
        <v>3</v>
      </c>
      <c r="B1130" s="18" t="s">
        <v>1134</v>
      </c>
      <c r="C1130" s="25">
        <v>750</v>
      </c>
      <c r="D1130" s="6">
        <v>1200</v>
      </c>
    </row>
    <row r="1131" spans="1:4" ht="15">
      <c r="A1131" s="3" t="s">
        <v>3</v>
      </c>
      <c r="B1131" s="18" t="s">
        <v>1135</v>
      </c>
      <c r="C1131" s="25">
        <v>750</v>
      </c>
      <c r="D1131" s="6">
        <v>1200</v>
      </c>
    </row>
    <row r="1132" spans="1:4" ht="15">
      <c r="A1132" s="3" t="s">
        <v>3</v>
      </c>
      <c r="B1132" s="18" t="s">
        <v>1136</v>
      </c>
      <c r="C1132" s="25">
        <v>750</v>
      </c>
      <c r="D1132" s="6">
        <v>1200</v>
      </c>
    </row>
    <row r="1133" spans="1:4" ht="15">
      <c r="A1133" s="3" t="s">
        <v>3</v>
      </c>
      <c r="B1133" s="37" t="s">
        <v>1137</v>
      </c>
      <c r="C1133" s="25">
        <v>10560</v>
      </c>
      <c r="D1133" s="6">
        <v>15533.333333333299</v>
      </c>
    </row>
    <row r="1134" spans="1:4" ht="45">
      <c r="A1134" s="3" t="s">
        <v>3</v>
      </c>
      <c r="B1134" s="34" t="s">
        <v>1138</v>
      </c>
      <c r="C1134" s="25">
        <v>8740</v>
      </c>
      <c r="D1134" s="6">
        <v>12526.666666666701</v>
      </c>
    </row>
    <row r="1135" spans="1:4" ht="45">
      <c r="A1135" s="3" t="s">
        <v>3</v>
      </c>
      <c r="B1135" s="34" t="s">
        <v>1139</v>
      </c>
      <c r="C1135" s="25">
        <v>13800</v>
      </c>
      <c r="D1135" s="6">
        <v>19133.333333333299</v>
      </c>
    </row>
    <row r="1136" spans="1:4" ht="15">
      <c r="A1136" s="3" t="s">
        <v>3</v>
      </c>
      <c r="B1136" s="37" t="s">
        <v>1140</v>
      </c>
      <c r="C1136" s="25">
        <v>16150</v>
      </c>
      <c r="D1136" s="6">
        <v>23466.666666666701</v>
      </c>
    </row>
    <row r="1137" spans="1:4" ht="15">
      <c r="A1137" s="19" t="s">
        <v>3</v>
      </c>
      <c r="B1137" s="73" t="s">
        <v>1141</v>
      </c>
      <c r="C1137" s="27">
        <v>5520</v>
      </c>
      <c r="D1137" s="22">
        <v>7633.3333333333003</v>
      </c>
    </row>
    <row r="1138" spans="1:4" ht="60">
      <c r="A1138" s="3" t="s">
        <v>3</v>
      </c>
      <c r="B1138" s="34" t="s">
        <v>1142</v>
      </c>
      <c r="C1138" s="25">
        <v>4800</v>
      </c>
      <c r="D1138" s="6">
        <v>6977</v>
      </c>
    </row>
    <row r="1139" spans="1:4" ht="15">
      <c r="A1139" s="3" t="s">
        <v>3</v>
      </c>
      <c r="B1139" s="16" t="s">
        <v>1143</v>
      </c>
      <c r="C1139" s="25">
        <v>5150</v>
      </c>
      <c r="D1139" s="6">
        <v>7586.6666666666697</v>
      </c>
    </row>
    <row r="1140" spans="1:4" ht="15">
      <c r="A1140" s="19" t="s">
        <v>3</v>
      </c>
      <c r="B1140" s="73" t="s">
        <v>1144</v>
      </c>
      <c r="C1140" s="30">
        <v>5900</v>
      </c>
      <c r="D1140" s="22">
        <v>8250.4347826086996</v>
      </c>
    </row>
    <row r="1141" spans="1:4" ht="15">
      <c r="A1141" s="19" t="s">
        <v>3</v>
      </c>
      <c r="B1141" s="20" t="s">
        <v>1145</v>
      </c>
      <c r="C1141" s="30">
        <v>10040</v>
      </c>
      <c r="D1141" s="22">
        <v>14436.3636363636</v>
      </c>
    </row>
    <row r="1142" spans="1:4" ht="15">
      <c r="A1142" s="7" t="s">
        <v>3</v>
      </c>
      <c r="B1142" s="4" t="s">
        <v>1146</v>
      </c>
      <c r="C1142" s="25">
        <v>14600</v>
      </c>
      <c r="D1142" s="6">
        <v>18521</v>
      </c>
    </row>
    <row r="1143" spans="1:4" ht="15">
      <c r="A1143" s="81" t="s">
        <v>3</v>
      </c>
      <c r="B1143" s="35" t="s">
        <v>1147</v>
      </c>
      <c r="C1143" s="27">
        <v>19790</v>
      </c>
      <c r="D1143" s="22">
        <v>24563.6363636364</v>
      </c>
    </row>
    <row r="1144" spans="1:4" ht="15">
      <c r="A1144" s="7" t="s">
        <v>3</v>
      </c>
      <c r="B1144" s="4" t="s">
        <v>1148</v>
      </c>
      <c r="C1144" s="25">
        <v>24350</v>
      </c>
      <c r="D1144" s="6">
        <v>29963.6363636364</v>
      </c>
    </row>
    <row r="1145" spans="1:4" ht="15">
      <c r="A1145" s="8" t="s">
        <v>1149</v>
      </c>
      <c r="B1145" s="32" t="s">
        <v>1150</v>
      </c>
      <c r="C1145" s="65">
        <v>5200</v>
      </c>
      <c r="D1145" s="11">
        <v>7428.5714285714294</v>
      </c>
    </row>
    <row r="1146" spans="1:4" ht="15">
      <c r="A1146" s="9" t="s">
        <v>10</v>
      </c>
      <c r="B1146" s="74" t="s">
        <v>1151</v>
      </c>
      <c r="C1146" s="75">
        <v>11400</v>
      </c>
      <c r="D1146" s="11">
        <v>15200</v>
      </c>
    </row>
    <row r="1147" spans="1:4" ht="15">
      <c r="A1147" s="9" t="s">
        <v>10</v>
      </c>
      <c r="B1147" s="74" t="s">
        <v>1152</v>
      </c>
      <c r="C1147" s="75">
        <v>6620</v>
      </c>
      <c r="D1147" s="11">
        <f>+C1147/0.88</f>
        <v>7522.727272727273</v>
      </c>
    </row>
    <row r="1148" spans="1:4" ht="15">
      <c r="A1148" s="9" t="s">
        <v>10</v>
      </c>
      <c r="B1148" s="74" t="s">
        <v>1153</v>
      </c>
      <c r="C1148" s="75">
        <v>3860</v>
      </c>
      <c r="D1148" s="11">
        <f>+C1148/0.88</f>
        <v>4386.363636363636</v>
      </c>
    </row>
    <row r="1149" spans="1:4" ht="15">
      <c r="A1149" s="9" t="s">
        <v>10</v>
      </c>
      <c r="B1149" s="74" t="s">
        <v>1154</v>
      </c>
      <c r="C1149" s="75">
        <v>14220</v>
      </c>
      <c r="D1149" s="11">
        <v>16959</v>
      </c>
    </row>
    <row r="1150" spans="1:4" ht="15">
      <c r="A1150" s="9" t="s">
        <v>10</v>
      </c>
      <c r="B1150" s="74" t="s">
        <v>1155</v>
      </c>
      <c r="C1150" s="75">
        <v>4440</v>
      </c>
      <c r="D1150" s="11">
        <v>5920</v>
      </c>
    </row>
    <row r="1151" spans="1:4" ht="15">
      <c r="A1151" s="9" t="s">
        <v>10</v>
      </c>
      <c r="B1151" s="74" t="s">
        <v>1156</v>
      </c>
      <c r="C1151" s="75">
        <v>1699</v>
      </c>
      <c r="D1151" s="11">
        <v>2265.3333333333335</v>
      </c>
    </row>
    <row r="1152" spans="1:4" ht="15">
      <c r="A1152" s="9" t="s">
        <v>10</v>
      </c>
      <c r="B1152" s="74" t="s">
        <v>1157</v>
      </c>
      <c r="C1152" s="75">
        <v>11500</v>
      </c>
      <c r="D1152" s="11">
        <v>15333.333333333334</v>
      </c>
    </row>
    <row r="1153" spans="1:4" ht="15">
      <c r="A1153" s="9" t="s">
        <v>10</v>
      </c>
      <c r="B1153" s="74" t="s">
        <v>1158</v>
      </c>
      <c r="C1153" s="75">
        <v>8650</v>
      </c>
      <c r="D1153" s="11">
        <v>11950</v>
      </c>
    </row>
    <row r="1154" spans="1:4" ht="15">
      <c r="A1154" s="9" t="s">
        <v>10</v>
      </c>
      <c r="B1154" s="74" t="s">
        <v>1159</v>
      </c>
      <c r="C1154" s="75">
        <v>11500</v>
      </c>
      <c r="D1154" s="11">
        <v>15333.333333333334</v>
      </c>
    </row>
    <row r="1155" spans="1:4" ht="15">
      <c r="A1155" s="9" t="s">
        <v>10</v>
      </c>
      <c r="B1155" s="74" t="s">
        <v>1160</v>
      </c>
      <c r="C1155" s="75">
        <v>9890</v>
      </c>
      <c r="D1155" s="11">
        <v>13440</v>
      </c>
    </row>
    <row r="1156" spans="1:4" ht="15">
      <c r="A1156" s="9" t="s">
        <v>10</v>
      </c>
      <c r="B1156" s="74" t="s">
        <v>1161</v>
      </c>
      <c r="C1156" s="75">
        <v>5750</v>
      </c>
      <c r="D1156" s="11">
        <v>7666.666666666667</v>
      </c>
    </row>
    <row r="1157" spans="1:4" ht="15">
      <c r="A1157" s="9" t="s">
        <v>16</v>
      </c>
      <c r="B1157" s="74" t="s">
        <v>1162</v>
      </c>
      <c r="C1157" s="75">
        <v>4500</v>
      </c>
      <c r="D1157" s="11">
        <v>5991</v>
      </c>
    </row>
    <row r="1158" spans="1:4" ht="15">
      <c r="A1158" s="9" t="s">
        <v>10</v>
      </c>
      <c r="B1158" s="74" t="s">
        <v>1163</v>
      </c>
      <c r="C1158" s="75">
        <v>4370</v>
      </c>
      <c r="D1158" s="11">
        <v>6120</v>
      </c>
    </row>
    <row r="1159" spans="1:4" ht="15">
      <c r="A1159" s="9" t="s">
        <v>10</v>
      </c>
      <c r="B1159" s="74" t="s">
        <v>1164</v>
      </c>
      <c r="C1159" s="75">
        <v>5640</v>
      </c>
      <c r="D1159" s="11">
        <v>7520</v>
      </c>
    </row>
    <row r="1160" spans="1:4" ht="15">
      <c r="A1160" s="9" t="s">
        <v>10</v>
      </c>
      <c r="B1160" s="74" t="s">
        <v>1165</v>
      </c>
      <c r="C1160" s="75">
        <v>4600</v>
      </c>
      <c r="D1160" s="11">
        <v>6120</v>
      </c>
    </row>
    <row r="1161" spans="1:4" ht="15">
      <c r="A1161" s="9" t="s">
        <v>10</v>
      </c>
      <c r="B1161" s="74" t="s">
        <v>1166</v>
      </c>
      <c r="C1161" s="75">
        <v>5750</v>
      </c>
      <c r="D1161" s="11">
        <v>7666.666666666667</v>
      </c>
    </row>
    <row r="1162" spans="1:4" ht="15">
      <c r="A1162" s="9" t="s">
        <v>10</v>
      </c>
      <c r="B1162" s="74" t="s">
        <v>1167</v>
      </c>
      <c r="C1162" s="75">
        <v>3900</v>
      </c>
      <c r="D1162" s="11">
        <v>5166.6666666666697</v>
      </c>
    </row>
    <row r="1163" spans="1:4" ht="15">
      <c r="A1163" s="9" t="s">
        <v>10</v>
      </c>
      <c r="B1163" s="74" t="s">
        <v>1168</v>
      </c>
      <c r="C1163" s="75">
        <v>4490</v>
      </c>
      <c r="D1163" s="11">
        <v>5666.6666666666697</v>
      </c>
    </row>
    <row r="1164" spans="1:4" ht="15">
      <c r="A1164" s="9" t="s">
        <v>10</v>
      </c>
      <c r="B1164" s="74" t="s">
        <v>1169</v>
      </c>
      <c r="C1164" s="75">
        <v>5640</v>
      </c>
      <c r="D1164" s="11">
        <v>7520</v>
      </c>
    </row>
    <row r="1165" spans="1:4" ht="15">
      <c r="A1165" s="9" t="s">
        <v>10</v>
      </c>
      <c r="B1165" s="74" t="s">
        <v>1170</v>
      </c>
      <c r="C1165" s="75">
        <v>7733</v>
      </c>
      <c r="D1165" s="11">
        <v>10310.666666666666</v>
      </c>
    </row>
    <row r="1166" spans="1:4" ht="15">
      <c r="A1166" s="9" t="s">
        <v>10</v>
      </c>
      <c r="B1166" s="74" t="s">
        <v>1171</v>
      </c>
      <c r="C1166" s="75">
        <v>5750</v>
      </c>
      <c r="D1166" s="11">
        <v>7666.666666666667</v>
      </c>
    </row>
    <row r="1167" spans="1:4" ht="15">
      <c r="A1167" s="9" t="s">
        <v>10</v>
      </c>
      <c r="B1167" s="74" t="s">
        <v>1172</v>
      </c>
      <c r="C1167" s="75">
        <v>5640</v>
      </c>
      <c r="D1167" s="11">
        <v>7520</v>
      </c>
    </row>
    <row r="1168" spans="1:4" ht="15">
      <c r="A1168" s="9" t="s">
        <v>10</v>
      </c>
      <c r="B1168" s="74" t="s">
        <v>1173</v>
      </c>
      <c r="C1168" s="75">
        <v>5750</v>
      </c>
      <c r="D1168" s="11">
        <v>7666.666666666667</v>
      </c>
    </row>
    <row r="1169" spans="1:4" ht="15">
      <c r="A1169" s="9" t="s">
        <v>10</v>
      </c>
      <c r="B1169" s="74" t="s">
        <v>1174</v>
      </c>
      <c r="C1169" s="75">
        <v>10000</v>
      </c>
      <c r="D1169" s="11">
        <v>13440</v>
      </c>
    </row>
    <row r="1170" spans="1:4" ht="15">
      <c r="A1170" s="9" t="s">
        <v>10</v>
      </c>
      <c r="B1170" s="74" t="s">
        <v>1175</v>
      </c>
      <c r="C1170" s="75">
        <v>5640</v>
      </c>
      <c r="D1170" s="11">
        <v>7666.666666666667</v>
      </c>
    </row>
    <row r="1171" spans="1:4" ht="15">
      <c r="A1171" s="9" t="s">
        <v>10</v>
      </c>
      <c r="B1171" s="74" t="s">
        <v>1176</v>
      </c>
      <c r="C1171" s="75">
        <v>5640</v>
      </c>
      <c r="D1171" s="11">
        <v>7666.666666666667</v>
      </c>
    </row>
    <row r="1172" spans="1:4" ht="15">
      <c r="A1172" s="9" t="s">
        <v>10</v>
      </c>
      <c r="B1172" s="74" t="s">
        <v>1177</v>
      </c>
      <c r="C1172" s="75">
        <v>7820</v>
      </c>
      <c r="D1172" s="11">
        <v>10426.666666666666</v>
      </c>
    </row>
    <row r="1173" spans="1:4" ht="15">
      <c r="A1173" s="9" t="s">
        <v>10</v>
      </c>
      <c r="B1173" s="74" t="s">
        <v>1178</v>
      </c>
      <c r="C1173" s="75">
        <v>5640</v>
      </c>
      <c r="D1173" s="11">
        <v>7666.666666666667</v>
      </c>
    </row>
    <row r="1174" spans="1:4" ht="15">
      <c r="A1174" s="9" t="s">
        <v>10</v>
      </c>
      <c r="B1174" s="74" t="s">
        <v>1179</v>
      </c>
      <c r="C1174" s="75">
        <v>5640</v>
      </c>
      <c r="D1174" s="11">
        <v>7520</v>
      </c>
    </row>
    <row r="1175" spans="1:4" ht="15">
      <c r="A1175" s="9" t="s">
        <v>10</v>
      </c>
      <c r="B1175" s="74" t="s">
        <v>1180</v>
      </c>
      <c r="C1175" s="75">
        <v>5750</v>
      </c>
      <c r="D1175" s="11">
        <v>7666.666666666667</v>
      </c>
    </row>
    <row r="1176" spans="1:4" ht="15">
      <c r="A1176" s="9" t="s">
        <v>10</v>
      </c>
      <c r="B1176" s="74" t="s">
        <v>1181</v>
      </c>
      <c r="C1176" s="75">
        <v>5616</v>
      </c>
      <c r="D1176" s="11">
        <v>6971</v>
      </c>
    </row>
    <row r="1177" spans="1:4" ht="15">
      <c r="A1177" s="9" t="s">
        <v>10</v>
      </c>
      <c r="B1177" s="74" t="s">
        <v>1182</v>
      </c>
      <c r="C1177" s="75">
        <v>7200</v>
      </c>
      <c r="D1177" s="11">
        <v>8746.6666666666697</v>
      </c>
    </row>
    <row r="1178" spans="1:4" ht="15">
      <c r="A1178" s="9" t="s">
        <v>1062</v>
      </c>
      <c r="B1178" s="74" t="s">
        <v>1183</v>
      </c>
      <c r="C1178" s="75">
        <v>2000</v>
      </c>
      <c r="D1178" s="11">
        <v>3493</v>
      </c>
    </row>
    <row r="1179" spans="1:4" ht="15">
      <c r="A1179" s="9" t="s">
        <v>16</v>
      </c>
      <c r="B1179" s="74" t="s">
        <v>1184</v>
      </c>
      <c r="C1179" s="75">
        <v>400</v>
      </c>
      <c r="D1179" s="11">
        <v>781.33333333333303</v>
      </c>
    </row>
    <row r="1180" spans="1:4" ht="15">
      <c r="A1180" s="9" t="s">
        <v>10</v>
      </c>
      <c r="B1180" s="74" t="s">
        <v>1185</v>
      </c>
      <c r="C1180" s="75">
        <v>2430</v>
      </c>
      <c r="D1180" s="11">
        <v>3940</v>
      </c>
    </row>
    <row r="1181" spans="1:4" ht="15">
      <c r="A1181" s="9" t="s">
        <v>10</v>
      </c>
      <c r="B1181" s="74" t="s">
        <v>1186</v>
      </c>
      <c r="C1181" s="75">
        <v>46000</v>
      </c>
      <c r="D1181" s="11">
        <v>61333.333333333336</v>
      </c>
    </row>
    <row r="1182" spans="1:4" ht="15">
      <c r="A1182" s="9" t="s">
        <v>10</v>
      </c>
      <c r="B1182" s="74" t="s">
        <v>1187</v>
      </c>
      <c r="C1182" s="75">
        <v>5760</v>
      </c>
      <c r="D1182" s="11">
        <v>7680</v>
      </c>
    </row>
    <row r="1183" spans="1:4" ht="15">
      <c r="A1183" s="9" t="s">
        <v>10</v>
      </c>
      <c r="B1183" s="74" t="s">
        <v>1188</v>
      </c>
      <c r="C1183" s="75">
        <v>7500</v>
      </c>
      <c r="D1183" s="11">
        <v>10000</v>
      </c>
    </row>
    <row r="1184" spans="1:4" ht="15">
      <c r="A1184" s="9" t="s">
        <v>10</v>
      </c>
      <c r="B1184" s="74" t="s">
        <v>1189</v>
      </c>
      <c r="C1184" s="75">
        <v>20700</v>
      </c>
      <c r="D1184" s="11">
        <v>28800</v>
      </c>
    </row>
    <row r="1185" spans="1:4" ht="15">
      <c r="A1185" s="9" t="s">
        <v>10</v>
      </c>
      <c r="B1185" s="74" t="s">
        <v>1190</v>
      </c>
      <c r="C1185" s="75">
        <v>4800</v>
      </c>
      <c r="D1185" s="11">
        <v>6400</v>
      </c>
    </row>
    <row r="1186" spans="1:4" ht="15">
      <c r="A1186" s="9" t="s">
        <v>10</v>
      </c>
      <c r="B1186" s="74" t="s">
        <v>1191</v>
      </c>
      <c r="C1186" s="75">
        <v>5750</v>
      </c>
      <c r="D1186" s="11">
        <v>7980</v>
      </c>
    </row>
    <row r="1187" spans="1:4" ht="15">
      <c r="A1187" s="9" t="s">
        <v>10</v>
      </c>
      <c r="B1187" s="74" t="s">
        <v>1192</v>
      </c>
      <c r="C1187" s="75">
        <v>7362</v>
      </c>
      <c r="D1187" s="11">
        <v>9816</v>
      </c>
    </row>
    <row r="1188" spans="1:4" ht="15">
      <c r="A1188" s="9" t="s">
        <v>10</v>
      </c>
      <c r="B1188" s="74" t="s">
        <v>1193</v>
      </c>
      <c r="C1188" s="75">
        <v>6800</v>
      </c>
      <c r="D1188" s="11">
        <v>9066.6666666666661</v>
      </c>
    </row>
    <row r="1189" spans="1:4" ht="15">
      <c r="A1189" s="9" t="s">
        <v>10</v>
      </c>
      <c r="B1189" s="74" t="s">
        <v>1194</v>
      </c>
      <c r="C1189" s="75">
        <v>7300</v>
      </c>
      <c r="D1189" s="11">
        <v>9733.3333333333339</v>
      </c>
    </row>
    <row r="1190" spans="1:4" ht="15">
      <c r="A1190" s="9" t="s">
        <v>10</v>
      </c>
      <c r="B1190" s="74" t="s">
        <v>1195</v>
      </c>
      <c r="C1190" s="75">
        <v>1000</v>
      </c>
      <c r="D1190" s="11">
        <v>1333.3333333333333</v>
      </c>
    </row>
    <row r="1191" spans="1:4" ht="15">
      <c r="A1191" s="9" t="s">
        <v>10</v>
      </c>
      <c r="B1191" s="74" t="s">
        <v>1196</v>
      </c>
      <c r="C1191" s="75">
        <v>960</v>
      </c>
      <c r="D1191" s="11">
        <v>1280</v>
      </c>
    </row>
    <row r="1192" spans="1:4" ht="15">
      <c r="A1192" s="9" t="s">
        <v>10</v>
      </c>
      <c r="B1192" s="74" t="s">
        <v>1197</v>
      </c>
      <c r="C1192" s="75">
        <v>1950</v>
      </c>
      <c r="D1192" s="11">
        <v>3125</v>
      </c>
    </row>
    <row r="1193" spans="1:4" ht="15">
      <c r="A1193" s="9" t="s">
        <v>10</v>
      </c>
      <c r="B1193" s="74" t="s">
        <v>1198</v>
      </c>
      <c r="C1193" s="75">
        <v>1950</v>
      </c>
      <c r="D1193" s="11">
        <v>3125</v>
      </c>
    </row>
    <row r="1194" spans="1:4" ht="15">
      <c r="A1194" s="9" t="s">
        <v>16</v>
      </c>
      <c r="B1194" s="74" t="s">
        <v>1199</v>
      </c>
      <c r="C1194" s="82">
        <v>2300</v>
      </c>
      <c r="D1194" s="11">
        <v>3926.6666666666702</v>
      </c>
    </row>
    <row r="1195" spans="1:4" ht="15">
      <c r="A1195" s="9" t="s">
        <v>16</v>
      </c>
      <c r="B1195" s="74" t="s">
        <v>1200</v>
      </c>
      <c r="C1195" s="82">
        <v>2300</v>
      </c>
      <c r="D1195" s="11">
        <v>3926.6666666666702</v>
      </c>
    </row>
    <row r="1196" spans="1:4" ht="15">
      <c r="A1196" s="9" t="s">
        <v>10</v>
      </c>
      <c r="B1196" s="74" t="s">
        <v>1201</v>
      </c>
      <c r="C1196" s="82">
        <v>3220</v>
      </c>
      <c r="D1196" s="11">
        <v>4926.6666666666697</v>
      </c>
    </row>
    <row r="1197" spans="1:4" ht="15">
      <c r="A1197" s="9" t="s">
        <v>10</v>
      </c>
      <c r="B1197" s="74" t="s">
        <v>1202</v>
      </c>
      <c r="C1197" s="82">
        <v>3220</v>
      </c>
      <c r="D1197" s="11">
        <v>4926.6666666666697</v>
      </c>
    </row>
    <row r="1198" spans="1:4" ht="15">
      <c r="A1198" s="9" t="s">
        <v>10</v>
      </c>
      <c r="B1198" s="74" t="s">
        <v>1203</v>
      </c>
      <c r="C1198" s="75">
        <v>4320</v>
      </c>
      <c r="D1198" s="11">
        <v>6526.6666666666697</v>
      </c>
    </row>
    <row r="1199" spans="1:4" ht="15">
      <c r="A1199" s="9" t="s">
        <v>10</v>
      </c>
      <c r="B1199" s="74" t="s">
        <v>1204</v>
      </c>
      <c r="C1199" s="75">
        <v>3700</v>
      </c>
      <c r="D1199" s="11">
        <v>6526.6666666666697</v>
      </c>
    </row>
    <row r="1200" spans="1:4" ht="15">
      <c r="A1200" s="9" t="s">
        <v>10</v>
      </c>
      <c r="B1200" s="74" t="s">
        <v>1205</v>
      </c>
      <c r="C1200" s="75">
        <v>4900</v>
      </c>
      <c r="D1200" s="11">
        <v>7933.3333333333303</v>
      </c>
    </row>
    <row r="1201" spans="1:4" ht="15">
      <c r="A1201" s="9" t="s">
        <v>10</v>
      </c>
      <c r="B1201" s="74" t="s">
        <v>1206</v>
      </c>
      <c r="C1201" s="75">
        <v>4900</v>
      </c>
      <c r="D1201" s="11">
        <v>7933.3333333333303</v>
      </c>
    </row>
    <row r="1202" spans="1:4" ht="15">
      <c r="A1202" s="9" t="s">
        <v>10</v>
      </c>
      <c r="B1202" s="74" t="s">
        <v>1207</v>
      </c>
      <c r="C1202" s="75">
        <v>5680</v>
      </c>
      <c r="D1202" s="11">
        <v>8733.3333333333303</v>
      </c>
    </row>
    <row r="1203" spans="1:4" ht="15">
      <c r="A1203" s="9" t="s">
        <v>16</v>
      </c>
      <c r="B1203" s="74" t="s">
        <v>1208</v>
      </c>
      <c r="C1203" s="75">
        <v>6500</v>
      </c>
      <c r="D1203" s="11">
        <v>9433.3333333333303</v>
      </c>
    </row>
    <row r="1204" spans="1:4" ht="15">
      <c r="A1204" s="9" t="s">
        <v>10</v>
      </c>
      <c r="B1204" s="74" t="s">
        <v>1209</v>
      </c>
      <c r="C1204" s="75">
        <v>6120</v>
      </c>
      <c r="D1204" s="11">
        <v>10923</v>
      </c>
    </row>
    <row r="1205" spans="1:4" ht="15">
      <c r="A1205" s="9" t="s">
        <v>10</v>
      </c>
      <c r="B1205" s="74" t="s">
        <v>1210</v>
      </c>
      <c r="C1205" s="75">
        <v>6120</v>
      </c>
      <c r="D1205" s="11">
        <v>10923</v>
      </c>
    </row>
    <row r="1206" spans="1:4" ht="15">
      <c r="A1206" s="9" t="s">
        <v>10</v>
      </c>
      <c r="B1206" s="74" t="s">
        <v>1211</v>
      </c>
      <c r="C1206" s="75">
        <v>11800</v>
      </c>
      <c r="D1206" s="11">
        <v>20931</v>
      </c>
    </row>
    <row r="1207" spans="1:4" ht="15">
      <c r="A1207" s="9" t="s">
        <v>10</v>
      </c>
      <c r="B1207" s="74" t="s">
        <v>1212</v>
      </c>
      <c r="C1207" s="75">
        <v>8500</v>
      </c>
      <c r="D1207" s="11">
        <v>14525</v>
      </c>
    </row>
    <row r="1208" spans="1:4" ht="15">
      <c r="A1208" s="9" t="s">
        <v>16</v>
      </c>
      <c r="B1208" s="74" t="s">
        <v>1213</v>
      </c>
      <c r="C1208" s="75">
        <v>14500</v>
      </c>
      <c r="D1208" s="11">
        <v>25989</v>
      </c>
    </row>
    <row r="1209" spans="1:4" ht="15">
      <c r="A1209" s="9" t="s">
        <v>10</v>
      </c>
      <c r="B1209" s="74" t="s">
        <v>1214</v>
      </c>
      <c r="C1209" s="75">
        <v>17500</v>
      </c>
      <c r="D1209" s="11">
        <v>27846.1538461538</v>
      </c>
    </row>
    <row r="1210" spans="1:4" ht="15">
      <c r="A1210" s="9" t="s">
        <v>16</v>
      </c>
      <c r="B1210" s="74" t="s">
        <v>1215</v>
      </c>
      <c r="C1210" s="75">
        <v>19500</v>
      </c>
      <c r="D1210" s="11">
        <v>28846.1538461538</v>
      </c>
    </row>
    <row r="1211" spans="1:4" ht="15">
      <c r="A1211" s="9" t="s">
        <v>10</v>
      </c>
      <c r="B1211" s="74" t="s">
        <v>1216</v>
      </c>
      <c r="C1211" s="75">
        <v>3105</v>
      </c>
      <c r="D1211" s="11">
        <v>4140</v>
      </c>
    </row>
    <row r="1212" spans="1:4" ht="15">
      <c r="A1212" s="9" t="s">
        <v>10</v>
      </c>
      <c r="B1212" s="74" t="s">
        <v>1217</v>
      </c>
      <c r="C1212" s="75">
        <v>4800</v>
      </c>
      <c r="D1212" s="11">
        <v>6400</v>
      </c>
    </row>
    <row r="1213" spans="1:4" ht="15">
      <c r="A1213" s="9" t="s">
        <v>10</v>
      </c>
      <c r="B1213" s="74" t="s">
        <v>1218</v>
      </c>
      <c r="C1213" s="75">
        <v>5635</v>
      </c>
      <c r="D1213" s="11">
        <v>7513.333333333333</v>
      </c>
    </row>
    <row r="1214" spans="1:4" ht="15">
      <c r="A1214" s="9" t="s">
        <v>10</v>
      </c>
      <c r="B1214" s="74" t="s">
        <v>1219</v>
      </c>
      <c r="C1214" s="75">
        <v>3250</v>
      </c>
      <c r="D1214" s="11">
        <v>4224</v>
      </c>
    </row>
    <row r="1215" spans="1:4" ht="15">
      <c r="A1215" s="9" t="s">
        <v>6</v>
      </c>
      <c r="B1215" s="74" t="s">
        <v>1220</v>
      </c>
      <c r="C1215" s="75">
        <v>2000</v>
      </c>
      <c r="D1215" s="11">
        <v>2975</v>
      </c>
    </row>
    <row r="1216" spans="1:4" ht="15">
      <c r="A1216" s="9" t="s">
        <v>10</v>
      </c>
      <c r="B1216" s="74" t="s">
        <v>1221</v>
      </c>
      <c r="C1216" s="75">
        <v>2530</v>
      </c>
      <c r="D1216" s="11">
        <v>3520</v>
      </c>
    </row>
    <row r="1217" spans="1:4" ht="15">
      <c r="A1217" s="9" t="s">
        <v>10</v>
      </c>
      <c r="B1217" s="74" t="s">
        <v>1222</v>
      </c>
      <c r="C1217" s="75">
        <v>1035</v>
      </c>
      <c r="D1217" s="11">
        <v>1940</v>
      </c>
    </row>
    <row r="1218" spans="1:4" ht="15">
      <c r="A1218" s="9" t="s">
        <v>10</v>
      </c>
      <c r="B1218" s="74" t="s">
        <v>1223</v>
      </c>
      <c r="C1218" s="75">
        <v>1035</v>
      </c>
      <c r="D1218" s="11">
        <v>1980</v>
      </c>
    </row>
    <row r="1219" spans="1:4" ht="15">
      <c r="A1219" s="9" t="s">
        <v>10</v>
      </c>
      <c r="B1219" s="74" t="s">
        <v>1224</v>
      </c>
      <c r="C1219" s="75">
        <v>1550</v>
      </c>
      <c r="D1219" s="11">
        <v>2540</v>
      </c>
    </row>
    <row r="1220" spans="1:4" ht="15">
      <c r="A1220" s="9" t="s">
        <v>10</v>
      </c>
      <c r="B1220" s="74" t="s">
        <v>1225</v>
      </c>
      <c r="C1220" s="75">
        <v>4375</v>
      </c>
      <c r="D1220" s="11">
        <v>5833.333333333333</v>
      </c>
    </row>
    <row r="1221" spans="1:4" ht="15">
      <c r="A1221" s="9" t="s">
        <v>10</v>
      </c>
      <c r="B1221" s="74" t="s">
        <v>1226</v>
      </c>
      <c r="C1221" s="75">
        <v>33000</v>
      </c>
      <c r="D1221" s="11">
        <v>44000</v>
      </c>
    </row>
    <row r="1222" spans="1:4" ht="15">
      <c r="A1222" s="8" t="s">
        <v>10</v>
      </c>
      <c r="B1222" s="74" t="s">
        <v>1227</v>
      </c>
      <c r="C1222" s="75">
        <v>2300</v>
      </c>
      <c r="D1222" s="11">
        <v>4160</v>
      </c>
    </row>
    <row r="1223" spans="1:4" ht="15">
      <c r="A1223" s="9" t="s">
        <v>10</v>
      </c>
      <c r="B1223" s="74" t="s">
        <v>1228</v>
      </c>
      <c r="C1223" s="75">
        <v>2013</v>
      </c>
      <c r="D1223" s="11">
        <v>2800</v>
      </c>
    </row>
    <row r="1224" spans="1:4" ht="15">
      <c r="A1224" s="9" t="s">
        <v>10</v>
      </c>
      <c r="B1224" s="74" t="s">
        <v>1229</v>
      </c>
      <c r="C1224" s="75">
        <v>3220</v>
      </c>
      <c r="D1224" s="11">
        <v>4293.333333333333</v>
      </c>
    </row>
    <row r="1225" spans="1:4" ht="15">
      <c r="A1225" s="9" t="s">
        <v>10</v>
      </c>
      <c r="B1225" s="74" t="s">
        <v>1230</v>
      </c>
      <c r="C1225" s="75">
        <v>2013</v>
      </c>
      <c r="D1225" s="11">
        <v>2795.8333333333335</v>
      </c>
    </row>
    <row r="1226" spans="1:4" ht="15">
      <c r="A1226" s="9" t="s">
        <v>10</v>
      </c>
      <c r="B1226" s="74" t="s">
        <v>1231</v>
      </c>
      <c r="C1226" s="75">
        <v>840</v>
      </c>
      <c r="D1226" s="11">
        <v>1120</v>
      </c>
    </row>
    <row r="1227" spans="1:4" ht="15">
      <c r="A1227" s="9" t="s">
        <v>10</v>
      </c>
      <c r="B1227" s="74" t="s">
        <v>1232</v>
      </c>
      <c r="C1227" s="75">
        <v>288</v>
      </c>
      <c r="D1227" s="11">
        <v>384</v>
      </c>
    </row>
    <row r="1228" spans="1:4" ht="15">
      <c r="A1228" s="9" t="s">
        <v>16</v>
      </c>
      <c r="B1228" s="74" t="s">
        <v>1233</v>
      </c>
      <c r="C1228" s="75">
        <v>2200</v>
      </c>
      <c r="D1228" s="11">
        <v>4640</v>
      </c>
    </row>
    <row r="1229" spans="1:4" ht="15">
      <c r="A1229" s="9" t="s">
        <v>10</v>
      </c>
      <c r="B1229" s="74" t="s">
        <v>1234</v>
      </c>
      <c r="C1229" s="75">
        <v>3100</v>
      </c>
      <c r="D1229" s="11">
        <v>4520</v>
      </c>
    </row>
    <row r="1230" spans="1:4" ht="15">
      <c r="A1230" s="9" t="s">
        <v>10</v>
      </c>
      <c r="B1230" s="74" t="s">
        <v>1235</v>
      </c>
      <c r="C1230" s="75">
        <v>3975</v>
      </c>
      <c r="D1230" s="11">
        <v>5300</v>
      </c>
    </row>
    <row r="1231" spans="1:4" ht="15">
      <c r="A1231" s="9" t="s">
        <v>10</v>
      </c>
      <c r="B1231" s="74" t="s">
        <v>1236</v>
      </c>
      <c r="C1231" s="75">
        <v>5400</v>
      </c>
      <c r="D1231" s="11">
        <v>7200</v>
      </c>
    </row>
    <row r="1232" spans="1:4" ht="15">
      <c r="A1232" s="9" t="s">
        <v>162</v>
      </c>
      <c r="B1232" s="74" t="s">
        <v>1237</v>
      </c>
      <c r="C1232" s="75">
        <v>9000</v>
      </c>
      <c r="D1232" s="11">
        <v>14557</v>
      </c>
    </row>
    <row r="1233" spans="1:4" ht="15">
      <c r="A1233" s="9" t="s">
        <v>10</v>
      </c>
      <c r="B1233" s="74" t="s">
        <v>1238</v>
      </c>
      <c r="C1233" s="75">
        <v>8050</v>
      </c>
      <c r="D1233" s="11">
        <v>11500</v>
      </c>
    </row>
    <row r="1234" spans="1:4" ht="15">
      <c r="A1234" s="9" t="s">
        <v>10</v>
      </c>
      <c r="B1234" s="74" t="s">
        <v>1239</v>
      </c>
      <c r="C1234" s="75">
        <v>1920</v>
      </c>
      <c r="D1234" s="11">
        <v>2560</v>
      </c>
    </row>
    <row r="1235" spans="1:4" ht="15">
      <c r="A1235" s="9" t="s">
        <v>10</v>
      </c>
      <c r="B1235" s="74" t="s">
        <v>1240</v>
      </c>
      <c r="C1235" s="75">
        <v>1920</v>
      </c>
      <c r="D1235" s="11">
        <v>2560</v>
      </c>
    </row>
    <row r="1236" spans="1:4" ht="15">
      <c r="A1236" s="9" t="s">
        <v>10</v>
      </c>
      <c r="B1236" s="74" t="s">
        <v>1241</v>
      </c>
      <c r="C1236" s="75">
        <v>3795</v>
      </c>
      <c r="D1236" s="11">
        <v>5060</v>
      </c>
    </row>
    <row r="1237" spans="1:4" ht="15">
      <c r="A1237" s="9" t="s">
        <v>10</v>
      </c>
      <c r="B1237" s="74" t="s">
        <v>1242</v>
      </c>
      <c r="C1237" s="75">
        <v>15000</v>
      </c>
      <c r="D1237" s="11">
        <v>20000</v>
      </c>
    </row>
    <row r="1238" spans="1:4" ht="15">
      <c r="A1238" s="9" t="s">
        <v>6</v>
      </c>
      <c r="B1238" s="74" t="s">
        <v>1243</v>
      </c>
      <c r="C1238" s="75">
        <v>12000</v>
      </c>
      <c r="D1238" s="11">
        <v>19525</v>
      </c>
    </row>
    <row r="1239" spans="1:4" ht="15">
      <c r="A1239" s="9" t="s">
        <v>10</v>
      </c>
      <c r="B1239" s="74" t="s">
        <v>1244</v>
      </c>
      <c r="C1239" s="75">
        <v>2640</v>
      </c>
      <c r="D1239" s="11">
        <v>3633.3333333333298</v>
      </c>
    </row>
    <row r="1240" spans="1:4" ht="15">
      <c r="A1240" s="9" t="s">
        <v>10</v>
      </c>
      <c r="B1240" s="74" t="s">
        <v>1245</v>
      </c>
      <c r="C1240" s="75">
        <v>6060</v>
      </c>
      <c r="D1240" s="11">
        <v>8080</v>
      </c>
    </row>
    <row r="1241" spans="1:4" ht="15">
      <c r="A1241" s="9" t="s">
        <v>10</v>
      </c>
      <c r="B1241" s="74" t="s">
        <v>1246</v>
      </c>
      <c r="C1241" s="75">
        <v>6060</v>
      </c>
      <c r="D1241" s="11">
        <v>8080</v>
      </c>
    </row>
    <row r="1242" spans="1:4" ht="15">
      <c r="A1242" s="9" t="s">
        <v>10</v>
      </c>
      <c r="B1242" s="74" t="s">
        <v>1247</v>
      </c>
      <c r="C1242" s="75">
        <v>5289</v>
      </c>
      <c r="D1242" s="11">
        <v>7052</v>
      </c>
    </row>
    <row r="1243" spans="1:4" ht="15">
      <c r="A1243" s="9" t="s">
        <v>10</v>
      </c>
      <c r="B1243" s="74" t="s">
        <v>1248</v>
      </c>
      <c r="C1243" s="75">
        <v>2520</v>
      </c>
      <c r="D1243" s="11">
        <v>3360</v>
      </c>
    </row>
    <row r="1244" spans="1:4" ht="15">
      <c r="A1244" s="9" t="s">
        <v>10</v>
      </c>
      <c r="B1244" s="74" t="s">
        <v>1249</v>
      </c>
      <c r="C1244" s="75">
        <v>1680</v>
      </c>
      <c r="D1244" s="11">
        <v>2240</v>
      </c>
    </row>
    <row r="1245" spans="1:4" ht="15">
      <c r="A1245" s="9" t="s">
        <v>10</v>
      </c>
      <c r="B1245" s="74" t="s">
        <v>1250</v>
      </c>
      <c r="C1245" s="75">
        <v>12000</v>
      </c>
      <c r="D1245" s="11">
        <v>14375</v>
      </c>
    </row>
    <row r="1246" spans="1:4" ht="15">
      <c r="A1246" s="9" t="s">
        <v>10</v>
      </c>
      <c r="B1246" s="74" t="s">
        <v>1251</v>
      </c>
      <c r="C1246" s="75">
        <v>13000</v>
      </c>
      <c r="D1246" s="11">
        <v>15291</v>
      </c>
    </row>
    <row r="1247" spans="1:4" ht="15">
      <c r="A1247" s="9" t="s">
        <v>10</v>
      </c>
      <c r="B1247" s="74" t="s">
        <v>1252</v>
      </c>
      <c r="C1247" s="75">
        <v>13000</v>
      </c>
      <c r="D1247" s="11">
        <v>15291</v>
      </c>
    </row>
    <row r="1248" spans="1:4" ht="15">
      <c r="A1248" s="9" t="s">
        <v>10</v>
      </c>
      <c r="B1248" s="74" t="s">
        <v>1253</v>
      </c>
      <c r="C1248" s="75">
        <v>2100</v>
      </c>
      <c r="D1248" s="11">
        <v>4130.666666666667</v>
      </c>
    </row>
    <row r="1249" spans="1:4" ht="15">
      <c r="A1249" s="9" t="s">
        <v>10</v>
      </c>
      <c r="B1249" s="74" t="s">
        <v>1254</v>
      </c>
      <c r="C1249" s="75">
        <v>1760</v>
      </c>
      <c r="D1249" s="11">
        <v>2940</v>
      </c>
    </row>
    <row r="1250" spans="1:4" ht="15">
      <c r="A1250" s="9" t="s">
        <v>10</v>
      </c>
      <c r="B1250" s="74" t="s">
        <v>1255</v>
      </c>
      <c r="C1250" s="75">
        <v>2526</v>
      </c>
      <c r="D1250" s="11">
        <v>3368</v>
      </c>
    </row>
    <row r="1251" spans="1:4" ht="15">
      <c r="A1251" s="9" t="s">
        <v>1256</v>
      </c>
      <c r="B1251" s="74" t="s">
        <v>1257</v>
      </c>
      <c r="C1251" s="75">
        <v>3749</v>
      </c>
      <c r="D1251" s="11">
        <v>4911</v>
      </c>
    </row>
    <row r="1252" spans="1:4" ht="15">
      <c r="A1252" s="9" t="s">
        <v>10</v>
      </c>
      <c r="B1252" s="74" t="s">
        <v>1258</v>
      </c>
      <c r="C1252" s="75">
        <v>1770</v>
      </c>
      <c r="D1252" s="11">
        <v>3258.6666666666702</v>
      </c>
    </row>
    <row r="1253" spans="1:4" ht="15">
      <c r="A1253" s="9" t="s">
        <v>10</v>
      </c>
      <c r="B1253" s="74" t="s">
        <v>1259</v>
      </c>
      <c r="C1253" s="75">
        <v>990</v>
      </c>
      <c r="D1253" s="11">
        <v>1320</v>
      </c>
    </row>
    <row r="1254" spans="1:4" ht="15">
      <c r="A1254" s="9" t="s">
        <v>10</v>
      </c>
      <c r="B1254" s="74" t="s">
        <v>1260</v>
      </c>
      <c r="C1254" s="75">
        <v>1152</v>
      </c>
      <c r="D1254" s="11">
        <v>1536</v>
      </c>
    </row>
    <row r="1255" spans="1:4" ht="15">
      <c r="A1255" s="9" t="s">
        <v>10</v>
      </c>
      <c r="B1255" s="74" t="s">
        <v>1261</v>
      </c>
      <c r="C1255" s="75">
        <v>550</v>
      </c>
      <c r="D1255" s="11">
        <v>733.33333333333337</v>
      </c>
    </row>
    <row r="1256" spans="1:4" ht="15">
      <c r="A1256" s="9" t="s">
        <v>10</v>
      </c>
      <c r="B1256" s="74" t="s">
        <v>1262</v>
      </c>
      <c r="C1256" s="75">
        <v>550</v>
      </c>
      <c r="D1256" s="11">
        <v>733.33333333333337</v>
      </c>
    </row>
    <row r="1257" spans="1:4" ht="15">
      <c r="A1257" s="9" t="s">
        <v>10</v>
      </c>
      <c r="B1257" s="74" t="s">
        <v>1263</v>
      </c>
      <c r="C1257" s="75">
        <v>650</v>
      </c>
      <c r="D1257" s="11">
        <v>866.66666666666663</v>
      </c>
    </row>
    <row r="1258" spans="1:4" ht="15">
      <c r="A1258" s="9" t="s">
        <v>10</v>
      </c>
      <c r="B1258" s="74" t="s">
        <v>1264</v>
      </c>
      <c r="C1258" s="75">
        <v>5900</v>
      </c>
      <c r="D1258" s="11">
        <v>7866.666666666667</v>
      </c>
    </row>
    <row r="1259" spans="1:4" ht="15">
      <c r="A1259" s="9" t="s">
        <v>10</v>
      </c>
      <c r="B1259" s="74" t="s">
        <v>1265</v>
      </c>
      <c r="C1259" s="75">
        <v>1476</v>
      </c>
      <c r="D1259" s="11">
        <v>1968</v>
      </c>
    </row>
    <row r="1260" spans="1:4" ht="15">
      <c r="A1260" s="9" t="s">
        <v>10</v>
      </c>
      <c r="B1260" s="74" t="s">
        <v>1266</v>
      </c>
      <c r="C1260" s="75">
        <v>900</v>
      </c>
      <c r="D1260" s="11">
        <v>1200</v>
      </c>
    </row>
    <row r="1261" spans="1:4" ht="15">
      <c r="A1261" s="9" t="s">
        <v>10</v>
      </c>
      <c r="B1261" s="74" t="s">
        <v>1267</v>
      </c>
      <c r="C1261" s="75">
        <v>1776</v>
      </c>
      <c r="D1261" s="11">
        <v>2368</v>
      </c>
    </row>
    <row r="1262" spans="1:4" ht="15">
      <c r="A1262" s="9" t="s">
        <v>10</v>
      </c>
      <c r="B1262" s="74" t="s">
        <v>1268</v>
      </c>
      <c r="C1262" s="75">
        <v>1150</v>
      </c>
      <c r="D1262" s="11">
        <v>2380</v>
      </c>
    </row>
    <row r="1263" spans="1:4" ht="15">
      <c r="A1263" s="9" t="s">
        <v>10</v>
      </c>
      <c r="B1263" s="74" t="s">
        <v>1269</v>
      </c>
      <c r="C1263" s="75">
        <v>980</v>
      </c>
      <c r="D1263" s="11">
        <v>1833.3333333333301</v>
      </c>
    </row>
    <row r="1264" spans="1:4" ht="15">
      <c r="A1264" s="9" t="s">
        <v>10</v>
      </c>
      <c r="B1264" s="74" t="s">
        <v>1270</v>
      </c>
      <c r="C1264" s="75">
        <v>2256</v>
      </c>
      <c r="D1264" s="11">
        <v>3008</v>
      </c>
    </row>
    <row r="1265" spans="1:4" ht="15">
      <c r="A1265" s="9" t="s">
        <v>10</v>
      </c>
      <c r="B1265" s="74" t="s">
        <v>1271</v>
      </c>
      <c r="C1265" s="75">
        <v>1600</v>
      </c>
      <c r="D1265" s="11">
        <v>2600</v>
      </c>
    </row>
    <row r="1266" spans="1:4" ht="15">
      <c r="A1266" s="9" t="s">
        <v>10</v>
      </c>
      <c r="B1266" s="74" t="s">
        <v>1272</v>
      </c>
      <c r="C1266" s="75">
        <v>3940</v>
      </c>
      <c r="D1266" s="11">
        <v>5253.333333333333</v>
      </c>
    </row>
    <row r="1267" spans="1:4" ht="15">
      <c r="A1267" s="9" t="s">
        <v>10</v>
      </c>
      <c r="B1267" s="74" t="s">
        <v>1273</v>
      </c>
      <c r="C1267" s="75">
        <v>4140</v>
      </c>
      <c r="D1267" s="11">
        <v>6400</v>
      </c>
    </row>
    <row r="1268" spans="1:4" ht="15">
      <c r="A1268" s="9" t="s">
        <v>10</v>
      </c>
      <c r="B1268" s="74" t="s">
        <v>1274</v>
      </c>
      <c r="C1268" s="75">
        <v>6890</v>
      </c>
      <c r="D1268" s="11">
        <v>9186.6666666666661</v>
      </c>
    </row>
    <row r="1269" spans="1:4" ht="15">
      <c r="A1269" s="9" t="s">
        <v>10</v>
      </c>
      <c r="B1269" s="74" t="s">
        <v>1275</v>
      </c>
      <c r="C1269" s="75">
        <v>600</v>
      </c>
      <c r="D1269" s="11">
        <v>1391</v>
      </c>
    </row>
    <row r="1270" spans="1:4" ht="15">
      <c r="A1270" s="9" t="s">
        <v>10</v>
      </c>
      <c r="B1270" s="74" t="s">
        <v>1276</v>
      </c>
      <c r="C1270" s="75">
        <v>780</v>
      </c>
      <c r="D1270" s="11">
        <v>1853</v>
      </c>
    </row>
    <row r="1271" spans="1:4" ht="15">
      <c r="A1271" s="9" t="s">
        <v>10</v>
      </c>
      <c r="B1271" s="74" t="s">
        <v>1277</v>
      </c>
      <c r="C1271" s="75">
        <v>816</v>
      </c>
      <c r="D1271" s="11">
        <v>1391</v>
      </c>
    </row>
    <row r="1272" spans="1:4" ht="15">
      <c r="A1272" s="9" t="s">
        <v>10</v>
      </c>
      <c r="B1272" s="74" t="s">
        <v>1278</v>
      </c>
      <c r="C1272" s="75">
        <v>780</v>
      </c>
      <c r="D1272" s="11">
        <v>1853</v>
      </c>
    </row>
    <row r="1273" spans="1:4" ht="15">
      <c r="A1273" s="9" t="s">
        <v>10</v>
      </c>
      <c r="B1273" s="74" t="s">
        <v>1279</v>
      </c>
      <c r="C1273" s="75">
        <v>4150</v>
      </c>
      <c r="D1273" s="11">
        <v>7260</v>
      </c>
    </row>
    <row r="1274" spans="1:4" ht="15">
      <c r="A1274" s="9" t="s">
        <v>10</v>
      </c>
      <c r="B1274" s="74" t="s">
        <v>1280</v>
      </c>
      <c r="C1274" s="75">
        <v>3550</v>
      </c>
      <c r="D1274" s="11">
        <v>5740</v>
      </c>
    </row>
    <row r="1275" spans="1:4" ht="15">
      <c r="A1275" s="9" t="s">
        <v>10</v>
      </c>
      <c r="B1275" s="74" t="s">
        <v>1281</v>
      </c>
      <c r="C1275" s="75">
        <v>3850</v>
      </c>
      <c r="D1275" s="11">
        <v>6373</v>
      </c>
    </row>
    <row r="1276" spans="1:4" ht="15">
      <c r="A1276" s="9" t="s">
        <v>10</v>
      </c>
      <c r="B1276" s="74" t="s">
        <v>1282</v>
      </c>
      <c r="C1276" s="75">
        <v>6480</v>
      </c>
      <c r="D1276" s="11">
        <v>8640</v>
      </c>
    </row>
    <row r="1277" spans="1:4" ht="15">
      <c r="A1277" s="9" t="s">
        <v>10</v>
      </c>
      <c r="B1277" s="74" t="s">
        <v>1283</v>
      </c>
      <c r="C1277" s="75">
        <v>5650</v>
      </c>
      <c r="D1277" s="11">
        <v>6971</v>
      </c>
    </row>
    <row r="1278" spans="1:4" ht="15">
      <c r="A1278" s="9" t="s">
        <v>10</v>
      </c>
      <c r="B1278" s="74" t="s">
        <v>1284</v>
      </c>
      <c r="C1278" s="75">
        <v>1150</v>
      </c>
      <c r="D1278" s="11">
        <v>1533.3333333333333</v>
      </c>
    </row>
    <row r="1279" spans="1:4" ht="15">
      <c r="A1279" s="9" t="s">
        <v>10</v>
      </c>
      <c r="B1279" s="74" t="s">
        <v>1285</v>
      </c>
      <c r="C1279" s="75">
        <v>1680</v>
      </c>
      <c r="D1279" s="11">
        <v>2840</v>
      </c>
    </row>
    <row r="1280" spans="1:4" ht="15">
      <c r="A1280" s="9" t="s">
        <v>10</v>
      </c>
      <c r="B1280" s="74" t="s">
        <v>1286</v>
      </c>
      <c r="C1280" s="75">
        <v>1680</v>
      </c>
      <c r="D1280" s="11">
        <v>2240</v>
      </c>
    </row>
    <row r="1281" spans="1:4" ht="15">
      <c r="A1281" s="9" t="s">
        <v>10</v>
      </c>
      <c r="B1281" s="74" t="s">
        <v>1287</v>
      </c>
      <c r="C1281" s="75">
        <v>1980</v>
      </c>
      <c r="D1281" s="11">
        <v>2640</v>
      </c>
    </row>
    <row r="1282" spans="1:4" ht="15">
      <c r="A1282" s="9" t="s">
        <v>10</v>
      </c>
      <c r="B1282" s="74" t="s">
        <v>1288</v>
      </c>
      <c r="C1282" s="75">
        <v>1725</v>
      </c>
      <c r="D1282" s="11">
        <v>2460</v>
      </c>
    </row>
    <row r="1283" spans="1:4" ht="15">
      <c r="A1283" s="9" t="s">
        <v>10</v>
      </c>
      <c r="B1283" s="74" t="s">
        <v>1289</v>
      </c>
      <c r="C1283" s="75">
        <v>119893</v>
      </c>
      <c r="D1283" s="11">
        <v>159857.33333333334</v>
      </c>
    </row>
    <row r="1284" spans="1:4" ht="15">
      <c r="A1284" s="9" t="s">
        <v>10</v>
      </c>
      <c r="B1284" s="74" t="s">
        <v>1290</v>
      </c>
      <c r="C1284" s="75">
        <v>95711</v>
      </c>
      <c r="D1284" s="11">
        <v>127614.66666666667</v>
      </c>
    </row>
    <row r="1285" spans="1:4" ht="15">
      <c r="A1285" s="9" t="s">
        <v>10</v>
      </c>
      <c r="B1285" s="74" t="s">
        <v>1291</v>
      </c>
      <c r="C1285" s="75">
        <v>81360</v>
      </c>
      <c r="D1285" s="11">
        <v>108480</v>
      </c>
    </row>
    <row r="1286" spans="1:4" ht="15">
      <c r="A1286" s="9" t="s">
        <v>10</v>
      </c>
      <c r="B1286" s="74" t="s">
        <v>1292</v>
      </c>
      <c r="C1286" s="75">
        <v>65540</v>
      </c>
      <c r="D1286" s="11">
        <v>87386.666666666672</v>
      </c>
    </row>
    <row r="1287" spans="1:4" ht="15">
      <c r="A1287" s="9" t="s">
        <v>10</v>
      </c>
      <c r="B1287" s="74" t="s">
        <v>1293</v>
      </c>
      <c r="C1287" s="75">
        <v>45765</v>
      </c>
      <c r="D1287" s="11">
        <v>61020</v>
      </c>
    </row>
    <row r="1288" spans="1:4" ht="15">
      <c r="A1288" s="9" t="s">
        <v>10</v>
      </c>
      <c r="B1288" s="74" t="s">
        <v>1294</v>
      </c>
      <c r="C1288" s="75">
        <v>28928</v>
      </c>
      <c r="D1288" s="11">
        <v>38570.666666666664</v>
      </c>
    </row>
    <row r="1289" spans="1:4" ht="15">
      <c r="A1289" s="9" t="s">
        <v>16</v>
      </c>
      <c r="B1289" s="74" t="s">
        <v>1295</v>
      </c>
      <c r="C1289" s="75">
        <v>2300</v>
      </c>
      <c r="D1289" s="11">
        <v>3280</v>
      </c>
    </row>
    <row r="1290" spans="1:4" ht="15">
      <c r="A1290" s="9" t="s">
        <v>10</v>
      </c>
      <c r="B1290" s="74" t="s">
        <v>1296</v>
      </c>
      <c r="C1290" s="75">
        <v>6360</v>
      </c>
      <c r="D1290" s="11">
        <v>9980</v>
      </c>
    </row>
    <row r="1291" spans="1:4" ht="15">
      <c r="A1291" s="9" t="s">
        <v>10</v>
      </c>
      <c r="B1291" s="74" t="s">
        <v>1297</v>
      </c>
      <c r="C1291" s="75">
        <v>9200</v>
      </c>
      <c r="D1291" s="11">
        <v>12980</v>
      </c>
    </row>
    <row r="1292" spans="1:4" ht="15">
      <c r="A1292" s="9" t="s">
        <v>10</v>
      </c>
      <c r="B1292" s="74" t="s">
        <v>1298</v>
      </c>
      <c r="C1292" s="75">
        <v>25200</v>
      </c>
      <c r="D1292" s="11">
        <v>33600</v>
      </c>
    </row>
    <row r="1293" spans="1:4" ht="15">
      <c r="A1293" s="9" t="s">
        <v>10</v>
      </c>
      <c r="B1293" s="74" t="s">
        <v>1299</v>
      </c>
      <c r="C1293" s="75">
        <v>18000</v>
      </c>
      <c r="D1293" s="11">
        <v>24000</v>
      </c>
    </row>
    <row r="1294" spans="1:4" ht="15">
      <c r="A1294" s="9" t="s">
        <v>10</v>
      </c>
      <c r="B1294" s="74" t="s">
        <v>1300</v>
      </c>
      <c r="C1294" s="75">
        <v>1500</v>
      </c>
      <c r="D1294" s="11">
        <v>2900</v>
      </c>
    </row>
    <row r="1295" spans="1:4" ht="15">
      <c r="A1295" s="9" t="s">
        <v>10</v>
      </c>
      <c r="B1295" s="74" t="s">
        <v>1301</v>
      </c>
      <c r="C1295" s="75">
        <v>3300</v>
      </c>
      <c r="D1295" s="11">
        <v>4400</v>
      </c>
    </row>
    <row r="1296" spans="1:4" ht="15">
      <c r="A1296" s="9" t="s">
        <v>10</v>
      </c>
      <c r="B1296" s="74" t="s">
        <v>1302</v>
      </c>
      <c r="C1296" s="75">
        <v>26555</v>
      </c>
      <c r="D1296" s="11">
        <v>35406.666666666664</v>
      </c>
    </row>
    <row r="1297" spans="1:4" ht="15">
      <c r="A1297" s="9" t="s">
        <v>6</v>
      </c>
      <c r="B1297" s="74" t="s">
        <v>1303</v>
      </c>
      <c r="C1297" s="75">
        <v>6000</v>
      </c>
      <c r="D1297" s="11">
        <v>8280</v>
      </c>
    </row>
    <row r="1298" spans="1:4" ht="15">
      <c r="A1298" s="9" t="s">
        <v>6</v>
      </c>
      <c r="B1298" s="74" t="s">
        <v>1304</v>
      </c>
      <c r="C1298" s="75">
        <v>2800</v>
      </c>
      <c r="D1298" s="11">
        <v>4780</v>
      </c>
    </row>
    <row r="1299" spans="1:4" ht="15">
      <c r="A1299" s="9" t="s">
        <v>6</v>
      </c>
      <c r="B1299" s="74" t="s">
        <v>1305</v>
      </c>
      <c r="C1299" s="75">
        <v>2800</v>
      </c>
      <c r="D1299" s="11">
        <v>3973</v>
      </c>
    </row>
    <row r="1300" spans="1:4" ht="15">
      <c r="A1300" s="9" t="s">
        <v>10</v>
      </c>
      <c r="B1300" s="74" t="s">
        <v>1306</v>
      </c>
      <c r="C1300" s="75">
        <v>28250</v>
      </c>
      <c r="D1300" s="11">
        <v>37666.666666666664</v>
      </c>
    </row>
    <row r="1301" spans="1:4" ht="15">
      <c r="A1301" s="9" t="s">
        <v>10</v>
      </c>
      <c r="B1301" s="74" t="s">
        <v>1307</v>
      </c>
      <c r="C1301" s="75">
        <v>52550</v>
      </c>
      <c r="D1301" s="11">
        <v>70066.666666666672</v>
      </c>
    </row>
    <row r="1302" spans="1:4" ht="15">
      <c r="A1302" s="9" t="s">
        <v>10</v>
      </c>
      <c r="B1302" s="74" t="s">
        <v>1308</v>
      </c>
      <c r="C1302" s="75">
        <v>18645</v>
      </c>
      <c r="D1302" s="11">
        <v>24860</v>
      </c>
    </row>
    <row r="1303" spans="1:4" ht="15">
      <c r="A1303" s="9" t="s">
        <v>10</v>
      </c>
      <c r="B1303" s="74" t="s">
        <v>1309</v>
      </c>
      <c r="C1303" s="75">
        <v>52900</v>
      </c>
      <c r="D1303" s="11">
        <v>69325</v>
      </c>
    </row>
    <row r="1304" spans="1:4" ht="15">
      <c r="A1304" s="9" t="s">
        <v>10</v>
      </c>
      <c r="B1304" s="74" t="s">
        <v>1310</v>
      </c>
      <c r="C1304" s="75">
        <v>52900</v>
      </c>
      <c r="D1304" s="11">
        <v>69325</v>
      </c>
    </row>
    <row r="1305" spans="1:4" ht="15">
      <c r="A1305" s="9" t="s">
        <v>6</v>
      </c>
      <c r="B1305" s="74" t="s">
        <v>1311</v>
      </c>
      <c r="C1305" s="75">
        <v>1800</v>
      </c>
      <c r="D1305" s="11">
        <v>2571.4285714285716</v>
      </c>
    </row>
    <row r="1306" spans="1:4" ht="15">
      <c r="A1306" s="9" t="s">
        <v>6</v>
      </c>
      <c r="B1306" s="74" t="s">
        <v>1312</v>
      </c>
      <c r="C1306" s="75">
        <v>4800</v>
      </c>
      <c r="D1306" s="11">
        <v>7400</v>
      </c>
    </row>
    <row r="1307" spans="1:4" ht="15">
      <c r="A1307" s="9" t="s">
        <v>6</v>
      </c>
      <c r="B1307" s="74" t="s">
        <v>1313</v>
      </c>
      <c r="C1307" s="75">
        <v>6800</v>
      </c>
      <c r="D1307" s="11">
        <v>9920</v>
      </c>
    </row>
    <row r="1308" spans="1:4" ht="15">
      <c r="A1308" s="9" t="s">
        <v>6</v>
      </c>
      <c r="B1308" s="74" t="s">
        <v>1314</v>
      </c>
      <c r="C1308" s="75">
        <v>2600</v>
      </c>
      <c r="D1308" s="11">
        <v>3981</v>
      </c>
    </row>
    <row r="1309" spans="1:4" ht="15">
      <c r="A1309" s="9" t="s">
        <v>6</v>
      </c>
      <c r="B1309" s="74" t="s">
        <v>1315</v>
      </c>
      <c r="C1309" s="75">
        <v>3000</v>
      </c>
      <c r="D1309" s="11">
        <v>5285.7142857142899</v>
      </c>
    </row>
    <row r="1310" spans="1:4" ht="15">
      <c r="A1310" s="9" t="s">
        <v>6</v>
      </c>
      <c r="B1310" s="74" t="s">
        <v>1316</v>
      </c>
      <c r="C1310" s="75">
        <v>4000</v>
      </c>
      <c r="D1310" s="11">
        <v>6171.4285714285716</v>
      </c>
    </row>
    <row r="1311" spans="1:4" ht="15">
      <c r="A1311" s="9" t="s">
        <v>10</v>
      </c>
      <c r="B1311" s="74" t="s">
        <v>1317</v>
      </c>
      <c r="C1311" s="75">
        <v>26450</v>
      </c>
      <c r="D1311" s="11">
        <v>35266.666666666664</v>
      </c>
    </row>
    <row r="1312" spans="1:4" ht="15">
      <c r="A1312" s="9" t="s">
        <v>10</v>
      </c>
      <c r="B1312" s="74" t="s">
        <v>1318</v>
      </c>
      <c r="C1312" s="75">
        <v>3120</v>
      </c>
      <c r="D1312" s="11">
        <v>4160</v>
      </c>
    </row>
    <row r="1313" spans="1:4" ht="15">
      <c r="A1313" s="9" t="s">
        <v>6</v>
      </c>
      <c r="B1313" s="74" t="s">
        <v>1319</v>
      </c>
      <c r="C1313" s="75">
        <v>3600</v>
      </c>
      <c r="D1313" s="11">
        <v>5913</v>
      </c>
    </row>
    <row r="1314" spans="1:4" ht="15">
      <c r="A1314" s="9" t="s">
        <v>6</v>
      </c>
      <c r="B1314" s="74" t="s">
        <v>1320</v>
      </c>
      <c r="C1314" s="75">
        <v>600</v>
      </c>
      <c r="D1314" s="11">
        <v>991</v>
      </c>
    </row>
    <row r="1315" spans="1:4" ht="15">
      <c r="A1315" s="9" t="s">
        <v>6</v>
      </c>
      <c r="B1315" s="74" t="s">
        <v>1321</v>
      </c>
      <c r="C1315" s="75">
        <v>2800</v>
      </c>
      <c r="D1315" s="11">
        <v>3921</v>
      </c>
    </row>
    <row r="1316" spans="1:4" ht="15">
      <c r="A1316" s="9" t="s">
        <v>6</v>
      </c>
      <c r="B1316" s="74" t="s">
        <v>1322</v>
      </c>
      <c r="C1316" s="75">
        <v>1000</v>
      </c>
      <c r="D1316" s="11">
        <v>1855</v>
      </c>
    </row>
    <row r="1317" spans="1:4" ht="15">
      <c r="A1317" s="9" t="s">
        <v>6</v>
      </c>
      <c r="B1317" s="74" t="s">
        <v>1323</v>
      </c>
      <c r="C1317" s="75">
        <v>800</v>
      </c>
      <c r="D1317" s="11">
        <v>1235</v>
      </c>
    </row>
    <row r="1318" spans="1:4" ht="15">
      <c r="A1318" s="9" t="s">
        <v>10</v>
      </c>
      <c r="B1318" s="74" t="s">
        <v>1324</v>
      </c>
      <c r="C1318" s="75">
        <v>5200</v>
      </c>
      <c r="D1318" s="11">
        <v>6933.333333333333</v>
      </c>
    </row>
    <row r="1319" spans="1:4" ht="15">
      <c r="A1319" s="9" t="s">
        <v>10</v>
      </c>
      <c r="B1319" s="74" t="s">
        <v>1325</v>
      </c>
      <c r="C1319" s="75">
        <v>5100</v>
      </c>
      <c r="D1319" s="11">
        <v>8975</v>
      </c>
    </row>
    <row r="1320" spans="1:4" ht="15">
      <c r="A1320" s="9" t="s">
        <v>10</v>
      </c>
      <c r="B1320" s="74" t="s">
        <v>1326</v>
      </c>
      <c r="C1320" s="75">
        <v>5750</v>
      </c>
      <c r="D1320" s="11">
        <v>10125</v>
      </c>
    </row>
    <row r="1321" spans="1:4" ht="15">
      <c r="A1321" s="9" t="s">
        <v>16</v>
      </c>
      <c r="B1321" s="74" t="s">
        <v>1327</v>
      </c>
      <c r="C1321" s="75">
        <v>2050</v>
      </c>
      <c r="D1321" s="11">
        <v>2988</v>
      </c>
    </row>
    <row r="1322" spans="1:4" ht="15">
      <c r="A1322" s="9" t="s">
        <v>10</v>
      </c>
      <c r="B1322" s="74" t="s">
        <v>1328</v>
      </c>
      <c r="C1322" s="75">
        <v>1725</v>
      </c>
      <c r="D1322" s="11">
        <v>2700</v>
      </c>
    </row>
    <row r="1323" spans="1:4" ht="15">
      <c r="A1323" s="9" t="s">
        <v>10</v>
      </c>
      <c r="B1323" s="74" t="s">
        <v>1329</v>
      </c>
      <c r="C1323" s="75">
        <v>10675</v>
      </c>
      <c r="D1323" s="11">
        <v>14971</v>
      </c>
    </row>
    <row r="1324" spans="1:4" ht="15">
      <c r="A1324" s="9" t="s">
        <v>10</v>
      </c>
      <c r="B1324" s="74" t="s">
        <v>1330</v>
      </c>
      <c r="C1324" s="75">
        <v>11200</v>
      </c>
      <c r="D1324" s="11">
        <v>18971</v>
      </c>
    </row>
    <row r="1325" spans="1:4" ht="15">
      <c r="A1325" s="9" t="s">
        <v>10</v>
      </c>
      <c r="B1325" s="74" t="s">
        <v>1331</v>
      </c>
      <c r="C1325" s="75">
        <v>2880</v>
      </c>
      <c r="D1325" s="11">
        <v>5840</v>
      </c>
    </row>
    <row r="1326" spans="1:4" ht="15">
      <c r="A1326" s="9" t="s">
        <v>10</v>
      </c>
      <c r="B1326" s="74" t="s">
        <v>1332</v>
      </c>
      <c r="C1326" s="75">
        <v>4680</v>
      </c>
      <c r="D1326" s="11">
        <v>6240</v>
      </c>
    </row>
    <row r="1327" spans="1:4" ht="15">
      <c r="A1327" s="9" t="s">
        <v>10</v>
      </c>
      <c r="B1327" s="74" t="s">
        <v>1333</v>
      </c>
      <c r="C1327" s="75">
        <v>7350</v>
      </c>
      <c r="D1327" s="11">
        <v>10426.666666666666</v>
      </c>
    </row>
    <row r="1328" spans="1:4" ht="15">
      <c r="A1328" s="9" t="s">
        <v>10</v>
      </c>
      <c r="B1328" s="74" t="s">
        <v>1334</v>
      </c>
      <c r="C1328" s="75">
        <v>2185</v>
      </c>
      <c r="D1328" s="11">
        <v>2871</v>
      </c>
    </row>
    <row r="1329" spans="1:4" ht="15">
      <c r="A1329" s="9" t="s">
        <v>10</v>
      </c>
      <c r="B1329" s="74" t="s">
        <v>1335</v>
      </c>
      <c r="C1329" s="75">
        <v>3480</v>
      </c>
      <c r="D1329" s="11">
        <v>4640</v>
      </c>
    </row>
    <row r="1330" spans="1:4" ht="15">
      <c r="A1330" s="9" t="s">
        <v>10</v>
      </c>
      <c r="B1330" s="74" t="s">
        <v>1336</v>
      </c>
      <c r="C1330" s="75">
        <v>17600</v>
      </c>
      <c r="D1330" s="11">
        <v>24480</v>
      </c>
    </row>
    <row r="1331" spans="1:4" ht="15">
      <c r="A1331" s="9" t="s">
        <v>10</v>
      </c>
      <c r="B1331" s="74" t="s">
        <v>1337</v>
      </c>
      <c r="C1331" s="75">
        <v>9240</v>
      </c>
      <c r="D1331" s="11">
        <v>12320</v>
      </c>
    </row>
    <row r="1332" spans="1:4" ht="15">
      <c r="A1332" s="9" t="s">
        <v>10</v>
      </c>
      <c r="B1332" s="74" t="s">
        <v>1338</v>
      </c>
      <c r="C1332" s="75">
        <v>5280</v>
      </c>
      <c r="D1332" s="11">
        <v>7166.6666666666697</v>
      </c>
    </row>
    <row r="1333" spans="1:4" ht="15">
      <c r="A1333" s="9" t="s">
        <v>10</v>
      </c>
      <c r="B1333" s="74" t="s">
        <v>1339</v>
      </c>
      <c r="C1333" s="75">
        <v>7200</v>
      </c>
      <c r="D1333" s="11">
        <v>9600</v>
      </c>
    </row>
    <row r="1334" spans="1:4" ht="15">
      <c r="A1334" s="9" t="s">
        <v>10</v>
      </c>
      <c r="B1334" s="74" t="s">
        <v>1340</v>
      </c>
      <c r="C1334" s="75">
        <v>51200</v>
      </c>
      <c r="D1334" s="11">
        <v>68000</v>
      </c>
    </row>
    <row r="1335" spans="1:4" ht="15">
      <c r="A1335" s="9" t="s">
        <v>10</v>
      </c>
      <c r="B1335" s="74" t="s">
        <v>1341</v>
      </c>
      <c r="C1335" s="75">
        <v>8300</v>
      </c>
      <c r="D1335" s="11">
        <v>11040</v>
      </c>
    </row>
    <row r="1336" spans="1:4" ht="15">
      <c r="A1336" s="9" t="s">
        <v>10</v>
      </c>
      <c r="B1336" s="74" t="s">
        <v>1342</v>
      </c>
      <c r="C1336" s="75">
        <v>10800</v>
      </c>
      <c r="D1336" s="11">
        <v>14400</v>
      </c>
    </row>
    <row r="1337" spans="1:4" ht="15">
      <c r="A1337" s="9" t="s">
        <v>10</v>
      </c>
      <c r="B1337" s="74" t="s">
        <v>1343</v>
      </c>
      <c r="C1337" s="75">
        <v>20640</v>
      </c>
      <c r="D1337" s="11">
        <v>27520</v>
      </c>
    </row>
    <row r="1338" spans="1:4" ht="15">
      <c r="A1338" s="9" t="s">
        <v>10</v>
      </c>
      <c r="B1338" s="74" t="s">
        <v>1344</v>
      </c>
      <c r="C1338" s="75">
        <v>21600</v>
      </c>
      <c r="D1338" s="11">
        <v>28800</v>
      </c>
    </row>
    <row r="1339" spans="1:4" ht="15">
      <c r="A1339" s="9" t="s">
        <v>10</v>
      </c>
      <c r="B1339" s="74" t="s">
        <v>1345</v>
      </c>
      <c r="C1339" s="75">
        <v>32400</v>
      </c>
      <c r="D1339" s="11">
        <v>41955</v>
      </c>
    </row>
    <row r="1340" spans="1:4" ht="15">
      <c r="A1340" s="9" t="s">
        <v>10</v>
      </c>
      <c r="B1340" s="74" t="s">
        <v>1346</v>
      </c>
      <c r="C1340" s="75">
        <v>37950</v>
      </c>
      <c r="D1340" s="11">
        <v>50600</v>
      </c>
    </row>
    <row r="1341" spans="1:4" ht="15">
      <c r="A1341" s="9" t="s">
        <v>10</v>
      </c>
      <c r="B1341" s="74" t="s">
        <v>1347</v>
      </c>
      <c r="C1341" s="75">
        <v>3240</v>
      </c>
      <c r="D1341" s="11">
        <v>4320</v>
      </c>
    </row>
    <row r="1342" spans="1:4" ht="15">
      <c r="A1342" s="9" t="s">
        <v>10</v>
      </c>
      <c r="B1342" s="74" t="s">
        <v>1348</v>
      </c>
      <c r="C1342" s="75">
        <v>5760</v>
      </c>
      <c r="D1342" s="11">
        <v>7680</v>
      </c>
    </row>
    <row r="1343" spans="1:4" ht="15">
      <c r="A1343" s="9" t="s">
        <v>10</v>
      </c>
      <c r="B1343" s="74" t="s">
        <v>1349</v>
      </c>
      <c r="C1343" s="75">
        <v>1500</v>
      </c>
      <c r="D1343" s="11">
        <v>2500</v>
      </c>
    </row>
    <row r="1344" spans="1:4" ht="15">
      <c r="A1344" s="9" t="s">
        <v>10</v>
      </c>
      <c r="B1344" s="74" t="s">
        <v>1350</v>
      </c>
      <c r="C1344" s="75">
        <v>1456</v>
      </c>
      <c r="D1344" s="11">
        <v>2600</v>
      </c>
    </row>
    <row r="1345" spans="1:4" ht="15">
      <c r="A1345" s="9" t="s">
        <v>10</v>
      </c>
      <c r="B1345" s="74" t="s">
        <v>1351</v>
      </c>
      <c r="C1345" s="75">
        <v>2500</v>
      </c>
      <c r="D1345" s="11">
        <v>4000</v>
      </c>
    </row>
    <row r="1346" spans="1:4" ht="15">
      <c r="A1346" s="9" t="s">
        <v>10</v>
      </c>
      <c r="B1346" s="74" t="s">
        <v>1352</v>
      </c>
      <c r="C1346" s="75">
        <v>2880</v>
      </c>
      <c r="D1346" s="11">
        <v>4800</v>
      </c>
    </row>
    <row r="1347" spans="1:4" ht="15">
      <c r="A1347" s="9" t="s">
        <v>10</v>
      </c>
      <c r="B1347" s="74" t="s">
        <v>1353</v>
      </c>
      <c r="C1347" s="75">
        <v>4434</v>
      </c>
      <c r="D1347" s="11">
        <v>7983.3333333333339</v>
      </c>
    </row>
    <row r="1348" spans="1:4" ht="15">
      <c r="A1348" s="9" t="s">
        <v>10</v>
      </c>
      <c r="B1348" s="74" t="s">
        <v>1354</v>
      </c>
      <c r="C1348" s="75">
        <v>6847</v>
      </c>
      <c r="D1348" s="11">
        <v>11850</v>
      </c>
    </row>
    <row r="1349" spans="1:4" ht="15">
      <c r="A1349" s="9" t="s">
        <v>10</v>
      </c>
      <c r="B1349" s="74" t="s">
        <v>1355</v>
      </c>
      <c r="C1349" s="75">
        <v>20400</v>
      </c>
      <c r="D1349" s="11">
        <v>27200</v>
      </c>
    </row>
    <row r="1350" spans="1:4" ht="15">
      <c r="A1350" s="9" t="s">
        <v>10</v>
      </c>
      <c r="B1350" s="74" t="s">
        <v>1356</v>
      </c>
      <c r="C1350" s="75">
        <v>4560</v>
      </c>
      <c r="D1350" s="11">
        <v>6080</v>
      </c>
    </row>
    <row r="1351" spans="1:4" ht="15">
      <c r="A1351" s="9" t="s">
        <v>10</v>
      </c>
      <c r="B1351" s="74" t="s">
        <v>1357</v>
      </c>
      <c r="C1351" s="75">
        <v>4550</v>
      </c>
      <c r="D1351" s="11">
        <v>6066.666666666667</v>
      </c>
    </row>
    <row r="1352" spans="1:4" ht="15">
      <c r="A1352" s="9" t="s">
        <v>10</v>
      </c>
      <c r="B1352" s="74" t="s">
        <v>1358</v>
      </c>
      <c r="C1352" s="75">
        <v>1920</v>
      </c>
      <c r="D1352" s="11">
        <v>2560</v>
      </c>
    </row>
    <row r="1353" spans="1:4" ht="15">
      <c r="A1353" s="9" t="s">
        <v>10</v>
      </c>
      <c r="B1353" s="74" t="s">
        <v>1359</v>
      </c>
      <c r="C1353" s="75">
        <v>2460</v>
      </c>
      <c r="D1353" s="11">
        <v>3280</v>
      </c>
    </row>
    <row r="1354" spans="1:4" ht="15">
      <c r="A1354" s="9" t="s">
        <v>10</v>
      </c>
      <c r="B1354" s="74" t="s">
        <v>1360</v>
      </c>
      <c r="C1354" s="75">
        <v>3600</v>
      </c>
      <c r="D1354" s="11">
        <v>4800</v>
      </c>
    </row>
    <row r="1355" spans="1:4" ht="15">
      <c r="A1355" s="9" t="s">
        <v>10</v>
      </c>
      <c r="B1355" s="74" t="s">
        <v>1361</v>
      </c>
      <c r="C1355" s="75">
        <v>4080</v>
      </c>
      <c r="D1355" s="11">
        <v>5440</v>
      </c>
    </row>
    <row r="1356" spans="1:4" ht="15">
      <c r="A1356" s="9" t="s">
        <v>10</v>
      </c>
      <c r="B1356" s="74" t="s">
        <v>1362</v>
      </c>
      <c r="C1356" s="75">
        <v>6480</v>
      </c>
      <c r="D1356" s="11">
        <v>8640</v>
      </c>
    </row>
    <row r="1357" spans="1:4" ht="15">
      <c r="A1357" s="9" t="s">
        <v>10</v>
      </c>
      <c r="B1357" s="74" t="s">
        <v>1363</v>
      </c>
      <c r="C1357" s="75">
        <v>9200</v>
      </c>
      <c r="D1357" s="11">
        <v>12266.666666666666</v>
      </c>
    </row>
    <row r="1358" spans="1:4" ht="15">
      <c r="A1358" s="9" t="s">
        <v>10</v>
      </c>
      <c r="B1358" s="74" t="s">
        <v>1364</v>
      </c>
      <c r="C1358" s="75">
        <v>8400</v>
      </c>
      <c r="D1358" s="11">
        <v>11200</v>
      </c>
    </row>
    <row r="1359" spans="1:4" ht="15">
      <c r="A1359" s="9" t="s">
        <v>10</v>
      </c>
      <c r="B1359" s="74" t="s">
        <v>1365</v>
      </c>
      <c r="C1359" s="75">
        <v>16800</v>
      </c>
      <c r="D1359" s="11">
        <v>22400</v>
      </c>
    </row>
    <row r="1360" spans="1:4" ht="15">
      <c r="A1360" s="9" t="s">
        <v>10</v>
      </c>
      <c r="B1360" s="74" t="s">
        <v>1366</v>
      </c>
      <c r="C1360" s="75">
        <v>22800</v>
      </c>
      <c r="D1360" s="11">
        <v>30400</v>
      </c>
    </row>
    <row r="1361" spans="1:4" ht="15">
      <c r="A1361" s="9" t="s">
        <v>10</v>
      </c>
      <c r="B1361" s="74" t="s">
        <v>1367</v>
      </c>
      <c r="C1361" s="75">
        <v>3546</v>
      </c>
      <c r="D1361" s="11">
        <v>4432.5</v>
      </c>
    </row>
    <row r="1362" spans="1:4" ht="15">
      <c r="A1362" s="9" t="s">
        <v>10</v>
      </c>
      <c r="B1362" s="74" t="s">
        <v>1368</v>
      </c>
      <c r="C1362" s="75">
        <v>5520</v>
      </c>
      <c r="D1362" s="11">
        <v>6900</v>
      </c>
    </row>
    <row r="1363" spans="1:4" ht="15">
      <c r="A1363" s="9" t="s">
        <v>16</v>
      </c>
      <c r="B1363" s="74" t="s">
        <v>1369</v>
      </c>
      <c r="C1363" s="75">
        <v>7700</v>
      </c>
      <c r="D1363" s="11">
        <v>9279</v>
      </c>
    </row>
    <row r="1364" spans="1:4" ht="15">
      <c r="A1364" s="9" t="s">
        <v>16</v>
      </c>
      <c r="B1364" s="74" t="s">
        <v>1370</v>
      </c>
      <c r="C1364" s="75">
        <v>10500</v>
      </c>
      <c r="D1364" s="11">
        <v>12641.25</v>
      </c>
    </row>
    <row r="1365" spans="1:4" ht="15">
      <c r="A1365" s="9" t="s">
        <v>16</v>
      </c>
      <c r="B1365" s="74" t="s">
        <v>1371</v>
      </c>
      <c r="C1365" s="75">
        <v>19200</v>
      </c>
      <c r="D1365" s="11">
        <v>24250</v>
      </c>
    </row>
    <row r="1366" spans="1:4" ht="15">
      <c r="A1366" s="9" t="s">
        <v>16</v>
      </c>
      <c r="B1366" s="74" t="s">
        <v>1372</v>
      </c>
      <c r="C1366" s="75">
        <v>28000</v>
      </c>
      <c r="D1366" s="11">
        <v>34500</v>
      </c>
    </row>
    <row r="1367" spans="1:4" ht="15">
      <c r="A1367" s="9" t="s">
        <v>10</v>
      </c>
      <c r="B1367" s="74" t="s">
        <v>1373</v>
      </c>
      <c r="C1367" s="75">
        <v>43200</v>
      </c>
      <c r="D1367" s="11">
        <v>57600</v>
      </c>
    </row>
    <row r="1368" spans="1:4" ht="15">
      <c r="A1368" s="9" t="s">
        <v>10</v>
      </c>
      <c r="B1368" s="74" t="s">
        <v>1374</v>
      </c>
      <c r="C1368" s="75">
        <v>62400</v>
      </c>
      <c r="D1368" s="11">
        <v>83200</v>
      </c>
    </row>
    <row r="1369" spans="1:4" ht="15">
      <c r="A1369" s="9" t="s">
        <v>10</v>
      </c>
      <c r="B1369" s="74" t="s">
        <v>1375</v>
      </c>
      <c r="C1369" s="75">
        <v>2280</v>
      </c>
      <c r="D1369" s="11">
        <v>3040</v>
      </c>
    </row>
    <row r="1370" spans="1:4" ht="15">
      <c r="A1370" s="9" t="s">
        <v>10</v>
      </c>
      <c r="B1370" s="74" t="s">
        <v>1376</v>
      </c>
      <c r="C1370" s="75">
        <v>2520</v>
      </c>
      <c r="D1370" s="11">
        <v>3360</v>
      </c>
    </row>
    <row r="1371" spans="1:4" ht="15">
      <c r="A1371" s="9" t="s">
        <v>10</v>
      </c>
      <c r="B1371" s="74" t="s">
        <v>1377</v>
      </c>
      <c r="C1371" s="75">
        <v>4140</v>
      </c>
      <c r="D1371" s="11">
        <v>5520</v>
      </c>
    </row>
    <row r="1372" spans="1:4" ht="15">
      <c r="A1372" s="9" t="s">
        <v>10</v>
      </c>
      <c r="B1372" s="74" t="s">
        <v>1378</v>
      </c>
      <c r="C1372" s="75">
        <v>5340</v>
      </c>
      <c r="D1372" s="11">
        <v>7120</v>
      </c>
    </row>
    <row r="1373" spans="1:4" ht="15">
      <c r="A1373" s="9" t="s">
        <v>10</v>
      </c>
      <c r="B1373" s="74" t="s">
        <v>1379</v>
      </c>
      <c r="C1373" s="75">
        <v>7560</v>
      </c>
      <c r="D1373" s="11">
        <v>10080</v>
      </c>
    </row>
    <row r="1374" spans="1:4" ht="15">
      <c r="A1374" s="9" t="s">
        <v>10</v>
      </c>
      <c r="B1374" s="74" t="s">
        <v>1380</v>
      </c>
      <c r="C1374" s="75">
        <v>10440</v>
      </c>
      <c r="D1374" s="11">
        <v>13920</v>
      </c>
    </row>
    <row r="1375" spans="1:4" ht="15">
      <c r="A1375" s="9" t="s">
        <v>16</v>
      </c>
      <c r="B1375" s="74" t="s">
        <v>1381</v>
      </c>
      <c r="C1375" s="75">
        <v>8000</v>
      </c>
      <c r="D1375" s="11">
        <v>10880</v>
      </c>
    </row>
    <row r="1376" spans="1:4" ht="15">
      <c r="A1376" s="9" t="s">
        <v>16</v>
      </c>
      <c r="B1376" s="74" t="s">
        <v>1381</v>
      </c>
      <c r="C1376" s="75">
        <v>8000</v>
      </c>
      <c r="D1376" s="11">
        <v>11621</v>
      </c>
    </row>
    <row r="1377" spans="1:4" ht="15">
      <c r="A1377" s="9" t="s">
        <v>10</v>
      </c>
      <c r="B1377" s="74" t="s">
        <v>1382</v>
      </c>
      <c r="C1377" s="75">
        <v>11780</v>
      </c>
      <c r="D1377" s="11">
        <v>14973</v>
      </c>
    </row>
    <row r="1378" spans="1:4" ht="15">
      <c r="A1378" s="9" t="s">
        <v>10</v>
      </c>
      <c r="B1378" s="74" t="s">
        <v>1383</v>
      </c>
      <c r="C1378" s="75">
        <v>7200</v>
      </c>
      <c r="D1378" s="11">
        <v>9920</v>
      </c>
    </row>
    <row r="1379" spans="1:4" ht="15">
      <c r="A1379" s="9" t="s">
        <v>10</v>
      </c>
      <c r="B1379" s="74" t="s">
        <v>1384</v>
      </c>
      <c r="C1379" s="75">
        <v>2000</v>
      </c>
      <c r="D1379" s="11">
        <v>2666.6666666666665</v>
      </c>
    </row>
    <row r="1380" spans="1:4" ht="15">
      <c r="A1380" s="9" t="s">
        <v>10</v>
      </c>
      <c r="B1380" s="74" t="s">
        <v>1385</v>
      </c>
      <c r="C1380" s="75">
        <v>2500</v>
      </c>
      <c r="D1380" s="11">
        <v>3333.3333333333335</v>
      </c>
    </row>
    <row r="1381" spans="1:4" ht="15">
      <c r="A1381" s="9" t="s">
        <v>10</v>
      </c>
      <c r="B1381" s="74" t="s">
        <v>1386</v>
      </c>
      <c r="C1381" s="75">
        <v>3000</v>
      </c>
      <c r="D1381" s="11">
        <v>4000</v>
      </c>
    </row>
    <row r="1382" spans="1:4" ht="15">
      <c r="A1382" s="9" t="s">
        <v>10</v>
      </c>
      <c r="B1382" s="74" t="s">
        <v>1387</v>
      </c>
      <c r="C1382" s="75">
        <v>4200</v>
      </c>
      <c r="D1382" s="11">
        <v>5600</v>
      </c>
    </row>
    <row r="1383" spans="1:4" ht="15">
      <c r="A1383" s="9" t="s">
        <v>10</v>
      </c>
      <c r="B1383" s="74" t="s">
        <v>1388</v>
      </c>
      <c r="C1383" s="75">
        <v>5760</v>
      </c>
      <c r="D1383" s="11">
        <v>7680</v>
      </c>
    </row>
    <row r="1384" spans="1:4" ht="15">
      <c r="A1384" s="9" t="s">
        <v>10</v>
      </c>
      <c r="B1384" s="74" t="s">
        <v>1389</v>
      </c>
      <c r="C1384" s="75">
        <v>7200</v>
      </c>
      <c r="D1384" s="11">
        <v>9600</v>
      </c>
    </row>
    <row r="1385" spans="1:4" ht="15">
      <c r="A1385" s="9" t="s">
        <v>10</v>
      </c>
      <c r="B1385" s="74" t="s">
        <v>1390</v>
      </c>
      <c r="C1385" s="75">
        <v>9200</v>
      </c>
      <c r="D1385" s="11">
        <v>11806.666666666666</v>
      </c>
    </row>
    <row r="1386" spans="1:4" ht="15">
      <c r="A1386" s="9" t="s">
        <v>10</v>
      </c>
      <c r="B1386" s="74" t="s">
        <v>1391</v>
      </c>
      <c r="C1386" s="75">
        <v>10925</v>
      </c>
      <c r="D1386" s="11">
        <v>13953.333333333334</v>
      </c>
    </row>
    <row r="1387" spans="1:4" ht="15">
      <c r="A1387" s="9" t="s">
        <v>10</v>
      </c>
      <c r="B1387" s="74" t="s">
        <v>1392</v>
      </c>
      <c r="C1387" s="75">
        <v>12305</v>
      </c>
      <c r="D1387" s="11">
        <v>16406.666666666668</v>
      </c>
    </row>
    <row r="1388" spans="1:4" ht="15">
      <c r="A1388" s="9" t="s">
        <v>16</v>
      </c>
      <c r="B1388" s="74" t="s">
        <v>1393</v>
      </c>
      <c r="C1388" s="75">
        <v>1400</v>
      </c>
      <c r="D1388" s="11">
        <v>1966.6666666666699</v>
      </c>
    </row>
    <row r="1389" spans="1:4" ht="15">
      <c r="A1389" s="9" t="s">
        <v>1394</v>
      </c>
      <c r="B1389" s="74" t="s">
        <v>1395</v>
      </c>
      <c r="C1389" s="75">
        <v>72000</v>
      </c>
      <c r="D1389" s="11">
        <v>96000</v>
      </c>
    </row>
    <row r="1390" spans="1:4" ht="15">
      <c r="A1390" s="9" t="s">
        <v>10</v>
      </c>
      <c r="B1390" s="74" t="s">
        <v>1396</v>
      </c>
      <c r="C1390" s="75">
        <v>174237</v>
      </c>
      <c r="D1390" s="11">
        <v>217796.25</v>
      </c>
    </row>
    <row r="1391" spans="1:4" ht="15">
      <c r="A1391" s="9" t="s">
        <v>10</v>
      </c>
      <c r="B1391" s="74" t="s">
        <v>1397</v>
      </c>
      <c r="C1391" s="75">
        <v>6900</v>
      </c>
      <c r="D1391" s="11">
        <v>9200</v>
      </c>
    </row>
    <row r="1392" spans="1:4" ht="15">
      <c r="A1392" s="9" t="s">
        <v>10</v>
      </c>
      <c r="B1392" s="74" t="s">
        <v>1398</v>
      </c>
      <c r="C1392" s="75">
        <v>420</v>
      </c>
      <c r="D1392" s="11">
        <v>840</v>
      </c>
    </row>
    <row r="1393" spans="1:4" ht="15">
      <c r="A1393" s="9" t="s">
        <v>10</v>
      </c>
      <c r="B1393" s="74" t="s">
        <v>1399</v>
      </c>
      <c r="C1393" s="75">
        <v>624</v>
      </c>
      <c r="D1393" s="11">
        <v>1248</v>
      </c>
    </row>
    <row r="1394" spans="1:4" ht="15">
      <c r="A1394" s="9" t="s">
        <v>10</v>
      </c>
      <c r="B1394" s="74" t="s">
        <v>1400</v>
      </c>
      <c r="C1394" s="75">
        <v>440</v>
      </c>
      <c r="D1394" s="11">
        <v>1100</v>
      </c>
    </row>
    <row r="1395" spans="1:4" ht="15">
      <c r="A1395" s="9" t="s">
        <v>16</v>
      </c>
      <c r="B1395" s="74" t="s">
        <v>1401</v>
      </c>
      <c r="C1395" s="75">
        <v>10600</v>
      </c>
      <c r="D1395" s="11">
        <v>15333.333333333299</v>
      </c>
    </row>
    <row r="1396" spans="1:4" ht="15">
      <c r="A1396" s="9" t="s">
        <v>6</v>
      </c>
      <c r="B1396" s="74" t="s">
        <v>1402</v>
      </c>
      <c r="C1396" s="75">
        <v>6200</v>
      </c>
      <c r="D1396" s="11">
        <f>+C1396/0.65</f>
        <v>9538.461538461539</v>
      </c>
    </row>
    <row r="1397" spans="1:4" ht="15">
      <c r="A1397" s="9" t="s">
        <v>10</v>
      </c>
      <c r="B1397" s="74" t="s">
        <v>1403</v>
      </c>
      <c r="C1397" s="83">
        <v>6670</v>
      </c>
      <c r="D1397" s="11">
        <v>9970.6666666667006</v>
      </c>
    </row>
    <row r="1398" spans="1:4" ht="15">
      <c r="A1398" s="9" t="s">
        <v>16</v>
      </c>
      <c r="B1398" s="74" t="s">
        <v>1404</v>
      </c>
      <c r="C1398" s="75">
        <v>11000</v>
      </c>
      <c r="D1398" s="11">
        <v>16368</v>
      </c>
    </row>
    <row r="1399" spans="1:4" ht="15">
      <c r="A1399" s="9" t="s">
        <v>10</v>
      </c>
      <c r="B1399" s="74" t="s">
        <v>1405</v>
      </c>
      <c r="C1399" s="75">
        <v>15960</v>
      </c>
      <c r="D1399" s="11">
        <v>21280</v>
      </c>
    </row>
    <row r="1400" spans="1:4" ht="15">
      <c r="A1400" s="9" t="s">
        <v>10</v>
      </c>
      <c r="B1400" s="74" t="s">
        <v>1406</v>
      </c>
      <c r="C1400" s="75">
        <v>6560</v>
      </c>
      <c r="D1400" s="11">
        <v>9540</v>
      </c>
    </row>
    <row r="1401" spans="1:4" ht="15">
      <c r="A1401" s="9" t="s">
        <v>10</v>
      </c>
      <c r="B1401" s="74" t="s">
        <v>1407</v>
      </c>
      <c r="C1401" s="75">
        <v>8700</v>
      </c>
      <c r="D1401" s="11">
        <v>11123</v>
      </c>
    </row>
    <row r="1402" spans="1:4" ht="15">
      <c r="A1402" s="9" t="s">
        <v>16</v>
      </c>
      <c r="B1402" s="74" t="s">
        <v>1408</v>
      </c>
      <c r="C1402" s="75">
        <v>14000</v>
      </c>
      <c r="D1402" s="11">
        <v>21375</v>
      </c>
    </row>
    <row r="1403" spans="1:4" ht="15">
      <c r="A1403" s="9" t="s">
        <v>16</v>
      </c>
      <c r="B1403" s="74" t="s">
        <v>1409</v>
      </c>
      <c r="C1403" s="75">
        <v>9700</v>
      </c>
      <c r="D1403" s="11">
        <f>+C1403/0.8</f>
        <v>12125</v>
      </c>
    </row>
    <row r="1404" spans="1:4" ht="15">
      <c r="A1404" s="9" t="s">
        <v>10</v>
      </c>
      <c r="B1404" s="74" t="s">
        <v>1410</v>
      </c>
      <c r="C1404" s="75">
        <v>6960</v>
      </c>
      <c r="D1404" s="11">
        <v>9280</v>
      </c>
    </row>
    <row r="1405" spans="1:4" ht="15">
      <c r="A1405" s="8" t="s">
        <v>10</v>
      </c>
      <c r="B1405" s="74" t="s">
        <v>1411</v>
      </c>
      <c r="C1405" s="75">
        <v>3220</v>
      </c>
      <c r="D1405" s="11">
        <v>5280</v>
      </c>
    </row>
    <row r="1406" spans="1:4" ht="15">
      <c r="A1406" s="9" t="s">
        <v>10</v>
      </c>
      <c r="B1406" s="74" t="s">
        <v>1412</v>
      </c>
      <c r="C1406" s="75">
        <v>24000</v>
      </c>
      <c r="D1406" s="11">
        <v>32000</v>
      </c>
    </row>
    <row r="1407" spans="1:4" ht="15">
      <c r="A1407" s="9" t="s">
        <v>10</v>
      </c>
      <c r="B1407" s="74" t="s">
        <v>1413</v>
      </c>
      <c r="C1407" s="75">
        <v>14300</v>
      </c>
      <c r="D1407" s="11">
        <v>17500</v>
      </c>
    </row>
    <row r="1408" spans="1:4" ht="15">
      <c r="A1408" s="9" t="s">
        <v>10</v>
      </c>
      <c r="B1408" s="74" t="s">
        <v>1414</v>
      </c>
      <c r="C1408" s="75">
        <v>14375</v>
      </c>
      <c r="D1408" s="11">
        <v>19166.666666666668</v>
      </c>
    </row>
    <row r="1409" spans="1:4" ht="15">
      <c r="A1409" s="9" t="s">
        <v>10</v>
      </c>
      <c r="B1409" s="74" t="s">
        <v>1415</v>
      </c>
      <c r="C1409" s="75">
        <v>13800</v>
      </c>
      <c r="D1409" s="11">
        <v>17566.666666666701</v>
      </c>
    </row>
    <row r="1410" spans="1:4" ht="15">
      <c r="A1410" s="9" t="s">
        <v>10</v>
      </c>
      <c r="B1410" s="74" t="s">
        <v>1416</v>
      </c>
      <c r="C1410" s="75">
        <v>13800</v>
      </c>
      <c r="D1410" s="11">
        <v>18400</v>
      </c>
    </row>
    <row r="1411" spans="1:4" ht="15">
      <c r="A1411" s="9" t="s">
        <v>162</v>
      </c>
      <c r="B1411" s="74" t="s">
        <v>1417</v>
      </c>
      <c r="C1411" s="75">
        <v>45000</v>
      </c>
      <c r="D1411" s="11">
        <v>57125</v>
      </c>
    </row>
    <row r="1412" spans="1:4" ht="15">
      <c r="A1412" s="9" t="s">
        <v>10</v>
      </c>
      <c r="B1412" s="74" t="s">
        <v>1418</v>
      </c>
      <c r="C1412" s="75">
        <v>17500</v>
      </c>
      <c r="D1412" s="11">
        <v>23333.333333333332</v>
      </c>
    </row>
    <row r="1413" spans="1:4" ht="15">
      <c r="A1413" s="9" t="s">
        <v>10</v>
      </c>
      <c r="B1413" s="74" t="s">
        <v>1419</v>
      </c>
      <c r="C1413" s="75">
        <v>16858</v>
      </c>
      <c r="D1413" s="11">
        <v>24280</v>
      </c>
    </row>
    <row r="1414" spans="1:4" ht="15">
      <c r="A1414" s="9" t="s">
        <v>10</v>
      </c>
      <c r="B1414" s="74" t="s">
        <v>1420</v>
      </c>
      <c r="C1414" s="75">
        <v>3240</v>
      </c>
      <c r="D1414" s="11">
        <v>4320</v>
      </c>
    </row>
    <row r="1415" spans="1:4" ht="15">
      <c r="A1415" s="9" t="s">
        <v>10</v>
      </c>
      <c r="B1415" s="74" t="s">
        <v>1421</v>
      </c>
      <c r="C1415" s="75">
        <v>1900</v>
      </c>
      <c r="D1415" s="11">
        <v>2533.3333333333335</v>
      </c>
    </row>
    <row r="1416" spans="1:4" ht="15">
      <c r="A1416" s="9" t="s">
        <v>10</v>
      </c>
      <c r="B1416" s="74" t="s">
        <v>1422</v>
      </c>
      <c r="C1416" s="75">
        <v>3240</v>
      </c>
      <c r="D1416" s="11">
        <v>4320</v>
      </c>
    </row>
    <row r="1417" spans="1:4" ht="15">
      <c r="A1417" s="9" t="s">
        <v>10</v>
      </c>
      <c r="B1417" s="74" t="s">
        <v>1423</v>
      </c>
      <c r="C1417" s="75">
        <v>4680</v>
      </c>
      <c r="D1417" s="11">
        <v>0</v>
      </c>
    </row>
    <row r="1418" spans="1:4" ht="15">
      <c r="A1418" s="9" t="s">
        <v>10</v>
      </c>
      <c r="B1418" s="74" t="s">
        <v>1424</v>
      </c>
      <c r="C1418" s="75">
        <v>78</v>
      </c>
      <c r="D1418" s="11">
        <v>130</v>
      </c>
    </row>
    <row r="1419" spans="1:4" ht="15">
      <c r="A1419" s="9" t="s">
        <v>16</v>
      </c>
      <c r="B1419" s="74" t="s">
        <v>1425</v>
      </c>
      <c r="C1419" s="75">
        <v>70</v>
      </c>
      <c r="D1419" s="11">
        <v>119</v>
      </c>
    </row>
    <row r="1420" spans="1:4" ht="15">
      <c r="A1420" s="9" t="s">
        <v>10</v>
      </c>
      <c r="B1420" s="74" t="s">
        <v>1426</v>
      </c>
      <c r="C1420" s="75">
        <v>130</v>
      </c>
      <c r="D1420" s="11">
        <v>191</v>
      </c>
    </row>
    <row r="1421" spans="1:4" ht="15">
      <c r="A1421" s="9" t="s">
        <v>10</v>
      </c>
      <c r="B1421" s="74" t="s">
        <v>1427</v>
      </c>
      <c r="C1421" s="75">
        <v>85</v>
      </c>
      <c r="D1421" s="11">
        <v>145</v>
      </c>
    </row>
    <row r="1422" spans="1:4" ht="15">
      <c r="A1422" s="9" t="s">
        <v>10</v>
      </c>
      <c r="B1422" s="74" t="s">
        <v>1428</v>
      </c>
      <c r="C1422" s="75">
        <v>7200</v>
      </c>
      <c r="D1422" s="11">
        <v>11076.923076923076</v>
      </c>
    </row>
    <row r="1423" spans="1:4" ht="15">
      <c r="A1423" s="9" t="s">
        <v>10</v>
      </c>
      <c r="B1423" s="74" t="s">
        <v>1429</v>
      </c>
      <c r="C1423" s="75">
        <v>5625</v>
      </c>
      <c r="D1423" s="11">
        <v>8653.8461538461543</v>
      </c>
    </row>
    <row r="1424" spans="1:4" ht="15">
      <c r="A1424" s="9" t="s">
        <v>10</v>
      </c>
      <c r="B1424" s="74" t="s">
        <v>1430</v>
      </c>
      <c r="C1424" s="75">
        <v>16800</v>
      </c>
      <c r="D1424" s="11">
        <v>25846.153846153844</v>
      </c>
    </row>
    <row r="1425" spans="1:4" ht="15">
      <c r="A1425" s="9" t="s">
        <v>10</v>
      </c>
      <c r="B1425" s="74" t="s">
        <v>1431</v>
      </c>
      <c r="C1425" s="75">
        <v>9600</v>
      </c>
      <c r="D1425" s="11">
        <v>14769.23076923077</v>
      </c>
    </row>
    <row r="1426" spans="1:4" ht="15">
      <c r="A1426" s="9" t="s">
        <v>10</v>
      </c>
      <c r="B1426" s="74" t="s">
        <v>1432</v>
      </c>
      <c r="C1426" s="75">
        <v>6000</v>
      </c>
      <c r="D1426" s="11">
        <v>8000</v>
      </c>
    </row>
    <row r="1427" spans="1:4" ht="15">
      <c r="A1427" s="9" t="s">
        <v>10</v>
      </c>
      <c r="B1427" s="74" t="s">
        <v>1433</v>
      </c>
      <c r="C1427" s="75">
        <v>4550</v>
      </c>
      <c r="D1427" s="11">
        <v>6066.666666666667</v>
      </c>
    </row>
    <row r="1428" spans="1:4" ht="15">
      <c r="A1428" s="9" t="s">
        <v>10</v>
      </c>
      <c r="B1428" s="74" t="s">
        <v>1434</v>
      </c>
      <c r="C1428" s="75">
        <v>4800</v>
      </c>
      <c r="D1428" s="11">
        <v>6400</v>
      </c>
    </row>
    <row r="1429" spans="1:4" ht="15">
      <c r="A1429" s="9" t="s">
        <v>10</v>
      </c>
      <c r="B1429" s="74" t="s">
        <v>1435</v>
      </c>
      <c r="C1429" s="75">
        <v>9600</v>
      </c>
      <c r="D1429" s="11">
        <v>12800</v>
      </c>
    </row>
    <row r="1430" spans="1:4" ht="15">
      <c r="A1430" s="9" t="s">
        <v>10</v>
      </c>
      <c r="B1430" s="74" t="s">
        <v>1436</v>
      </c>
      <c r="C1430" s="75">
        <v>8970</v>
      </c>
      <c r="D1430" s="11">
        <v>12480</v>
      </c>
    </row>
    <row r="1431" spans="1:4" ht="15">
      <c r="A1431" s="9" t="s">
        <v>10</v>
      </c>
      <c r="B1431" s="74" t="s">
        <v>1437</v>
      </c>
      <c r="C1431" s="75">
        <v>16100</v>
      </c>
      <c r="D1431" s="11">
        <v>21962.666666666701</v>
      </c>
    </row>
    <row r="1432" spans="1:4" ht="15">
      <c r="A1432" s="9" t="s">
        <v>10</v>
      </c>
      <c r="B1432" s="74" t="s">
        <v>1438</v>
      </c>
      <c r="C1432" s="75">
        <v>7850</v>
      </c>
      <c r="D1432" s="11">
        <v>12221</v>
      </c>
    </row>
    <row r="1433" spans="1:4" ht="15">
      <c r="A1433" s="9" t="s">
        <v>10</v>
      </c>
      <c r="B1433" s="74" t="s">
        <v>1439</v>
      </c>
      <c r="C1433" s="75">
        <v>11500</v>
      </c>
      <c r="D1433" s="11">
        <v>16755</v>
      </c>
    </row>
    <row r="1434" spans="1:4" ht="15">
      <c r="A1434" s="9" t="s">
        <v>10</v>
      </c>
      <c r="B1434" s="74" t="s">
        <v>1440</v>
      </c>
      <c r="C1434" s="75">
        <v>12650</v>
      </c>
      <c r="D1434" s="11">
        <v>15955</v>
      </c>
    </row>
    <row r="1435" spans="1:4" ht="15">
      <c r="A1435" s="9" t="s">
        <v>10</v>
      </c>
      <c r="B1435" s="74" t="s">
        <v>1441</v>
      </c>
      <c r="C1435" s="75">
        <v>6440</v>
      </c>
      <c r="D1435" s="11">
        <v>9537</v>
      </c>
    </row>
    <row r="1436" spans="1:4" ht="15">
      <c r="A1436" s="9" t="s">
        <v>10</v>
      </c>
      <c r="B1436" s="74" t="s">
        <v>1442</v>
      </c>
      <c r="C1436" s="75">
        <v>10350</v>
      </c>
      <c r="D1436" s="11">
        <f>+C1436/0.78</f>
        <v>13269.23076923077</v>
      </c>
    </row>
    <row r="1437" spans="1:4" ht="15">
      <c r="A1437" s="9" t="s">
        <v>10</v>
      </c>
      <c r="B1437" s="74" t="s">
        <v>1443</v>
      </c>
      <c r="C1437" s="75">
        <v>1050</v>
      </c>
      <c r="D1437" s="11">
        <v>1485</v>
      </c>
    </row>
    <row r="1438" spans="1:4" ht="15">
      <c r="A1438" s="9" t="s">
        <v>10</v>
      </c>
      <c r="B1438" s="74" t="s">
        <v>1444</v>
      </c>
      <c r="C1438" s="75">
        <v>1900</v>
      </c>
      <c r="D1438" s="11">
        <f>+C1438/0.7</f>
        <v>2714.2857142857147</v>
      </c>
    </row>
    <row r="1439" spans="1:4" ht="15">
      <c r="A1439" s="9" t="s">
        <v>16</v>
      </c>
      <c r="B1439" s="74" t="s">
        <v>1445</v>
      </c>
      <c r="C1439" s="75">
        <v>200</v>
      </c>
      <c r="D1439" s="11">
        <v>331</v>
      </c>
    </row>
    <row r="1440" spans="1:4" ht="15">
      <c r="A1440" s="9" t="s">
        <v>16</v>
      </c>
      <c r="B1440" s="74" t="s">
        <v>1446</v>
      </c>
      <c r="C1440" s="75">
        <v>450</v>
      </c>
      <c r="D1440" s="11">
        <v>613</v>
      </c>
    </row>
    <row r="1441" spans="1:4" ht="15">
      <c r="A1441" s="9" t="s">
        <v>10</v>
      </c>
      <c r="B1441" s="74" t="s">
        <v>1447</v>
      </c>
      <c r="C1441" s="75">
        <v>250</v>
      </c>
      <c r="D1441" s="11">
        <v>405</v>
      </c>
    </row>
    <row r="1442" spans="1:4" ht="15">
      <c r="A1442" s="9" t="s">
        <v>10</v>
      </c>
      <c r="B1442" s="74" t="s">
        <v>1448</v>
      </c>
      <c r="C1442" s="75">
        <v>195</v>
      </c>
      <c r="D1442" s="11">
        <v>291</v>
      </c>
    </row>
    <row r="1443" spans="1:4" ht="15">
      <c r="A1443" s="9" t="s">
        <v>10</v>
      </c>
      <c r="B1443" s="74" t="s">
        <v>1449</v>
      </c>
      <c r="C1443" s="75">
        <v>644</v>
      </c>
      <c r="D1443" s="11">
        <v>930</v>
      </c>
    </row>
    <row r="1444" spans="1:4" ht="15">
      <c r="A1444" s="9" t="s">
        <v>10</v>
      </c>
      <c r="B1444" s="74" t="s">
        <v>1450</v>
      </c>
      <c r="C1444" s="75">
        <v>1840</v>
      </c>
      <c r="D1444" s="11">
        <v>2336</v>
      </c>
    </row>
    <row r="1445" spans="1:4" ht="15">
      <c r="A1445" s="9" t="s">
        <v>10</v>
      </c>
      <c r="B1445" s="74" t="s">
        <v>1451</v>
      </c>
      <c r="C1445" s="75">
        <v>2650</v>
      </c>
      <c r="D1445" s="11">
        <v>3920</v>
      </c>
    </row>
    <row r="1446" spans="1:4" ht="15">
      <c r="A1446" s="9" t="s">
        <v>10</v>
      </c>
      <c r="B1446" s="74" t="s">
        <v>1452</v>
      </c>
      <c r="C1446" s="75">
        <v>1440</v>
      </c>
      <c r="D1446" s="11">
        <v>1920</v>
      </c>
    </row>
    <row r="1447" spans="1:4" ht="15">
      <c r="A1447" s="9" t="s">
        <v>10</v>
      </c>
      <c r="B1447" s="74" t="s">
        <v>1453</v>
      </c>
      <c r="C1447" s="75">
        <v>1900</v>
      </c>
      <c r="D1447" s="11">
        <v>2720</v>
      </c>
    </row>
    <row r="1448" spans="1:4" ht="15">
      <c r="A1448" s="9" t="s">
        <v>16</v>
      </c>
      <c r="B1448" s="74" t="s">
        <v>1454</v>
      </c>
      <c r="C1448" s="75">
        <v>18000</v>
      </c>
      <c r="D1448" s="11">
        <v>24973</v>
      </c>
    </row>
    <row r="1449" spans="1:4" ht="15">
      <c r="A1449" s="9" t="s">
        <v>16</v>
      </c>
      <c r="B1449" s="74" t="s">
        <v>1455</v>
      </c>
      <c r="C1449" s="75">
        <v>6800</v>
      </c>
      <c r="D1449" s="11">
        <v>9750</v>
      </c>
    </row>
    <row r="1450" spans="1:4" ht="15">
      <c r="A1450" s="9" t="s">
        <v>10</v>
      </c>
      <c r="B1450" s="74" t="s">
        <v>1456</v>
      </c>
      <c r="C1450" s="75">
        <v>13915</v>
      </c>
      <c r="D1450" s="11">
        <v>18553.333333333332</v>
      </c>
    </row>
    <row r="1451" spans="1:4" ht="15">
      <c r="A1451" s="9" t="s">
        <v>10</v>
      </c>
      <c r="B1451" s="74" t="s">
        <v>1457</v>
      </c>
      <c r="C1451" s="75">
        <v>4560</v>
      </c>
      <c r="D1451" s="11">
        <v>6080</v>
      </c>
    </row>
    <row r="1452" spans="1:4" ht="15">
      <c r="A1452" s="9" t="s">
        <v>10</v>
      </c>
      <c r="B1452" s="74" t="s">
        <v>1458</v>
      </c>
      <c r="C1452" s="75">
        <v>14400</v>
      </c>
      <c r="D1452" s="11">
        <v>19200</v>
      </c>
    </row>
    <row r="1453" spans="1:4" ht="15">
      <c r="A1453" s="9" t="s">
        <v>162</v>
      </c>
      <c r="B1453" s="74" t="s">
        <v>1459</v>
      </c>
      <c r="C1453" s="75">
        <v>27800</v>
      </c>
      <c r="D1453" s="11">
        <v>33125</v>
      </c>
    </row>
    <row r="1454" spans="1:4" ht="15">
      <c r="A1454" s="9" t="s">
        <v>10</v>
      </c>
      <c r="B1454" s="74" t="s">
        <v>1460</v>
      </c>
      <c r="C1454" s="75">
        <v>35500</v>
      </c>
      <c r="D1454" s="11">
        <v>47633.333333333299</v>
      </c>
    </row>
    <row r="1455" spans="1:4" ht="15">
      <c r="A1455" s="9" t="s">
        <v>10</v>
      </c>
      <c r="B1455" s="74" t="s">
        <v>1461</v>
      </c>
      <c r="C1455" s="75">
        <v>200</v>
      </c>
      <c r="D1455" s="11">
        <v>266.66666666666669</v>
      </c>
    </row>
    <row r="1456" spans="1:4" ht="15">
      <c r="A1456" s="9" t="s">
        <v>10</v>
      </c>
      <c r="B1456" s="74" t="s">
        <v>1462</v>
      </c>
      <c r="C1456" s="75">
        <v>1860</v>
      </c>
      <c r="D1456" s="11">
        <v>2480</v>
      </c>
    </row>
    <row r="1457" spans="1:4" ht="15">
      <c r="A1457" s="9" t="s">
        <v>10</v>
      </c>
      <c r="B1457" s="74" t="s">
        <v>1463</v>
      </c>
      <c r="C1457" s="75">
        <v>1050</v>
      </c>
      <c r="D1457" s="11">
        <v>1400</v>
      </c>
    </row>
    <row r="1458" spans="1:4" ht="15">
      <c r="A1458" s="9" t="s">
        <v>10</v>
      </c>
      <c r="B1458" s="74" t="s">
        <v>1464</v>
      </c>
      <c r="C1458" s="75">
        <v>10350</v>
      </c>
      <c r="D1458" s="11">
        <v>13800</v>
      </c>
    </row>
    <row r="1459" spans="1:4" ht="15">
      <c r="A1459" s="9" t="s">
        <v>10</v>
      </c>
      <c r="B1459" s="74" t="s">
        <v>1465</v>
      </c>
      <c r="C1459" s="75">
        <v>15640</v>
      </c>
      <c r="D1459" s="11">
        <v>20853.333333333332</v>
      </c>
    </row>
    <row r="1460" spans="1:4" ht="15">
      <c r="A1460" s="9" t="s">
        <v>10</v>
      </c>
      <c r="B1460" s="74" t="s">
        <v>1466</v>
      </c>
      <c r="C1460" s="75">
        <v>1790</v>
      </c>
      <c r="D1460" s="11">
        <v>2442.6666666666702</v>
      </c>
    </row>
    <row r="1461" spans="1:4" ht="15">
      <c r="A1461" s="9" t="s">
        <v>10</v>
      </c>
      <c r="B1461" s="74" t="s">
        <v>1467</v>
      </c>
      <c r="C1461" s="75">
        <v>1600</v>
      </c>
      <c r="D1461" s="11">
        <v>2288</v>
      </c>
    </row>
    <row r="1462" spans="1:4" ht="15">
      <c r="A1462" s="9" t="s">
        <v>10</v>
      </c>
      <c r="B1462" s="74" t="s">
        <v>1468</v>
      </c>
      <c r="C1462" s="75">
        <v>300</v>
      </c>
      <c r="D1462" s="11">
        <v>400</v>
      </c>
    </row>
    <row r="1463" spans="1:4" ht="15">
      <c r="A1463" s="9" t="s">
        <v>10</v>
      </c>
      <c r="B1463" s="74" t="s">
        <v>1469</v>
      </c>
      <c r="C1463" s="75">
        <v>7107</v>
      </c>
      <c r="D1463" s="11">
        <v>9476</v>
      </c>
    </row>
    <row r="1464" spans="1:4" ht="15">
      <c r="A1464" s="9" t="s">
        <v>6</v>
      </c>
      <c r="B1464" s="74" t="s">
        <v>1470</v>
      </c>
      <c r="C1464" s="75">
        <v>3800</v>
      </c>
      <c r="D1464" s="11">
        <v>4495</v>
      </c>
    </row>
    <row r="1465" spans="1:4" ht="15">
      <c r="A1465" s="9" t="s">
        <v>6</v>
      </c>
      <c r="B1465" s="74" t="s">
        <v>1471</v>
      </c>
      <c r="C1465" s="75">
        <v>5600</v>
      </c>
      <c r="D1465" s="11">
        <v>6575.4117647058802</v>
      </c>
    </row>
    <row r="1466" spans="1:4" ht="15">
      <c r="A1466" s="9" t="s">
        <v>6</v>
      </c>
      <c r="B1466" s="74" t="s">
        <v>1472</v>
      </c>
      <c r="C1466" s="75">
        <v>14957</v>
      </c>
      <c r="D1466" s="11">
        <v>17596.470588235294</v>
      </c>
    </row>
    <row r="1467" spans="1:4" ht="15">
      <c r="A1467" s="9" t="s">
        <v>6</v>
      </c>
      <c r="B1467" s="74" t="s">
        <v>1473</v>
      </c>
      <c r="C1467" s="75">
        <v>8100</v>
      </c>
      <c r="D1467" s="11">
        <v>9725</v>
      </c>
    </row>
    <row r="1468" spans="1:4" ht="15">
      <c r="A1468" s="9" t="s">
        <v>10</v>
      </c>
      <c r="B1468" s="74" t="s">
        <v>1474</v>
      </c>
      <c r="C1468" s="75">
        <v>7940</v>
      </c>
      <c r="D1468" s="11">
        <v>9950.5882352941208</v>
      </c>
    </row>
    <row r="1469" spans="1:4" ht="15">
      <c r="A1469" s="9" t="s">
        <v>10</v>
      </c>
      <c r="B1469" s="74" t="s">
        <v>1475</v>
      </c>
      <c r="C1469" s="75">
        <v>19670</v>
      </c>
      <c r="D1469" s="11">
        <v>23559</v>
      </c>
    </row>
    <row r="1470" spans="1:4" ht="15">
      <c r="A1470" s="8" t="s">
        <v>10</v>
      </c>
      <c r="B1470" s="74" t="s">
        <v>1476</v>
      </c>
      <c r="C1470" s="75">
        <v>2870</v>
      </c>
      <c r="D1470" s="11">
        <v>3357</v>
      </c>
    </row>
    <row r="1471" spans="1:4" ht="15">
      <c r="A1471" s="9" t="s">
        <v>6</v>
      </c>
      <c r="B1471" s="74" t="s">
        <v>1477</v>
      </c>
      <c r="C1471" s="75">
        <v>2052</v>
      </c>
      <c r="D1471" s="11">
        <v>2412.9411764705901</v>
      </c>
    </row>
    <row r="1472" spans="1:4" ht="15">
      <c r="A1472" s="9" t="s">
        <v>10</v>
      </c>
      <c r="B1472" s="84" t="s">
        <v>1478</v>
      </c>
      <c r="C1472" s="75">
        <v>3080</v>
      </c>
      <c r="D1472" s="11">
        <v>3620</v>
      </c>
    </row>
    <row r="1473" spans="1:4" ht="15">
      <c r="A1473" s="9" t="s">
        <v>6</v>
      </c>
      <c r="B1473" s="74" t="s">
        <v>1479</v>
      </c>
      <c r="C1473" s="75">
        <v>2436</v>
      </c>
      <c r="D1473" s="11">
        <v>2916.4705882352901</v>
      </c>
    </row>
    <row r="1474" spans="1:4" ht="15">
      <c r="A1474" s="9" t="s">
        <v>6</v>
      </c>
      <c r="B1474" s="74" t="s">
        <v>1480</v>
      </c>
      <c r="C1474" s="75">
        <v>1350</v>
      </c>
      <c r="D1474" s="11">
        <v>1755</v>
      </c>
    </row>
    <row r="1475" spans="1:4" ht="15">
      <c r="A1475" s="9" t="s">
        <v>6</v>
      </c>
      <c r="B1475" s="74" t="s">
        <v>1481</v>
      </c>
      <c r="C1475" s="75">
        <v>4700</v>
      </c>
      <c r="D1475" s="11">
        <v>5529.4117647058829</v>
      </c>
    </row>
    <row r="1476" spans="1:4" ht="15">
      <c r="A1476" s="9" t="s">
        <v>6</v>
      </c>
      <c r="B1476" s="74" t="s">
        <v>1482</v>
      </c>
      <c r="C1476" s="75">
        <v>1250</v>
      </c>
      <c r="D1476" s="11">
        <v>1695</v>
      </c>
    </row>
    <row r="1477" spans="1:4" ht="15">
      <c r="A1477" s="9" t="s">
        <v>10</v>
      </c>
      <c r="B1477" s="74" t="s">
        <v>1483</v>
      </c>
      <c r="C1477" s="75">
        <v>3420</v>
      </c>
      <c r="D1477" s="11">
        <v>3993</v>
      </c>
    </row>
    <row r="1478" spans="1:4" ht="15">
      <c r="A1478" s="9" t="s">
        <v>6</v>
      </c>
      <c r="B1478" s="74" t="s">
        <v>1484</v>
      </c>
      <c r="C1478" s="75">
        <v>4060</v>
      </c>
      <c r="D1478" s="11">
        <v>4776.4705882352946</v>
      </c>
    </row>
    <row r="1479" spans="1:4" ht="15">
      <c r="A1479" s="9" t="s">
        <v>6</v>
      </c>
      <c r="B1479" s="74" t="s">
        <v>1485</v>
      </c>
      <c r="C1479" s="75">
        <v>1565</v>
      </c>
      <c r="D1479" s="11">
        <v>1940</v>
      </c>
    </row>
    <row r="1480" spans="1:4" ht="15">
      <c r="A1480" s="9" t="s">
        <v>6</v>
      </c>
      <c r="B1480" s="74" t="s">
        <v>1486</v>
      </c>
      <c r="C1480" s="75">
        <v>3419</v>
      </c>
      <c r="D1480" s="11">
        <v>3991.1764705882401</v>
      </c>
    </row>
    <row r="1481" spans="1:4" ht="15">
      <c r="A1481" s="9" t="s">
        <v>10</v>
      </c>
      <c r="B1481" s="74" t="s">
        <v>1487</v>
      </c>
      <c r="C1481" s="75">
        <v>4830</v>
      </c>
      <c r="D1481" s="11">
        <v>5971</v>
      </c>
    </row>
    <row r="1482" spans="1:4" ht="15">
      <c r="A1482" s="9" t="s">
        <v>6</v>
      </c>
      <c r="B1482" s="74" t="s">
        <v>1488</v>
      </c>
      <c r="C1482" s="75">
        <v>15470</v>
      </c>
      <c r="D1482" s="11">
        <v>18088.2352941176</v>
      </c>
    </row>
    <row r="1483" spans="1:4" ht="15">
      <c r="A1483" s="9" t="s">
        <v>6</v>
      </c>
      <c r="B1483" s="74" t="s">
        <v>1489</v>
      </c>
      <c r="C1483" s="75">
        <v>2949</v>
      </c>
      <c r="D1483" s="11">
        <v>3469.4117647058824</v>
      </c>
    </row>
    <row r="1484" spans="1:4" ht="15">
      <c r="A1484" s="9" t="s">
        <v>6</v>
      </c>
      <c r="B1484" s="74" t="s">
        <v>1490</v>
      </c>
      <c r="C1484" s="75">
        <v>2000</v>
      </c>
      <c r="D1484" s="11">
        <v>2462.3529411764698</v>
      </c>
    </row>
    <row r="1485" spans="1:4" ht="15">
      <c r="A1485" s="9" t="s">
        <v>10</v>
      </c>
      <c r="B1485" s="74" t="s">
        <v>1491</v>
      </c>
      <c r="C1485" s="75">
        <v>2300</v>
      </c>
      <c r="D1485" s="11">
        <v>3040</v>
      </c>
    </row>
    <row r="1486" spans="1:4" ht="15">
      <c r="A1486" s="9" t="s">
        <v>10</v>
      </c>
      <c r="B1486" s="74" t="s">
        <v>1492</v>
      </c>
      <c r="C1486" s="75">
        <v>1800</v>
      </c>
      <c r="D1486" s="11">
        <v>2400</v>
      </c>
    </row>
    <row r="1487" spans="1:4" ht="15">
      <c r="A1487" s="9" t="s">
        <v>10</v>
      </c>
      <c r="B1487" s="74" t="s">
        <v>1493</v>
      </c>
      <c r="C1487" s="75">
        <v>10320</v>
      </c>
      <c r="D1487" s="11">
        <v>13760</v>
      </c>
    </row>
    <row r="1488" spans="1:4" ht="15">
      <c r="A1488" s="9" t="s">
        <v>10</v>
      </c>
      <c r="B1488" s="74" t="s">
        <v>1494</v>
      </c>
      <c r="C1488" s="75">
        <v>4200</v>
      </c>
      <c r="D1488" s="11">
        <v>5600</v>
      </c>
    </row>
    <row r="1489" spans="1:4" ht="15">
      <c r="A1489" s="9" t="s">
        <v>10</v>
      </c>
      <c r="B1489" s="74" t="s">
        <v>1495</v>
      </c>
      <c r="C1489" s="75">
        <v>2040</v>
      </c>
      <c r="D1489" s="11">
        <v>2720</v>
      </c>
    </row>
    <row r="1490" spans="1:4" ht="15">
      <c r="A1490" s="9" t="s">
        <v>10</v>
      </c>
      <c r="B1490" s="74" t="s">
        <v>1496</v>
      </c>
      <c r="C1490" s="75">
        <v>950</v>
      </c>
      <c r="D1490" s="11">
        <v>1975</v>
      </c>
    </row>
    <row r="1491" spans="1:4" ht="15">
      <c r="A1491" s="9" t="s">
        <v>6</v>
      </c>
      <c r="B1491" s="74" t="s">
        <v>1497</v>
      </c>
      <c r="C1491" s="75">
        <v>550</v>
      </c>
      <c r="D1491" s="11">
        <v>1000</v>
      </c>
    </row>
    <row r="1492" spans="1:4" ht="15">
      <c r="A1492" s="9" t="s">
        <v>10</v>
      </c>
      <c r="B1492" s="74" t="s">
        <v>1498</v>
      </c>
      <c r="C1492" s="75">
        <v>500</v>
      </c>
      <c r="D1492" s="11">
        <v>1000</v>
      </c>
    </row>
    <row r="1493" spans="1:4" ht="15">
      <c r="A1493" s="9" t="s">
        <v>10</v>
      </c>
      <c r="B1493" s="74" t="s">
        <v>1499</v>
      </c>
      <c r="C1493" s="75">
        <v>1040</v>
      </c>
      <c r="D1493" s="11">
        <v>1846.1538461538462</v>
      </c>
    </row>
    <row r="1494" spans="1:4" ht="15">
      <c r="A1494" s="9" t="s">
        <v>10</v>
      </c>
      <c r="B1494" s="74" t="s">
        <v>1500</v>
      </c>
      <c r="C1494" s="75">
        <v>1265</v>
      </c>
      <c r="D1494" s="11">
        <v>2030.7692307692307</v>
      </c>
    </row>
    <row r="1495" spans="1:4" ht="15">
      <c r="A1495" s="9" t="s">
        <v>16</v>
      </c>
      <c r="B1495" s="74" t="s">
        <v>1501</v>
      </c>
      <c r="C1495" s="75">
        <v>950</v>
      </c>
      <c r="D1495" s="11">
        <v>1504.6153846153845</v>
      </c>
    </row>
    <row r="1496" spans="1:4" ht="15">
      <c r="A1496" s="9" t="s">
        <v>10</v>
      </c>
      <c r="B1496" s="74" t="s">
        <v>1502</v>
      </c>
      <c r="C1496" s="75">
        <v>12650</v>
      </c>
      <c r="D1496" s="11">
        <v>22807.692307692301</v>
      </c>
    </row>
    <row r="1497" spans="1:4" ht="15">
      <c r="A1497" s="9" t="s">
        <v>10</v>
      </c>
      <c r="B1497" s="74" t="s">
        <v>1503</v>
      </c>
      <c r="C1497" s="75">
        <v>24265</v>
      </c>
      <c r="D1497" s="11">
        <v>29000</v>
      </c>
    </row>
    <row r="1498" spans="1:4" ht="15">
      <c r="A1498" s="9" t="s">
        <v>10</v>
      </c>
      <c r="B1498" s="74" t="s">
        <v>1504</v>
      </c>
      <c r="C1498" s="75">
        <v>5520</v>
      </c>
      <c r="D1498" s="11">
        <v>7360</v>
      </c>
    </row>
    <row r="1499" spans="1:4" ht="15">
      <c r="A1499" s="9" t="s">
        <v>10</v>
      </c>
      <c r="B1499" s="74" t="s">
        <v>1505</v>
      </c>
      <c r="C1499" s="75">
        <v>7360</v>
      </c>
      <c r="D1499" s="11">
        <v>10046.666666666601</v>
      </c>
    </row>
    <row r="1500" spans="1:4" ht="15">
      <c r="A1500" s="9" t="s">
        <v>10</v>
      </c>
      <c r="B1500" s="74" t="s">
        <v>1506</v>
      </c>
      <c r="C1500" s="75">
        <v>1250</v>
      </c>
      <c r="D1500" s="11">
        <v>1666.6666666666667</v>
      </c>
    </row>
    <row r="1501" spans="1:4" ht="15">
      <c r="A1501" s="9" t="s">
        <v>10</v>
      </c>
      <c r="B1501" s="74" t="s">
        <v>1507</v>
      </c>
      <c r="C1501" s="75">
        <v>2760</v>
      </c>
      <c r="D1501" s="11">
        <v>3680</v>
      </c>
    </row>
    <row r="1502" spans="1:4" ht="15">
      <c r="A1502" s="9" t="s">
        <v>10</v>
      </c>
      <c r="B1502" s="74" t="s">
        <v>1508</v>
      </c>
      <c r="C1502" s="75">
        <v>8050</v>
      </c>
      <c r="D1502" s="11">
        <v>11840</v>
      </c>
    </row>
    <row r="1503" spans="1:4" ht="15">
      <c r="A1503" s="9" t="s">
        <v>10</v>
      </c>
      <c r="B1503" s="74" t="s">
        <v>1509</v>
      </c>
      <c r="C1503" s="75">
        <v>1270</v>
      </c>
      <c r="D1503" s="11">
        <v>2150</v>
      </c>
    </row>
    <row r="1504" spans="1:4" ht="15">
      <c r="A1504" s="9" t="s">
        <v>10</v>
      </c>
      <c r="B1504" s="74" t="s">
        <v>1510</v>
      </c>
      <c r="C1504" s="75">
        <v>2420</v>
      </c>
      <c r="D1504" s="11">
        <v>3973</v>
      </c>
    </row>
    <row r="1505" spans="1:4" ht="15">
      <c r="A1505" s="9" t="s">
        <v>10</v>
      </c>
      <c r="B1505" s="74" t="s">
        <v>1511</v>
      </c>
      <c r="C1505" s="75">
        <v>500</v>
      </c>
      <c r="D1505" s="11">
        <v>966.66666666666697</v>
      </c>
    </row>
    <row r="1506" spans="1:4" ht="15">
      <c r="A1506" s="9" t="s">
        <v>10</v>
      </c>
      <c r="B1506" s="74" t="s">
        <v>1512</v>
      </c>
      <c r="C1506" s="75">
        <v>2100</v>
      </c>
      <c r="D1506" s="11">
        <v>4160</v>
      </c>
    </row>
    <row r="1507" spans="1:4" ht="15">
      <c r="A1507" s="9" t="s">
        <v>1394</v>
      </c>
      <c r="B1507" s="74" t="s">
        <v>1513</v>
      </c>
      <c r="C1507" s="75">
        <v>3000</v>
      </c>
      <c r="D1507" s="11">
        <v>4160</v>
      </c>
    </row>
    <row r="1508" spans="1:4" ht="15">
      <c r="A1508" s="9" t="s">
        <v>10</v>
      </c>
      <c r="B1508" s="74" t="s">
        <v>1514</v>
      </c>
      <c r="C1508" s="75">
        <v>17500</v>
      </c>
      <c r="D1508" s="11">
        <v>26600</v>
      </c>
    </row>
    <row r="1509" spans="1:4" ht="15">
      <c r="A1509" s="9" t="s">
        <v>10</v>
      </c>
      <c r="B1509" s="74" t="s">
        <v>1515</v>
      </c>
      <c r="C1509" s="75">
        <v>5200</v>
      </c>
      <c r="D1509" s="11">
        <v>8061.3333333333303</v>
      </c>
    </row>
    <row r="1510" spans="1:4" ht="15">
      <c r="A1510" s="9" t="s">
        <v>10</v>
      </c>
      <c r="B1510" s="74" t="s">
        <v>1516</v>
      </c>
      <c r="C1510" s="75">
        <v>8625</v>
      </c>
      <c r="D1510" s="11">
        <v>11174.666666666701</v>
      </c>
    </row>
    <row r="1511" spans="1:4" ht="15">
      <c r="A1511" s="9" t="s">
        <v>10</v>
      </c>
      <c r="B1511" s="74" t="s">
        <v>1517</v>
      </c>
      <c r="C1511" s="75">
        <v>16970</v>
      </c>
      <c r="D1511" s="11">
        <v>21755</v>
      </c>
    </row>
    <row r="1512" spans="1:4" ht="15">
      <c r="A1512" s="9" t="s">
        <v>16</v>
      </c>
      <c r="B1512" s="74" t="s">
        <v>1518</v>
      </c>
      <c r="C1512" s="75">
        <v>4200</v>
      </c>
      <c r="D1512" s="11">
        <v>5600</v>
      </c>
    </row>
    <row r="1513" spans="1:4" ht="15">
      <c r="A1513" s="9" t="s">
        <v>10</v>
      </c>
      <c r="B1513" s="74" t="s">
        <v>1519</v>
      </c>
      <c r="C1513" s="75">
        <v>5820</v>
      </c>
      <c r="D1513" s="11">
        <v>7760</v>
      </c>
    </row>
    <row r="1514" spans="1:4" ht="15">
      <c r="A1514" s="9" t="s">
        <v>10</v>
      </c>
      <c r="B1514" s="74" t="s">
        <v>1520</v>
      </c>
      <c r="C1514" s="75">
        <v>7800</v>
      </c>
      <c r="D1514" s="11">
        <v>10400</v>
      </c>
    </row>
    <row r="1515" spans="1:4" ht="15">
      <c r="A1515" s="9" t="s">
        <v>10</v>
      </c>
      <c r="B1515" s="74" t="s">
        <v>1521</v>
      </c>
      <c r="C1515" s="75">
        <v>5820</v>
      </c>
      <c r="D1515" s="11">
        <v>7760</v>
      </c>
    </row>
    <row r="1516" spans="1:4" ht="15">
      <c r="A1516" s="9" t="s">
        <v>162</v>
      </c>
      <c r="B1516" s="48" t="s">
        <v>1522</v>
      </c>
      <c r="C1516" s="75">
        <v>3300</v>
      </c>
      <c r="D1516" s="11">
        <v>4893.3333333333303</v>
      </c>
    </row>
    <row r="1517" spans="1:4" ht="15">
      <c r="A1517" s="9" t="s">
        <v>10</v>
      </c>
      <c r="B1517" s="74" t="s">
        <v>1523</v>
      </c>
      <c r="C1517" s="75">
        <v>500</v>
      </c>
      <c r="D1517" s="11">
        <v>666.66666666666663</v>
      </c>
    </row>
    <row r="1518" spans="1:4" ht="15">
      <c r="A1518" s="9" t="s">
        <v>16</v>
      </c>
      <c r="B1518" s="74" t="s">
        <v>1524</v>
      </c>
      <c r="C1518" s="75">
        <v>920</v>
      </c>
      <c r="D1518" s="11">
        <v>2150</v>
      </c>
    </row>
    <row r="1519" spans="1:4" ht="15">
      <c r="A1519" s="9" t="s">
        <v>10</v>
      </c>
      <c r="B1519" s="74" t="s">
        <v>1525</v>
      </c>
      <c r="C1519" s="75">
        <v>1300</v>
      </c>
      <c r="D1519" s="11">
        <v>2533.3333333333335</v>
      </c>
    </row>
    <row r="1520" spans="1:4" ht="15">
      <c r="A1520" s="9" t="s">
        <v>10</v>
      </c>
      <c r="B1520" s="74" t="s">
        <v>1526</v>
      </c>
      <c r="C1520" s="75">
        <v>1300</v>
      </c>
      <c r="D1520" s="11">
        <v>2400</v>
      </c>
    </row>
    <row r="1521" spans="1:4" ht="15">
      <c r="A1521" s="8" t="s">
        <v>10</v>
      </c>
      <c r="B1521" s="74" t="s">
        <v>1527</v>
      </c>
      <c r="C1521" s="75">
        <v>8280</v>
      </c>
      <c r="D1521" s="11">
        <v>12980</v>
      </c>
    </row>
    <row r="1522" spans="1:4" ht="15">
      <c r="A1522" s="9" t="s">
        <v>10</v>
      </c>
      <c r="B1522" s="74" t="s">
        <v>1528</v>
      </c>
      <c r="C1522" s="75">
        <v>8850</v>
      </c>
      <c r="D1522" s="11">
        <v>14480</v>
      </c>
    </row>
    <row r="1523" spans="1:4" ht="15">
      <c r="A1523" s="8" t="s">
        <v>10</v>
      </c>
      <c r="B1523" s="74" t="s">
        <v>1529</v>
      </c>
      <c r="C1523" s="75">
        <v>12650</v>
      </c>
      <c r="D1523" s="11">
        <v>19989</v>
      </c>
    </row>
    <row r="1524" spans="1:4" ht="15">
      <c r="A1524" s="9" t="s">
        <v>10</v>
      </c>
      <c r="B1524" s="74" t="s">
        <v>1530</v>
      </c>
      <c r="C1524" s="75">
        <v>57600</v>
      </c>
      <c r="D1524" s="11">
        <v>74500</v>
      </c>
    </row>
    <row r="1525" spans="1:4" ht="15">
      <c r="A1525" s="9" t="s">
        <v>10</v>
      </c>
      <c r="B1525" s="74" t="s">
        <v>1531</v>
      </c>
      <c r="C1525" s="75">
        <v>15200</v>
      </c>
      <c r="D1525" s="11">
        <v>19533.333333333299</v>
      </c>
    </row>
    <row r="1526" spans="1:4" ht="15">
      <c r="A1526" s="9" t="s">
        <v>10</v>
      </c>
      <c r="B1526" s="74" t="s">
        <v>1532</v>
      </c>
      <c r="C1526" s="75">
        <v>14196</v>
      </c>
      <c r="D1526" s="11">
        <v>18928</v>
      </c>
    </row>
    <row r="1527" spans="1:4" ht="15">
      <c r="A1527" s="9" t="s">
        <v>10</v>
      </c>
      <c r="B1527" s="74" t="s">
        <v>1533</v>
      </c>
      <c r="C1527" s="75">
        <v>5175</v>
      </c>
      <c r="D1527" s="11">
        <v>6900</v>
      </c>
    </row>
    <row r="1528" spans="1:4" ht="15">
      <c r="A1528" s="9" t="s">
        <v>10</v>
      </c>
      <c r="B1528" s="74" t="s">
        <v>1534</v>
      </c>
      <c r="C1528" s="75">
        <v>2337</v>
      </c>
      <c r="D1528" s="11">
        <v>3829.3333333333335</v>
      </c>
    </row>
    <row r="1529" spans="1:4" ht="15">
      <c r="A1529" s="9" t="s">
        <v>10</v>
      </c>
      <c r="B1529" s="74" t="s">
        <v>1535</v>
      </c>
      <c r="C1529" s="75">
        <v>900</v>
      </c>
      <c r="D1529" s="11">
        <v>2900</v>
      </c>
    </row>
    <row r="1530" spans="1:4" ht="15">
      <c r="A1530" s="9" t="s">
        <v>10</v>
      </c>
      <c r="B1530" s="74" t="s">
        <v>1536</v>
      </c>
      <c r="C1530" s="75">
        <v>2120</v>
      </c>
      <c r="D1530" s="11">
        <v>4295</v>
      </c>
    </row>
    <row r="1531" spans="1:4" ht="15">
      <c r="A1531" s="9" t="s">
        <v>10</v>
      </c>
      <c r="B1531" s="74" t="s">
        <v>1537</v>
      </c>
      <c r="C1531" s="75">
        <v>750</v>
      </c>
      <c r="D1531" s="11">
        <v>1000</v>
      </c>
    </row>
    <row r="1532" spans="1:4" ht="15">
      <c r="A1532" s="9" t="s">
        <v>10</v>
      </c>
      <c r="B1532" s="74" t="s">
        <v>1538</v>
      </c>
      <c r="C1532" s="75">
        <v>1440</v>
      </c>
      <c r="D1532" s="11">
        <v>2080</v>
      </c>
    </row>
    <row r="1533" spans="1:4" ht="15">
      <c r="A1533" s="9" t="s">
        <v>10</v>
      </c>
      <c r="B1533" s="74" t="s">
        <v>1539</v>
      </c>
      <c r="C1533" s="75">
        <v>3000</v>
      </c>
      <c r="D1533" s="11">
        <v>4000</v>
      </c>
    </row>
    <row r="1534" spans="1:4" ht="15">
      <c r="A1534" s="9" t="s">
        <v>10</v>
      </c>
      <c r="B1534" s="74" t="s">
        <v>1540</v>
      </c>
      <c r="C1534" s="75">
        <v>1560</v>
      </c>
      <c r="D1534" s="11">
        <v>2080</v>
      </c>
    </row>
    <row r="1535" spans="1:4" ht="15">
      <c r="A1535" s="9" t="s">
        <v>10</v>
      </c>
      <c r="B1535" s="74" t="s">
        <v>1541</v>
      </c>
      <c r="C1535" s="75">
        <v>7800</v>
      </c>
      <c r="D1535" s="11">
        <v>9939</v>
      </c>
    </row>
    <row r="1536" spans="1:4" ht="15">
      <c r="A1536" s="9" t="s">
        <v>10</v>
      </c>
      <c r="B1536" s="74" t="s">
        <v>1542</v>
      </c>
      <c r="C1536" s="75">
        <v>2760</v>
      </c>
      <c r="D1536" s="11">
        <v>4439</v>
      </c>
    </row>
    <row r="1537" spans="1:4" ht="15">
      <c r="A1537" s="9" t="s">
        <v>10</v>
      </c>
      <c r="B1537" s="74" t="s">
        <v>1543</v>
      </c>
      <c r="C1537" s="75">
        <v>3160</v>
      </c>
      <c r="D1537" s="11">
        <v>4213.333333333333</v>
      </c>
    </row>
    <row r="1538" spans="1:4" ht="15">
      <c r="A1538" s="9" t="s">
        <v>10</v>
      </c>
      <c r="B1538" s="74" t="s">
        <v>1544</v>
      </c>
      <c r="C1538" s="75">
        <v>1565</v>
      </c>
      <c r="D1538" s="11">
        <v>2540</v>
      </c>
    </row>
    <row r="1539" spans="1:4" ht="15">
      <c r="A1539" s="9" t="s">
        <v>10</v>
      </c>
      <c r="B1539" s="74" t="s">
        <v>1545</v>
      </c>
      <c r="C1539" s="75">
        <v>1605</v>
      </c>
      <c r="D1539" s="11">
        <v>2140</v>
      </c>
    </row>
    <row r="1540" spans="1:4" ht="15">
      <c r="A1540" s="9" t="s">
        <v>10</v>
      </c>
      <c r="B1540" s="74" t="s">
        <v>1546</v>
      </c>
      <c r="C1540" s="75">
        <v>2050</v>
      </c>
      <c r="D1540" s="11">
        <v>3736</v>
      </c>
    </row>
    <row r="1541" spans="1:4" ht="15">
      <c r="A1541" s="9" t="s">
        <v>10</v>
      </c>
      <c r="B1541" s="74" t="s">
        <v>1547</v>
      </c>
      <c r="C1541" s="75">
        <v>2200</v>
      </c>
      <c r="D1541" s="11">
        <v>3975</v>
      </c>
    </row>
    <row r="1542" spans="1:4" ht="15">
      <c r="A1542" s="9" t="s">
        <v>10</v>
      </c>
      <c r="B1542" s="74" t="s">
        <v>1548</v>
      </c>
      <c r="C1542" s="75">
        <v>2052</v>
      </c>
      <c r="D1542" s="11">
        <v>3736</v>
      </c>
    </row>
    <row r="1543" spans="1:4" ht="15">
      <c r="A1543" s="9" t="s">
        <v>10</v>
      </c>
      <c r="B1543" s="74" t="s">
        <v>1549</v>
      </c>
      <c r="C1543" s="75">
        <v>3850</v>
      </c>
      <c r="D1543" s="11">
        <v>5133.333333333333</v>
      </c>
    </row>
    <row r="1544" spans="1:4" ht="15">
      <c r="A1544" s="9" t="s">
        <v>10</v>
      </c>
      <c r="B1544" s="74" t="s">
        <v>1550</v>
      </c>
      <c r="C1544" s="75">
        <v>3850</v>
      </c>
      <c r="D1544" s="11">
        <v>5133.333333333333</v>
      </c>
    </row>
    <row r="1545" spans="1:4" ht="15">
      <c r="A1545" s="9" t="s">
        <v>10</v>
      </c>
      <c r="B1545" s="74" t="s">
        <v>1551</v>
      </c>
      <c r="C1545" s="75">
        <v>15000</v>
      </c>
      <c r="D1545" s="11">
        <v>20000</v>
      </c>
    </row>
    <row r="1546" spans="1:4" ht="15">
      <c r="A1546" s="9" t="s">
        <v>10</v>
      </c>
      <c r="B1546" s="74" t="s">
        <v>1552</v>
      </c>
      <c r="C1546" s="75">
        <v>13200</v>
      </c>
      <c r="D1546" s="11">
        <v>19500</v>
      </c>
    </row>
    <row r="1547" spans="1:4" ht="15">
      <c r="A1547" s="9" t="s">
        <v>10</v>
      </c>
      <c r="B1547" s="74" t="s">
        <v>1553</v>
      </c>
      <c r="C1547" s="75">
        <v>1200</v>
      </c>
      <c r="D1547" s="11">
        <v>1932</v>
      </c>
    </row>
    <row r="1548" spans="1:4" ht="15">
      <c r="A1548" s="9" t="s">
        <v>10</v>
      </c>
      <c r="B1548" s="74" t="s">
        <v>1554</v>
      </c>
      <c r="C1548" s="75">
        <v>2500</v>
      </c>
      <c r="D1548" s="11">
        <v>3913.3333333333298</v>
      </c>
    </row>
    <row r="1549" spans="1:4" ht="15">
      <c r="A1549" s="9" t="s">
        <v>10</v>
      </c>
      <c r="B1549" s="74" t="s">
        <v>1555</v>
      </c>
      <c r="C1549" s="75">
        <v>4000</v>
      </c>
      <c r="D1549" s="11">
        <v>8670.6666666666697</v>
      </c>
    </row>
    <row r="1550" spans="1:4" ht="15">
      <c r="A1550" s="9" t="s">
        <v>10</v>
      </c>
      <c r="B1550" s="74" t="s">
        <v>1556</v>
      </c>
      <c r="C1550" s="75">
        <v>16939.649999999998</v>
      </c>
      <c r="D1550" s="11">
        <v>21781.333333333299</v>
      </c>
    </row>
    <row r="1551" spans="1:4" ht="15">
      <c r="A1551" s="9" t="s">
        <v>10</v>
      </c>
      <c r="B1551" s="74" t="s">
        <v>1557</v>
      </c>
      <c r="C1551" s="75">
        <v>3490</v>
      </c>
      <c r="D1551" s="11">
        <v>3955</v>
      </c>
    </row>
    <row r="1552" spans="1:4" ht="15">
      <c r="A1552" s="9" t="s">
        <v>16</v>
      </c>
      <c r="B1552" s="74" t="s">
        <v>1558</v>
      </c>
      <c r="C1552" s="75">
        <v>5650</v>
      </c>
      <c r="D1552" s="11">
        <v>7195</v>
      </c>
    </row>
    <row r="1553" spans="1:4" ht="15">
      <c r="A1553" s="9" t="s">
        <v>10</v>
      </c>
      <c r="B1553" s="74" t="s">
        <v>1559</v>
      </c>
      <c r="C1553" s="75">
        <v>14475</v>
      </c>
      <c r="D1553" s="11">
        <v>17123</v>
      </c>
    </row>
    <row r="1554" spans="1:4" ht="15">
      <c r="A1554" s="9" t="s">
        <v>16</v>
      </c>
      <c r="B1554" s="74" t="s">
        <v>1560</v>
      </c>
      <c r="C1554" s="75">
        <v>9000</v>
      </c>
      <c r="D1554" s="11">
        <v>12900</v>
      </c>
    </row>
    <row r="1555" spans="1:4" ht="15">
      <c r="A1555" s="9" t="s">
        <v>10</v>
      </c>
      <c r="B1555" s="74" t="s">
        <v>1561</v>
      </c>
      <c r="C1555" s="75">
        <v>9450</v>
      </c>
      <c r="D1555" s="11">
        <v>16795</v>
      </c>
    </row>
    <row r="1556" spans="1:4" ht="15">
      <c r="A1556" s="9" t="s">
        <v>10</v>
      </c>
      <c r="B1556" s="74" t="s">
        <v>1562</v>
      </c>
      <c r="C1556" s="75">
        <v>9500</v>
      </c>
      <c r="D1556" s="11">
        <v>13639</v>
      </c>
    </row>
    <row r="1557" spans="1:4" ht="15">
      <c r="A1557" s="9" t="s">
        <v>10</v>
      </c>
      <c r="B1557" s="74" t="s">
        <v>1563</v>
      </c>
      <c r="C1557" s="75">
        <v>11000</v>
      </c>
      <c r="D1557" s="11">
        <v>13839</v>
      </c>
    </row>
    <row r="1558" spans="1:4" ht="15">
      <c r="A1558" s="9" t="s">
        <v>10</v>
      </c>
      <c r="B1558" s="74" t="s">
        <v>1564</v>
      </c>
      <c r="C1558" s="75">
        <v>90000</v>
      </c>
      <c r="D1558" s="11">
        <v>125511</v>
      </c>
    </row>
    <row r="1559" spans="1:4" ht="15">
      <c r="A1559" s="9" t="s">
        <v>10</v>
      </c>
      <c r="B1559" s="74" t="s">
        <v>1565</v>
      </c>
      <c r="C1559" s="75">
        <v>3950</v>
      </c>
      <c r="D1559" s="11">
        <v>5860</v>
      </c>
    </row>
    <row r="1560" spans="1:4" ht="15">
      <c r="A1560" s="9" t="s">
        <v>10</v>
      </c>
      <c r="B1560" s="74" t="s">
        <v>1566</v>
      </c>
      <c r="C1560" s="75">
        <v>3950</v>
      </c>
      <c r="D1560" s="11">
        <v>5860</v>
      </c>
    </row>
    <row r="1561" spans="1:4" ht="15">
      <c r="A1561" s="9" t="s">
        <v>10</v>
      </c>
      <c r="B1561" s="74" t="s">
        <v>1567</v>
      </c>
      <c r="C1561" s="75">
        <v>4560</v>
      </c>
      <c r="D1561" s="11">
        <v>5760</v>
      </c>
    </row>
    <row r="1562" spans="1:4" ht="15">
      <c r="A1562" s="9" t="s">
        <v>10</v>
      </c>
      <c r="B1562" s="74" t="s">
        <v>1568</v>
      </c>
      <c r="C1562" s="75">
        <v>9770</v>
      </c>
      <c r="D1562" s="11">
        <v>13970.666666666701</v>
      </c>
    </row>
    <row r="1563" spans="1:4" ht="15">
      <c r="A1563" s="9" t="s">
        <v>10</v>
      </c>
      <c r="B1563" s="74" t="s">
        <v>1569</v>
      </c>
      <c r="C1563" s="75">
        <v>8000</v>
      </c>
      <c r="D1563" s="11">
        <v>13813.333333333299</v>
      </c>
    </row>
    <row r="1564" spans="1:4" ht="15">
      <c r="A1564" s="9" t="s">
        <v>10</v>
      </c>
      <c r="B1564" s="74" t="s">
        <v>1570</v>
      </c>
      <c r="C1564" s="75">
        <v>17200</v>
      </c>
      <c r="D1564" s="11">
        <v>29571</v>
      </c>
    </row>
    <row r="1565" spans="1:4" ht="15">
      <c r="A1565" s="9" t="s">
        <v>10</v>
      </c>
      <c r="B1565" s="74" t="s">
        <v>1571</v>
      </c>
      <c r="C1565" s="75">
        <v>16200</v>
      </c>
      <c r="D1565" s="11">
        <v>27571</v>
      </c>
    </row>
    <row r="1566" spans="1:4" ht="15">
      <c r="A1566" s="9" t="s">
        <v>10</v>
      </c>
      <c r="B1566" s="74" t="s">
        <v>1572</v>
      </c>
      <c r="C1566" s="75">
        <v>1876</v>
      </c>
      <c r="D1566" s="11">
        <v>3033.3333333333335</v>
      </c>
    </row>
    <row r="1567" spans="1:4" ht="15">
      <c r="A1567" s="9" t="s">
        <v>10</v>
      </c>
      <c r="B1567" s="74" t="s">
        <v>1573</v>
      </c>
      <c r="C1567" s="75">
        <v>1920</v>
      </c>
      <c r="D1567" s="11">
        <v>3033.3333333333335</v>
      </c>
    </row>
    <row r="1568" spans="1:4" ht="15">
      <c r="A1568" s="9" t="s">
        <v>10</v>
      </c>
      <c r="B1568" s="74" t="s">
        <v>1574</v>
      </c>
      <c r="C1568" s="75">
        <v>1950</v>
      </c>
      <c r="D1568" s="11">
        <v>3225</v>
      </c>
    </row>
    <row r="1569" spans="1:4" ht="15">
      <c r="A1569" s="9" t="s">
        <v>10</v>
      </c>
      <c r="B1569" s="74" t="s">
        <v>1575</v>
      </c>
      <c r="C1569" s="75">
        <v>2100</v>
      </c>
      <c r="D1569" s="11">
        <v>3033.3333333333335</v>
      </c>
    </row>
    <row r="1570" spans="1:4" ht="15">
      <c r="A1570" s="9" t="s">
        <v>10</v>
      </c>
      <c r="B1570" s="74" t="s">
        <v>1576</v>
      </c>
      <c r="C1570" s="75">
        <v>2100</v>
      </c>
      <c r="D1570" s="11">
        <v>3033.3333333333335</v>
      </c>
    </row>
    <row r="1571" spans="1:4" ht="15">
      <c r="A1571" s="9" t="s">
        <v>10</v>
      </c>
      <c r="B1571" s="74" t="s">
        <v>1577</v>
      </c>
      <c r="C1571" s="75">
        <v>6600</v>
      </c>
      <c r="D1571" s="11">
        <v>8800</v>
      </c>
    </row>
    <row r="1572" spans="1:4" ht="15">
      <c r="A1572" s="9" t="s">
        <v>10</v>
      </c>
      <c r="B1572" s="74" t="s">
        <v>1578</v>
      </c>
      <c r="C1572" s="75">
        <v>6600</v>
      </c>
      <c r="D1572" s="11">
        <v>8800</v>
      </c>
    </row>
    <row r="1573" spans="1:4" ht="15">
      <c r="A1573" s="9" t="s">
        <v>10</v>
      </c>
      <c r="B1573" s="74" t="s">
        <v>1579</v>
      </c>
      <c r="C1573" s="75">
        <v>3600</v>
      </c>
      <c r="D1573" s="11">
        <v>5914.2857142857147</v>
      </c>
    </row>
    <row r="1574" spans="1:4" ht="15">
      <c r="A1574" s="9" t="s">
        <v>10</v>
      </c>
      <c r="B1574" s="74" t="s">
        <v>1580</v>
      </c>
      <c r="C1574" s="75">
        <v>4260</v>
      </c>
      <c r="D1574" s="11">
        <v>5878.6666666666697</v>
      </c>
    </row>
    <row r="1575" spans="1:4" ht="15">
      <c r="A1575" s="9" t="s">
        <v>10</v>
      </c>
      <c r="B1575" s="74" t="s">
        <v>1581</v>
      </c>
      <c r="C1575" s="75">
        <v>8200</v>
      </c>
      <c r="D1575" s="11">
        <v>13800</v>
      </c>
    </row>
    <row r="1576" spans="1:4" ht="15">
      <c r="A1576" s="9" t="s">
        <v>10</v>
      </c>
      <c r="B1576" s="74" t="s">
        <v>1582</v>
      </c>
      <c r="C1576" s="75">
        <v>10350</v>
      </c>
      <c r="D1576" s="11">
        <v>13800</v>
      </c>
    </row>
    <row r="1577" spans="1:4" ht="15">
      <c r="A1577" s="9" t="s">
        <v>10</v>
      </c>
      <c r="B1577" s="74" t="s">
        <v>1583</v>
      </c>
      <c r="C1577" s="75">
        <v>1350</v>
      </c>
      <c r="D1577" s="11">
        <v>1800</v>
      </c>
    </row>
    <row r="1578" spans="1:4" ht="15">
      <c r="A1578" s="9" t="s">
        <v>10</v>
      </c>
      <c r="B1578" s="74" t="s">
        <v>1584</v>
      </c>
      <c r="C1578" s="75">
        <v>5000</v>
      </c>
      <c r="D1578" s="11">
        <v>6666.666666666667</v>
      </c>
    </row>
    <row r="1579" spans="1:4" ht="15">
      <c r="A1579" s="9" t="s">
        <v>10</v>
      </c>
      <c r="B1579" s="74" t="s">
        <v>1585</v>
      </c>
      <c r="C1579" s="75">
        <v>1050</v>
      </c>
      <c r="D1579" s="11">
        <v>2300</v>
      </c>
    </row>
    <row r="1580" spans="1:4" ht="15">
      <c r="A1580" s="9" t="s">
        <v>10</v>
      </c>
      <c r="B1580" s="74" t="s">
        <v>1586</v>
      </c>
      <c r="C1580" s="75">
        <v>5000</v>
      </c>
      <c r="D1580" s="11">
        <v>6666.666666666667</v>
      </c>
    </row>
    <row r="1581" spans="1:4" ht="15">
      <c r="A1581" s="9" t="s">
        <v>10</v>
      </c>
      <c r="B1581" s="74" t="s">
        <v>1587</v>
      </c>
      <c r="C1581" s="75">
        <v>3500</v>
      </c>
      <c r="D1581" s="11">
        <v>4666.666666666667</v>
      </c>
    </row>
    <row r="1582" spans="1:4" ht="15">
      <c r="A1582" s="9" t="s">
        <v>16</v>
      </c>
      <c r="B1582" s="74" t="s">
        <v>1588</v>
      </c>
      <c r="C1582" s="75">
        <v>4600</v>
      </c>
      <c r="D1582" s="11">
        <v>5979</v>
      </c>
    </row>
    <row r="1583" spans="1:4" ht="15">
      <c r="A1583" s="9" t="s">
        <v>10</v>
      </c>
      <c r="B1583" s="74" t="s">
        <v>1589</v>
      </c>
      <c r="C1583" s="75">
        <v>2500</v>
      </c>
      <c r="D1583" s="11">
        <v>3333.3333333333335</v>
      </c>
    </row>
    <row r="1584" spans="1:4" ht="15">
      <c r="A1584" s="9" t="s">
        <v>10</v>
      </c>
      <c r="B1584" s="74" t="s">
        <v>1590</v>
      </c>
      <c r="C1584" s="75">
        <v>1050</v>
      </c>
      <c r="D1584" s="11">
        <v>1400</v>
      </c>
    </row>
    <row r="1585" spans="1:4" ht="15">
      <c r="A1585" s="9" t="s">
        <v>10</v>
      </c>
      <c r="B1585" s="74" t="s">
        <v>1591</v>
      </c>
      <c r="C1585" s="75">
        <v>3565</v>
      </c>
      <c r="D1585" s="11">
        <v>5440</v>
      </c>
    </row>
    <row r="1586" spans="1:4" ht="15">
      <c r="A1586" s="9" t="s">
        <v>10</v>
      </c>
      <c r="B1586" s="74" t="s">
        <v>1592</v>
      </c>
      <c r="C1586" s="75">
        <v>4500</v>
      </c>
      <c r="D1586" s="11">
        <v>7535</v>
      </c>
    </row>
    <row r="1587" spans="1:4" ht="15">
      <c r="A1587" s="9" t="s">
        <v>16</v>
      </c>
      <c r="B1587" s="74" t="s">
        <v>1593</v>
      </c>
      <c r="C1587" s="75">
        <v>5800</v>
      </c>
      <c r="D1587" s="11">
        <v>8880</v>
      </c>
    </row>
    <row r="1588" spans="1:4" ht="15">
      <c r="A1588" s="9" t="s">
        <v>10</v>
      </c>
      <c r="B1588" s="74" t="s">
        <v>1594</v>
      </c>
      <c r="C1588" s="75">
        <v>3840</v>
      </c>
      <c r="D1588" s="11">
        <v>5120</v>
      </c>
    </row>
    <row r="1589" spans="1:4" ht="15">
      <c r="A1589" s="9" t="s">
        <v>10</v>
      </c>
      <c r="B1589" s="74" t="s">
        <v>1595</v>
      </c>
      <c r="C1589" s="75">
        <v>8540</v>
      </c>
      <c r="D1589" s="11">
        <v>13140</v>
      </c>
    </row>
    <row r="1590" spans="1:4" ht="15">
      <c r="A1590" s="9" t="s">
        <v>10</v>
      </c>
      <c r="B1590" s="74" t="s">
        <v>1596</v>
      </c>
      <c r="C1590" s="75">
        <v>9320</v>
      </c>
      <c r="D1590" s="11">
        <v>13812</v>
      </c>
    </row>
    <row r="1591" spans="1:4" ht="15">
      <c r="A1591" s="9" t="s">
        <v>10</v>
      </c>
      <c r="B1591" s="74" t="s">
        <v>1597</v>
      </c>
      <c r="C1591" s="75">
        <v>6900</v>
      </c>
      <c r="D1591" s="11">
        <v>12000</v>
      </c>
    </row>
    <row r="1592" spans="1:4" ht="15">
      <c r="A1592" s="9" t="s">
        <v>45</v>
      </c>
      <c r="B1592" s="74" t="s">
        <v>1598</v>
      </c>
      <c r="C1592" s="75">
        <v>14550</v>
      </c>
      <c r="D1592" s="11">
        <v>19551</v>
      </c>
    </row>
    <row r="1593" spans="1:4" ht="15">
      <c r="A1593" s="9" t="s">
        <v>10</v>
      </c>
      <c r="B1593" s="74" t="s">
        <v>1599</v>
      </c>
      <c r="C1593" s="75">
        <v>1746</v>
      </c>
      <c r="D1593" s="11">
        <v>2328</v>
      </c>
    </row>
    <row r="1594" spans="1:4" ht="15">
      <c r="A1594" s="9" t="s">
        <v>10</v>
      </c>
      <c r="B1594" s="74" t="s">
        <v>1600</v>
      </c>
      <c r="C1594" s="75">
        <v>1680</v>
      </c>
      <c r="D1594" s="11">
        <v>2240</v>
      </c>
    </row>
    <row r="1595" spans="1:4" ht="15">
      <c r="A1595" s="9" t="s">
        <v>10</v>
      </c>
      <c r="B1595" s="74" t="s">
        <v>1601</v>
      </c>
      <c r="C1595" s="75">
        <v>1400</v>
      </c>
      <c r="D1595" s="11">
        <v>2504</v>
      </c>
    </row>
    <row r="1596" spans="1:4" ht="15">
      <c r="A1596" s="9" t="s">
        <v>10</v>
      </c>
      <c r="B1596" s="74" t="s">
        <v>1602</v>
      </c>
      <c r="C1596" s="75">
        <v>2185</v>
      </c>
      <c r="D1596" s="11">
        <v>2768</v>
      </c>
    </row>
    <row r="1597" spans="1:4" ht="15">
      <c r="A1597" s="9" t="s">
        <v>10</v>
      </c>
      <c r="B1597" s="74" t="s">
        <v>1603</v>
      </c>
      <c r="C1597" s="75">
        <v>2394</v>
      </c>
      <c r="D1597" s="11">
        <v>3192</v>
      </c>
    </row>
    <row r="1598" spans="1:4" ht="15">
      <c r="A1598" s="9" t="s">
        <v>10</v>
      </c>
      <c r="B1598" s="74" t="s">
        <v>1604</v>
      </c>
      <c r="C1598" s="75">
        <v>2627</v>
      </c>
      <c r="D1598" s="11">
        <v>3502.6666666666665</v>
      </c>
    </row>
    <row r="1599" spans="1:4" ht="15">
      <c r="A1599" s="9" t="s">
        <v>162</v>
      </c>
      <c r="B1599" s="74" t="s">
        <v>1605</v>
      </c>
      <c r="C1599" s="75">
        <v>8191</v>
      </c>
      <c r="D1599" s="11">
        <v>10900</v>
      </c>
    </row>
    <row r="1600" spans="1:4" ht="15">
      <c r="A1600" s="9" t="s">
        <v>10</v>
      </c>
      <c r="B1600" s="74" t="s">
        <v>1606</v>
      </c>
      <c r="C1600" s="75">
        <v>17200</v>
      </c>
      <c r="D1600" s="11">
        <v>20945</v>
      </c>
    </row>
    <row r="1601" spans="1:4" ht="15">
      <c r="A1601" s="9" t="s">
        <v>10</v>
      </c>
      <c r="B1601" s="74" t="s">
        <v>1607</v>
      </c>
      <c r="C1601" s="75">
        <v>750</v>
      </c>
      <c r="D1601" s="11">
        <v>1000</v>
      </c>
    </row>
    <row r="1602" spans="1:4" ht="15">
      <c r="A1602" s="9" t="s">
        <v>10</v>
      </c>
      <c r="B1602" s="74" t="s">
        <v>1608</v>
      </c>
      <c r="C1602" s="75">
        <v>46575</v>
      </c>
      <c r="D1602" s="11">
        <v>62100</v>
      </c>
    </row>
    <row r="1603" spans="1:4" ht="15">
      <c r="A1603" s="81" t="s">
        <v>3</v>
      </c>
      <c r="B1603" s="85" t="s">
        <v>1609</v>
      </c>
      <c r="C1603" s="30">
        <v>13200</v>
      </c>
      <c r="D1603" s="22">
        <v>17600</v>
      </c>
    </row>
    <row r="1604" spans="1:4" ht="15">
      <c r="A1604" s="9" t="s">
        <v>10</v>
      </c>
      <c r="B1604" s="74" t="s">
        <v>1610</v>
      </c>
      <c r="C1604" s="75">
        <v>26450</v>
      </c>
      <c r="D1604" s="11">
        <v>35266.666666666664</v>
      </c>
    </row>
    <row r="1605" spans="1:4" ht="15">
      <c r="A1605" s="9" t="s">
        <v>10</v>
      </c>
      <c r="B1605" s="74" t="s">
        <v>1611</v>
      </c>
      <c r="C1605" s="75">
        <v>2040</v>
      </c>
      <c r="D1605" s="11">
        <v>2720</v>
      </c>
    </row>
    <row r="1606" spans="1:4" ht="15">
      <c r="A1606" s="9" t="s">
        <v>16</v>
      </c>
      <c r="B1606" s="74" t="s">
        <v>1612</v>
      </c>
      <c r="C1606" s="75">
        <v>24000</v>
      </c>
      <c r="D1606" s="11">
        <v>36955</v>
      </c>
    </row>
    <row r="1607" spans="1:4" ht="15">
      <c r="A1607" s="9" t="s">
        <v>10</v>
      </c>
      <c r="B1607" s="74" t="s">
        <v>1613</v>
      </c>
      <c r="C1607" s="75">
        <v>1</v>
      </c>
      <c r="D1607" s="11">
        <v>1.3333333333333333</v>
      </c>
    </row>
    <row r="1608" spans="1:4" ht="15">
      <c r="A1608" s="9" t="s">
        <v>10</v>
      </c>
      <c r="B1608" s="74" t="s">
        <v>1614</v>
      </c>
      <c r="C1608" s="75">
        <v>18000</v>
      </c>
      <c r="D1608" s="11">
        <v>24000</v>
      </c>
    </row>
    <row r="1609" spans="1:4" ht="15">
      <c r="A1609" s="9" t="s">
        <v>10</v>
      </c>
      <c r="B1609" s="74" t="s">
        <v>1615</v>
      </c>
      <c r="C1609" s="75">
        <v>6000</v>
      </c>
      <c r="D1609" s="11">
        <v>8000</v>
      </c>
    </row>
    <row r="1610" spans="1:4" ht="15">
      <c r="A1610" s="9" t="s">
        <v>10</v>
      </c>
      <c r="B1610" s="74" t="s">
        <v>1616</v>
      </c>
      <c r="C1610" s="75">
        <v>7862</v>
      </c>
      <c r="D1610" s="11">
        <v>10482.666666666666</v>
      </c>
    </row>
    <row r="1611" spans="1:4" ht="15">
      <c r="A1611" s="9" t="s">
        <v>10</v>
      </c>
      <c r="B1611" s="74" t="s">
        <v>1617</v>
      </c>
      <c r="C1611" s="75">
        <v>10420</v>
      </c>
      <c r="D1611" s="11">
        <v>13893.333333333334</v>
      </c>
    </row>
    <row r="1612" spans="1:4" ht="15">
      <c r="A1612" s="9" t="s">
        <v>10</v>
      </c>
      <c r="B1612" s="74" t="s">
        <v>1618</v>
      </c>
      <c r="C1612" s="75">
        <v>14738</v>
      </c>
      <c r="D1612" s="11">
        <v>19650.666666666668</v>
      </c>
    </row>
    <row r="1613" spans="1:4" ht="15">
      <c r="A1613" s="9" t="s">
        <v>45</v>
      </c>
      <c r="B1613" s="74" t="s">
        <v>1619</v>
      </c>
      <c r="C1613" s="75">
        <v>18750</v>
      </c>
      <c r="D1613" s="11">
        <v>24333.333333333299</v>
      </c>
    </row>
    <row r="1614" spans="1:4" ht="15">
      <c r="A1614" s="9" t="s">
        <v>1394</v>
      </c>
      <c r="B1614" s="74" t="s">
        <v>1620</v>
      </c>
      <c r="C1614" s="75">
        <v>1680</v>
      </c>
      <c r="D1614" s="11">
        <v>2425</v>
      </c>
    </row>
    <row r="1615" spans="1:4" ht="15">
      <c r="A1615" s="9" t="s">
        <v>10</v>
      </c>
      <c r="B1615" s="74" t="s">
        <v>1621</v>
      </c>
      <c r="C1615" s="75">
        <v>800</v>
      </c>
      <c r="D1615" s="11">
        <v>1979</v>
      </c>
    </row>
    <row r="1616" spans="1:4" ht="15">
      <c r="A1616" s="9" t="s">
        <v>45</v>
      </c>
      <c r="B1616" s="74" t="s">
        <v>1622</v>
      </c>
      <c r="C1616" s="75">
        <v>1800</v>
      </c>
      <c r="D1616" s="11">
        <v>2425</v>
      </c>
    </row>
    <row r="1617" spans="1:4" ht="15">
      <c r="A1617" s="9" t="s">
        <v>10</v>
      </c>
      <c r="B1617" s="74" t="s">
        <v>1623</v>
      </c>
      <c r="C1617" s="75">
        <v>3360</v>
      </c>
      <c r="D1617" s="11">
        <v>4480</v>
      </c>
    </row>
    <row r="1618" spans="1:4" ht="15">
      <c r="A1618" s="9" t="s">
        <v>10</v>
      </c>
      <c r="B1618" s="74" t="s">
        <v>1624</v>
      </c>
      <c r="C1618" s="75">
        <v>5040</v>
      </c>
      <c r="D1618" s="11">
        <v>6720</v>
      </c>
    </row>
    <row r="1619" spans="1:4" ht="15">
      <c r="A1619" s="9" t="s">
        <v>10</v>
      </c>
      <c r="B1619" s="74" t="s">
        <v>1625</v>
      </c>
      <c r="C1619" s="75">
        <v>8400</v>
      </c>
      <c r="D1619" s="11">
        <v>11200</v>
      </c>
    </row>
    <row r="1620" spans="1:4" ht="15">
      <c r="A1620" s="9" t="s">
        <v>10</v>
      </c>
      <c r="B1620" s="74" t="s">
        <v>1626</v>
      </c>
      <c r="C1620" s="75">
        <v>4568</v>
      </c>
      <c r="D1620" s="11">
        <v>6266.6666666666697</v>
      </c>
    </row>
    <row r="1621" spans="1:4" ht="15">
      <c r="A1621" s="9" t="s">
        <v>10</v>
      </c>
      <c r="B1621" s="74" t="s">
        <v>1627</v>
      </c>
      <c r="C1621" s="75">
        <v>5520</v>
      </c>
      <c r="D1621" s="11">
        <v>7680</v>
      </c>
    </row>
    <row r="1622" spans="1:4" ht="15">
      <c r="A1622" s="9" t="s">
        <v>10</v>
      </c>
      <c r="B1622" s="74" t="s">
        <v>1628</v>
      </c>
      <c r="C1622" s="75">
        <v>6900</v>
      </c>
      <c r="D1622" s="11">
        <v>9721</v>
      </c>
    </row>
    <row r="1623" spans="1:4" ht="15">
      <c r="A1623" s="9" t="s">
        <v>10</v>
      </c>
      <c r="B1623" s="74" t="s">
        <v>1629</v>
      </c>
      <c r="C1623" s="75">
        <v>7200</v>
      </c>
      <c r="D1623" s="11">
        <v>9600</v>
      </c>
    </row>
    <row r="1624" spans="1:4" ht="15">
      <c r="A1624" s="9" t="s">
        <v>10</v>
      </c>
      <c r="B1624" s="74" t="s">
        <v>1630</v>
      </c>
      <c r="C1624" s="75">
        <v>1440</v>
      </c>
      <c r="D1624" s="11">
        <v>2080</v>
      </c>
    </row>
    <row r="1625" spans="1:4" ht="15">
      <c r="A1625" s="9" t="s">
        <v>10</v>
      </c>
      <c r="B1625" s="74" t="s">
        <v>1631</v>
      </c>
      <c r="C1625" s="75">
        <v>3840</v>
      </c>
      <c r="D1625" s="11">
        <v>5120</v>
      </c>
    </row>
    <row r="1626" spans="1:4" ht="15">
      <c r="A1626" s="9" t="s">
        <v>6</v>
      </c>
      <c r="B1626" s="74" t="s">
        <v>1632</v>
      </c>
      <c r="C1626" s="75">
        <v>12500</v>
      </c>
      <c r="D1626" s="11">
        <v>16447</v>
      </c>
    </row>
    <row r="1627" spans="1:4" ht="15">
      <c r="A1627" s="9" t="s">
        <v>45</v>
      </c>
      <c r="B1627" s="74" t="s">
        <v>1633</v>
      </c>
      <c r="C1627" s="75">
        <v>8190</v>
      </c>
      <c r="D1627" s="11">
        <f>+C1627/0.77</f>
        <v>10636.363636363636</v>
      </c>
    </row>
    <row r="1628" spans="1:4" ht="15">
      <c r="A1628" s="9" t="s">
        <v>10</v>
      </c>
      <c r="B1628" s="74" t="s">
        <v>1634</v>
      </c>
      <c r="C1628" s="75">
        <v>1800</v>
      </c>
      <c r="D1628" s="11">
        <v>2400</v>
      </c>
    </row>
    <row r="1629" spans="1:4" ht="15">
      <c r="A1629" s="9" t="s">
        <v>10</v>
      </c>
      <c r="B1629" s="74" t="s">
        <v>1635</v>
      </c>
      <c r="C1629" s="75">
        <v>1550</v>
      </c>
      <c r="D1629" s="11">
        <v>2695</v>
      </c>
    </row>
    <row r="1630" spans="1:4" ht="15">
      <c r="A1630" s="9" t="s">
        <v>10</v>
      </c>
      <c r="B1630" s="74" t="s">
        <v>1636</v>
      </c>
      <c r="C1630" s="75">
        <v>2100</v>
      </c>
      <c r="D1630" s="11">
        <f>+C1630/0.76</f>
        <v>2763.1578947368421</v>
      </c>
    </row>
    <row r="1631" spans="1:4" ht="15">
      <c r="A1631" s="9" t="s">
        <v>16</v>
      </c>
      <c r="B1631" s="74" t="s">
        <v>1637</v>
      </c>
      <c r="C1631" s="75">
        <v>12500</v>
      </c>
      <c r="D1631" s="11">
        <v>19500</v>
      </c>
    </row>
    <row r="1632" spans="1:4" ht="15">
      <c r="A1632" s="9" t="s">
        <v>10</v>
      </c>
      <c r="B1632" s="74" t="s">
        <v>1638</v>
      </c>
      <c r="C1632" s="75">
        <v>167</v>
      </c>
      <c r="D1632" s="11">
        <v>295</v>
      </c>
    </row>
    <row r="1633" spans="1:4" ht="15">
      <c r="A1633" s="9" t="s">
        <v>10</v>
      </c>
      <c r="B1633" s="74" t="s">
        <v>1639</v>
      </c>
      <c r="C1633" s="75">
        <v>380</v>
      </c>
      <c r="D1633" s="11">
        <v>506.66666666666669</v>
      </c>
    </row>
    <row r="1634" spans="1:4" ht="15">
      <c r="A1634" s="9" t="s">
        <v>10</v>
      </c>
      <c r="B1634" s="74" t="s">
        <v>1640</v>
      </c>
      <c r="C1634" s="75">
        <v>120</v>
      </c>
      <c r="D1634" s="11">
        <v>244</v>
      </c>
    </row>
    <row r="1635" spans="1:4" ht="15">
      <c r="A1635" s="9" t="s">
        <v>10</v>
      </c>
      <c r="B1635" s="74" t="s">
        <v>1641</v>
      </c>
      <c r="C1635" s="75">
        <v>350</v>
      </c>
      <c r="D1635" s="11">
        <v>666.66666666666663</v>
      </c>
    </row>
    <row r="1636" spans="1:4" ht="15">
      <c r="A1636" s="9" t="s">
        <v>10</v>
      </c>
      <c r="B1636" s="74" t="s">
        <v>1642</v>
      </c>
      <c r="C1636" s="75">
        <v>4500</v>
      </c>
      <c r="D1636" s="11">
        <v>6000</v>
      </c>
    </row>
    <row r="1637" spans="1:4" ht="15">
      <c r="A1637" s="9" t="s">
        <v>10</v>
      </c>
      <c r="B1637" s="74" t="s">
        <v>1643</v>
      </c>
      <c r="C1637" s="75">
        <v>13800</v>
      </c>
      <c r="D1637" s="11">
        <v>18400</v>
      </c>
    </row>
    <row r="1638" spans="1:4" ht="15">
      <c r="A1638" s="9" t="s">
        <v>10</v>
      </c>
      <c r="B1638" s="74" t="s">
        <v>1644</v>
      </c>
      <c r="C1638" s="75">
        <v>6500</v>
      </c>
      <c r="D1638" s="11">
        <v>8666.6666666666661</v>
      </c>
    </row>
    <row r="1639" spans="1:4" ht="15">
      <c r="A1639" s="9" t="s">
        <v>10</v>
      </c>
      <c r="B1639" s="74" t="s">
        <v>1645</v>
      </c>
      <c r="C1639" s="75">
        <v>6500</v>
      </c>
      <c r="D1639" s="11">
        <v>8666.6666666666661</v>
      </c>
    </row>
    <row r="1640" spans="1:4" ht="15">
      <c r="A1640" s="9" t="s">
        <v>10</v>
      </c>
      <c r="B1640" s="74" t="s">
        <v>1646</v>
      </c>
      <c r="C1640" s="75">
        <v>2520</v>
      </c>
      <c r="D1640" s="11">
        <v>3360</v>
      </c>
    </row>
    <row r="1641" spans="1:4" ht="15">
      <c r="A1641" s="9" t="s">
        <v>10</v>
      </c>
      <c r="B1641" s="74" t="s">
        <v>1647</v>
      </c>
      <c r="C1641" s="75">
        <v>3480</v>
      </c>
      <c r="D1641" s="11">
        <v>4640</v>
      </c>
    </row>
    <row r="1642" spans="1:4" ht="15">
      <c r="A1642" s="9" t="s">
        <v>10</v>
      </c>
      <c r="B1642" s="74" t="s">
        <v>474</v>
      </c>
      <c r="C1642" s="75">
        <v>1020</v>
      </c>
      <c r="D1642" s="11">
        <v>1360</v>
      </c>
    </row>
    <row r="1643" spans="1:4" ht="15">
      <c r="A1643" s="9" t="s">
        <v>1394</v>
      </c>
      <c r="B1643" s="74" t="s">
        <v>1648</v>
      </c>
      <c r="C1643" s="75">
        <v>11500</v>
      </c>
      <c r="D1643" s="11">
        <v>21390.243902439001</v>
      </c>
    </row>
    <row r="1644" spans="1:4" ht="15">
      <c r="A1644" s="9" t="s">
        <v>1394</v>
      </c>
      <c r="B1644" s="74" t="s">
        <v>1649</v>
      </c>
      <c r="C1644" s="75">
        <v>15000</v>
      </c>
      <c r="D1644" s="11">
        <v>21000</v>
      </c>
    </row>
    <row r="1645" spans="1:4" ht="15">
      <c r="A1645" s="9" t="s">
        <v>10</v>
      </c>
      <c r="B1645" s="74" t="s">
        <v>1650</v>
      </c>
      <c r="C1645" s="75">
        <v>888</v>
      </c>
      <c r="D1645" s="11">
        <v>1184</v>
      </c>
    </row>
    <row r="1646" spans="1:4" ht="15">
      <c r="A1646" s="9" t="s">
        <v>10</v>
      </c>
      <c r="B1646" s="74" t="s">
        <v>1651</v>
      </c>
      <c r="C1646" s="75">
        <v>1265</v>
      </c>
      <c r="D1646" s="11">
        <v>1940</v>
      </c>
    </row>
    <row r="1647" spans="1:4" ht="15">
      <c r="A1647" s="9" t="s">
        <v>6</v>
      </c>
      <c r="B1647" s="74" t="s">
        <v>1652</v>
      </c>
      <c r="C1647" s="75">
        <v>60</v>
      </c>
      <c r="D1647" s="11">
        <v>97</v>
      </c>
    </row>
    <row r="1648" spans="1:4" ht="15">
      <c r="A1648" s="9" t="s">
        <v>16</v>
      </c>
      <c r="B1648" s="74" t="s">
        <v>1653</v>
      </c>
      <c r="C1648" s="75">
        <v>80</v>
      </c>
      <c r="D1648" s="11">
        <v>123.333333333333</v>
      </c>
    </row>
    <row r="1649" spans="1:4" ht="15">
      <c r="A1649" s="9" t="s">
        <v>6</v>
      </c>
      <c r="B1649" s="74" t="s">
        <v>1654</v>
      </c>
      <c r="C1649" s="75">
        <v>80</v>
      </c>
      <c r="D1649" s="11">
        <v>123.333333333333</v>
      </c>
    </row>
    <row r="1650" spans="1:4" ht="15">
      <c r="A1650" s="9" t="s">
        <v>6</v>
      </c>
      <c r="B1650" s="74" t="s">
        <v>1655</v>
      </c>
      <c r="C1650" s="75">
        <v>70</v>
      </c>
      <c r="D1650" s="11">
        <v>115</v>
      </c>
    </row>
    <row r="1651" spans="1:4" ht="15">
      <c r="A1651" s="9" t="s">
        <v>6</v>
      </c>
      <c r="B1651" s="74" t="s">
        <v>1656</v>
      </c>
      <c r="C1651" s="75">
        <v>135</v>
      </c>
      <c r="D1651" s="11">
        <v>189</v>
      </c>
    </row>
    <row r="1652" spans="1:4" ht="15">
      <c r="A1652" s="9" t="s">
        <v>16</v>
      </c>
      <c r="B1652" s="74" t="s">
        <v>1657</v>
      </c>
      <c r="C1652" s="75">
        <v>135</v>
      </c>
      <c r="D1652" s="11">
        <v>179</v>
      </c>
    </row>
    <row r="1653" spans="1:4" ht="15">
      <c r="A1653" s="9" t="s">
        <v>6</v>
      </c>
      <c r="B1653" s="74" t="s">
        <v>1658</v>
      </c>
      <c r="C1653" s="75">
        <v>950</v>
      </c>
      <c r="D1653" s="11">
        <v>1200</v>
      </c>
    </row>
    <row r="1654" spans="1:4" ht="15">
      <c r="A1654" s="9" t="s">
        <v>45</v>
      </c>
      <c r="B1654" s="74" t="s">
        <v>1659</v>
      </c>
      <c r="C1654" s="75">
        <v>8600</v>
      </c>
      <c r="D1654" s="11">
        <v>11500</v>
      </c>
    </row>
    <row r="1655" spans="1:4" ht="15">
      <c r="A1655" s="9" t="s">
        <v>10</v>
      </c>
      <c r="B1655" s="74" t="s">
        <v>1660</v>
      </c>
      <c r="C1655" s="75">
        <v>8400</v>
      </c>
      <c r="D1655" s="11">
        <v>11200</v>
      </c>
    </row>
    <row r="1656" spans="1:4" ht="15">
      <c r="A1656" s="9" t="s">
        <v>10</v>
      </c>
      <c r="B1656" s="74" t="s">
        <v>1661</v>
      </c>
      <c r="C1656" s="75">
        <v>23400</v>
      </c>
      <c r="D1656" s="11">
        <v>31200</v>
      </c>
    </row>
    <row r="1657" spans="1:4" ht="15">
      <c r="A1657" s="9" t="s">
        <v>10</v>
      </c>
      <c r="B1657" s="74" t="s">
        <v>1662</v>
      </c>
      <c r="C1657" s="75">
        <v>3795</v>
      </c>
      <c r="D1657" s="11">
        <v>5280</v>
      </c>
    </row>
    <row r="1658" spans="1:4" ht="15">
      <c r="A1658" s="9" t="s">
        <v>10</v>
      </c>
      <c r="B1658" s="74" t="s">
        <v>1663</v>
      </c>
      <c r="C1658" s="75">
        <v>3450</v>
      </c>
      <c r="D1658" s="11">
        <v>6980</v>
      </c>
    </row>
    <row r="1659" spans="1:4" ht="15">
      <c r="A1659" s="9" t="s">
        <v>10</v>
      </c>
      <c r="B1659" s="74" t="s">
        <v>1664</v>
      </c>
      <c r="C1659" s="75">
        <v>9741</v>
      </c>
      <c r="D1659" s="11">
        <v>13520</v>
      </c>
    </row>
    <row r="1660" spans="1:4" ht="15">
      <c r="A1660" s="9" t="s">
        <v>10</v>
      </c>
      <c r="B1660" s="74" t="s">
        <v>1665</v>
      </c>
      <c r="C1660" s="75">
        <v>3650</v>
      </c>
      <c r="D1660" s="11">
        <v>6937.3333333333303</v>
      </c>
    </row>
    <row r="1661" spans="1:4" ht="15">
      <c r="A1661" s="9" t="s">
        <v>10</v>
      </c>
      <c r="B1661" s="74" t="s">
        <v>1666</v>
      </c>
      <c r="C1661" s="75">
        <v>12530</v>
      </c>
      <c r="D1661" s="11">
        <v>15920</v>
      </c>
    </row>
    <row r="1662" spans="1:4" ht="15">
      <c r="A1662" s="9" t="s">
        <v>10</v>
      </c>
      <c r="B1662" s="74" t="s">
        <v>1667</v>
      </c>
      <c r="C1662" s="75">
        <v>9073</v>
      </c>
      <c r="D1662" s="11">
        <v>12097.333333333334</v>
      </c>
    </row>
    <row r="1663" spans="1:4" ht="15">
      <c r="A1663" s="9" t="s">
        <v>10</v>
      </c>
      <c r="B1663" s="74" t="s">
        <v>1668</v>
      </c>
      <c r="C1663" s="75">
        <v>3480</v>
      </c>
      <c r="D1663" s="11">
        <v>4640</v>
      </c>
    </row>
    <row r="1664" spans="1:4" ht="15">
      <c r="A1664" s="9" t="s">
        <v>10</v>
      </c>
      <c r="B1664" s="74" t="s">
        <v>1669</v>
      </c>
      <c r="C1664" s="75">
        <v>7820</v>
      </c>
      <c r="D1664" s="11">
        <v>10426.666666666666</v>
      </c>
    </row>
    <row r="1665" spans="1:4" ht="15">
      <c r="A1665" s="9" t="s">
        <v>162</v>
      </c>
      <c r="B1665" s="74" t="s">
        <v>1670</v>
      </c>
      <c r="C1665" s="75">
        <v>7000</v>
      </c>
      <c r="D1665" s="11">
        <v>10426.666666666666</v>
      </c>
    </row>
    <row r="1666" spans="1:4" ht="15">
      <c r="A1666" s="9" t="s">
        <v>10</v>
      </c>
      <c r="B1666" s="74" t="s">
        <v>1671</v>
      </c>
      <c r="C1666" s="75">
        <v>6582</v>
      </c>
      <c r="D1666" s="11">
        <v>8413.3333333333339</v>
      </c>
    </row>
    <row r="1667" spans="1:4" ht="15">
      <c r="A1667" s="9" t="s">
        <v>10</v>
      </c>
      <c r="B1667" s="74" t="s">
        <v>1672</v>
      </c>
      <c r="C1667" s="75">
        <v>8060</v>
      </c>
      <c r="D1667" s="11">
        <v>10993.333333333299</v>
      </c>
    </row>
    <row r="1668" spans="1:4" ht="15">
      <c r="A1668" s="9" t="s">
        <v>10</v>
      </c>
      <c r="B1668" s="74" t="s">
        <v>1673</v>
      </c>
      <c r="C1668" s="75">
        <v>3480</v>
      </c>
      <c r="D1668" s="11">
        <v>4640</v>
      </c>
    </row>
    <row r="1669" spans="1:4" ht="15">
      <c r="A1669" s="9" t="s">
        <v>10</v>
      </c>
      <c r="B1669" s="74" t="s">
        <v>1674</v>
      </c>
      <c r="C1669" s="75">
        <v>3480</v>
      </c>
      <c r="D1669" s="11">
        <v>4640</v>
      </c>
    </row>
    <row r="1670" spans="1:4" ht="15">
      <c r="A1670" s="9" t="s">
        <v>10</v>
      </c>
      <c r="B1670" s="74" t="s">
        <v>1675</v>
      </c>
      <c r="C1670" s="75">
        <v>3480</v>
      </c>
      <c r="D1670" s="11">
        <v>4640</v>
      </c>
    </row>
    <row r="1671" spans="1:4" ht="15">
      <c r="A1671" s="9" t="s">
        <v>10</v>
      </c>
      <c r="B1671" s="74" t="s">
        <v>1676</v>
      </c>
      <c r="C1671" s="75">
        <v>3480</v>
      </c>
      <c r="D1671" s="11">
        <v>4640</v>
      </c>
    </row>
    <row r="1672" spans="1:4" ht="15">
      <c r="A1672" s="9" t="s">
        <v>10</v>
      </c>
      <c r="B1672" s="74" t="s">
        <v>1677</v>
      </c>
      <c r="C1672" s="75">
        <v>3480</v>
      </c>
      <c r="D1672" s="11">
        <v>4640</v>
      </c>
    </row>
    <row r="1673" spans="1:4" ht="15">
      <c r="A1673" s="9" t="s">
        <v>16</v>
      </c>
      <c r="B1673" s="74" t="s">
        <v>1678</v>
      </c>
      <c r="C1673" s="75">
        <v>1300</v>
      </c>
      <c r="D1673" s="11">
        <v>2933</v>
      </c>
    </row>
    <row r="1674" spans="1:4" ht="15">
      <c r="A1674" s="9" t="s">
        <v>10</v>
      </c>
      <c r="B1674" s="74" t="s">
        <v>1679</v>
      </c>
      <c r="C1674" s="75">
        <v>5400</v>
      </c>
      <c r="D1674" s="11">
        <v>7200</v>
      </c>
    </row>
    <row r="1675" spans="1:4" ht="15">
      <c r="A1675" s="9" t="s">
        <v>16</v>
      </c>
      <c r="B1675" s="74" t="s">
        <v>1680</v>
      </c>
      <c r="C1675" s="75">
        <v>9000</v>
      </c>
      <c r="D1675" s="11">
        <v>10973</v>
      </c>
    </row>
    <row r="1676" spans="1:4" ht="15">
      <c r="A1676" s="9" t="s">
        <v>16</v>
      </c>
      <c r="B1676" s="74" t="s">
        <v>1681</v>
      </c>
      <c r="C1676" s="75">
        <v>8300</v>
      </c>
      <c r="D1676" s="11">
        <v>10698.666666666701</v>
      </c>
    </row>
    <row r="1677" spans="1:4" ht="15">
      <c r="A1677" s="9" t="s">
        <v>10</v>
      </c>
      <c r="B1677" s="74" t="s">
        <v>1682</v>
      </c>
      <c r="C1677" s="75">
        <v>6230</v>
      </c>
      <c r="D1677" s="11">
        <v>8306.6666666666661</v>
      </c>
    </row>
    <row r="1678" spans="1:4" ht="15">
      <c r="A1678" s="9" t="s">
        <v>16</v>
      </c>
      <c r="B1678" s="74" t="s">
        <v>1683</v>
      </c>
      <c r="C1678" s="75">
        <v>4400</v>
      </c>
      <c r="D1678" s="11">
        <v>5766.6666666666697</v>
      </c>
    </row>
    <row r="1679" spans="1:4" ht="15">
      <c r="A1679" s="9" t="s">
        <v>10</v>
      </c>
      <c r="B1679" s="74" t="s">
        <v>1684</v>
      </c>
      <c r="C1679" s="75">
        <v>2641</v>
      </c>
      <c r="D1679" s="11">
        <v>3529.3333333333298</v>
      </c>
    </row>
    <row r="1680" spans="1:4" ht="15">
      <c r="A1680" s="9" t="s">
        <v>10</v>
      </c>
      <c r="B1680" s="74" t="s">
        <v>1685</v>
      </c>
      <c r="C1680" s="75">
        <v>2562</v>
      </c>
      <c r="D1680" s="11">
        <v>3529.3333333333298</v>
      </c>
    </row>
    <row r="1681" spans="1:4" ht="15">
      <c r="A1681" s="9" t="s">
        <v>10</v>
      </c>
      <c r="B1681" s="74" t="s">
        <v>1686</v>
      </c>
      <c r="C1681" s="75">
        <v>2797</v>
      </c>
      <c r="D1681" s="11">
        <v>3529.3333333333298</v>
      </c>
    </row>
    <row r="1682" spans="1:4" ht="15">
      <c r="A1682" s="9" t="s">
        <v>10</v>
      </c>
      <c r="B1682" s="74" t="s">
        <v>1687</v>
      </c>
      <c r="C1682" s="75">
        <v>2797</v>
      </c>
      <c r="D1682" s="11">
        <v>3529.3333333333298</v>
      </c>
    </row>
    <row r="1683" spans="1:4" ht="15">
      <c r="A1683" s="9" t="s">
        <v>10</v>
      </c>
      <c r="B1683" s="74" t="s">
        <v>1688</v>
      </c>
      <c r="C1683" s="75">
        <v>3856</v>
      </c>
      <c r="D1683" s="11">
        <v>5141.333333333333</v>
      </c>
    </row>
    <row r="1684" spans="1:4" ht="15">
      <c r="A1684" s="9" t="s">
        <v>10</v>
      </c>
      <c r="B1684" s="74" t="s">
        <v>1689</v>
      </c>
      <c r="C1684" s="75">
        <v>21166</v>
      </c>
      <c r="D1684" s="11">
        <v>27673.333333333332</v>
      </c>
    </row>
    <row r="1685" spans="1:4" ht="15">
      <c r="A1685" s="9" t="s">
        <v>10</v>
      </c>
      <c r="B1685" s="74" t="s">
        <v>1690</v>
      </c>
      <c r="C1685" s="75">
        <v>2287</v>
      </c>
      <c r="D1685" s="11">
        <v>3181.3333333333335</v>
      </c>
    </row>
    <row r="1686" spans="1:4" ht="15">
      <c r="A1686" s="9" t="s">
        <v>10</v>
      </c>
      <c r="B1686" s="74" t="s">
        <v>1691</v>
      </c>
      <c r="C1686" s="75">
        <v>1820</v>
      </c>
      <c r="D1686" s="11">
        <v>2500</v>
      </c>
    </row>
    <row r="1687" spans="1:4" ht="15">
      <c r="A1687" s="9" t="s">
        <v>10</v>
      </c>
      <c r="B1687" s="74" t="s">
        <v>1692</v>
      </c>
      <c r="C1687" s="75">
        <v>1820</v>
      </c>
      <c r="D1687" s="11">
        <v>2500</v>
      </c>
    </row>
    <row r="1688" spans="1:4" ht="15">
      <c r="A1688" s="9" t="s">
        <v>1062</v>
      </c>
      <c r="B1688" s="74" t="s">
        <v>1693</v>
      </c>
      <c r="C1688" s="75">
        <v>2500</v>
      </c>
      <c r="D1688" s="11">
        <v>3400</v>
      </c>
    </row>
    <row r="1689" spans="1:4" ht="15">
      <c r="A1689" s="9" t="s">
        <v>10</v>
      </c>
      <c r="B1689" s="74" t="s">
        <v>1694</v>
      </c>
      <c r="C1689" s="75">
        <v>4662</v>
      </c>
      <c r="D1689" s="11">
        <v>6216</v>
      </c>
    </row>
    <row r="1690" spans="1:4" ht="15">
      <c r="A1690" s="9" t="s">
        <v>10</v>
      </c>
      <c r="B1690" s="74" t="s">
        <v>1695</v>
      </c>
      <c r="C1690" s="75">
        <v>3500</v>
      </c>
      <c r="D1690" s="11">
        <v>4666.666666666667</v>
      </c>
    </row>
    <row r="1691" spans="1:4" ht="15">
      <c r="A1691" s="9" t="s">
        <v>10</v>
      </c>
      <c r="B1691" s="74" t="s">
        <v>1696</v>
      </c>
      <c r="C1691" s="75">
        <v>17250</v>
      </c>
      <c r="D1691" s="11">
        <v>26931</v>
      </c>
    </row>
    <row r="1692" spans="1:4" ht="15">
      <c r="A1692" s="9" t="s">
        <v>10</v>
      </c>
      <c r="B1692" s="74" t="s">
        <v>1697</v>
      </c>
      <c r="C1692" s="75">
        <v>12934</v>
      </c>
      <c r="D1692" s="11">
        <v>17986.666666666701</v>
      </c>
    </row>
    <row r="1693" spans="1:4" ht="15">
      <c r="A1693" s="9" t="s">
        <v>10</v>
      </c>
      <c r="B1693" s="74" t="s">
        <v>1698</v>
      </c>
      <c r="C1693" s="75">
        <v>11000</v>
      </c>
      <c r="D1693" s="11">
        <v>18900</v>
      </c>
    </row>
    <row r="1694" spans="1:4" ht="15">
      <c r="A1694" s="9" t="s">
        <v>10</v>
      </c>
      <c r="B1694" s="74" t="s">
        <v>1699</v>
      </c>
      <c r="C1694" s="75">
        <v>11000</v>
      </c>
      <c r="D1694" s="11">
        <v>16591</v>
      </c>
    </row>
    <row r="1695" spans="1:4" ht="15">
      <c r="A1695" s="9" t="s">
        <v>10</v>
      </c>
      <c r="B1695" s="74" t="s">
        <v>1700</v>
      </c>
      <c r="C1695" s="75">
        <v>250</v>
      </c>
      <c r="D1695" s="11">
        <v>333.33333333333331</v>
      </c>
    </row>
    <row r="1696" spans="1:4" ht="15">
      <c r="A1696" s="9" t="s">
        <v>10</v>
      </c>
      <c r="B1696" s="74" t="s">
        <v>1701</v>
      </c>
      <c r="C1696" s="75">
        <v>20</v>
      </c>
      <c r="D1696" s="11">
        <v>26.666666666666668</v>
      </c>
    </row>
    <row r="1697" spans="1:4" ht="15">
      <c r="A1697" s="9" t="s">
        <v>10</v>
      </c>
      <c r="B1697" s="74" t="s">
        <v>1702</v>
      </c>
      <c r="C1697" s="75">
        <v>5200</v>
      </c>
      <c r="D1697" s="11">
        <v>8200</v>
      </c>
    </row>
    <row r="1698" spans="1:4" ht="15">
      <c r="A1698" s="9" t="s">
        <v>16</v>
      </c>
      <c r="B1698" s="74" t="s">
        <v>1703</v>
      </c>
      <c r="C1698" s="75">
        <v>700</v>
      </c>
      <c r="D1698" s="11">
        <v>980</v>
      </c>
    </row>
    <row r="1699" spans="1:4" ht="15">
      <c r="A1699" s="9" t="s">
        <v>10</v>
      </c>
      <c r="B1699" s="74" t="s">
        <v>1704</v>
      </c>
      <c r="C1699" s="75">
        <v>1320</v>
      </c>
      <c r="D1699" s="11">
        <v>2160</v>
      </c>
    </row>
    <row r="1700" spans="1:4" ht="15">
      <c r="A1700" s="9" t="s">
        <v>6</v>
      </c>
      <c r="B1700" s="74" t="s">
        <v>1705</v>
      </c>
      <c r="C1700" s="75">
        <v>1600</v>
      </c>
      <c r="D1700" s="11">
        <v>2195.6666666666702</v>
      </c>
    </row>
    <row r="1701" spans="1:4" ht="15">
      <c r="A1701" s="9" t="s">
        <v>10</v>
      </c>
      <c r="B1701" s="74" t="s">
        <v>1706</v>
      </c>
      <c r="C1701" s="75">
        <v>6375</v>
      </c>
      <c r="D1701" s="11">
        <v>8500</v>
      </c>
    </row>
    <row r="1702" spans="1:4" ht="15">
      <c r="A1702" s="9" t="s">
        <v>10</v>
      </c>
      <c r="B1702" s="74" t="s">
        <v>1707</v>
      </c>
      <c r="C1702" s="75">
        <v>27600</v>
      </c>
      <c r="D1702" s="11">
        <v>36800</v>
      </c>
    </row>
    <row r="1703" spans="1:4" ht="15">
      <c r="A1703" s="9" t="s">
        <v>10</v>
      </c>
      <c r="B1703" s="74" t="s">
        <v>1708</v>
      </c>
      <c r="C1703" s="75">
        <v>4750</v>
      </c>
      <c r="D1703" s="11">
        <v>6333.333333333333</v>
      </c>
    </row>
    <row r="1704" spans="1:4" ht="15">
      <c r="A1704" s="9" t="s">
        <v>10</v>
      </c>
      <c r="B1704" s="74" t="s">
        <v>1709</v>
      </c>
      <c r="C1704" s="75">
        <v>9800</v>
      </c>
      <c r="D1704" s="11">
        <v>13066.666666666666</v>
      </c>
    </row>
    <row r="1705" spans="1:4" ht="15">
      <c r="A1705" s="9" t="s">
        <v>10</v>
      </c>
      <c r="B1705" s="74" t="s">
        <v>1710</v>
      </c>
      <c r="C1705" s="75">
        <v>7250</v>
      </c>
      <c r="D1705" s="11">
        <v>9666.6666666666661</v>
      </c>
    </row>
    <row r="1706" spans="1:4" ht="15">
      <c r="A1706" s="9" t="s">
        <v>10</v>
      </c>
      <c r="B1706" s="74" t="s">
        <v>1711</v>
      </c>
      <c r="C1706" s="75">
        <v>14160</v>
      </c>
      <c r="D1706" s="11">
        <v>17955</v>
      </c>
    </row>
    <row r="1707" spans="1:4" ht="15">
      <c r="A1707" s="9" t="s">
        <v>10</v>
      </c>
      <c r="B1707" s="74" t="s">
        <v>1712</v>
      </c>
      <c r="C1707" s="75">
        <v>6000</v>
      </c>
      <c r="D1707" s="11">
        <v>8000</v>
      </c>
    </row>
    <row r="1708" spans="1:4" ht="15">
      <c r="A1708" s="9" t="s">
        <v>10</v>
      </c>
      <c r="B1708" s="74" t="s">
        <v>1713</v>
      </c>
      <c r="C1708" s="75">
        <v>4680</v>
      </c>
      <c r="D1708" s="11">
        <v>9930</v>
      </c>
    </row>
    <row r="1709" spans="1:4" ht="15">
      <c r="A1709" s="9" t="s">
        <v>162</v>
      </c>
      <c r="B1709" s="74" t="s">
        <v>1714</v>
      </c>
      <c r="C1709" s="75">
        <v>35000</v>
      </c>
      <c r="D1709" s="11">
        <v>43551</v>
      </c>
    </row>
    <row r="1710" spans="1:4" ht="15">
      <c r="A1710" s="9" t="s">
        <v>10</v>
      </c>
      <c r="B1710" s="74" t="s">
        <v>1715</v>
      </c>
      <c r="C1710" s="75">
        <v>11760</v>
      </c>
      <c r="D1710" s="11">
        <v>15680</v>
      </c>
    </row>
    <row r="1711" spans="1:4" ht="15">
      <c r="A1711" s="9" t="s">
        <v>10</v>
      </c>
      <c r="B1711" s="74" t="s">
        <v>1716</v>
      </c>
      <c r="C1711" s="75">
        <v>6900</v>
      </c>
      <c r="D1711" s="11">
        <v>10925.333333333299</v>
      </c>
    </row>
    <row r="1712" spans="1:4" ht="15">
      <c r="A1712" s="9" t="s">
        <v>10</v>
      </c>
      <c r="B1712" s="74" t="s">
        <v>1717</v>
      </c>
      <c r="C1712" s="75">
        <v>6752</v>
      </c>
      <c r="D1712" s="11">
        <v>10525.333333333299</v>
      </c>
    </row>
    <row r="1713" spans="1:4" ht="15">
      <c r="A1713" s="9" t="s">
        <v>10</v>
      </c>
      <c r="B1713" s="74" t="s">
        <v>1718</v>
      </c>
      <c r="C1713" s="75">
        <v>10200</v>
      </c>
      <c r="D1713" s="11">
        <v>14320</v>
      </c>
    </row>
    <row r="1714" spans="1:4" ht="15">
      <c r="A1714" s="9" t="s">
        <v>10</v>
      </c>
      <c r="B1714" s="74" t="s">
        <v>1719</v>
      </c>
      <c r="C1714" s="75">
        <v>21275</v>
      </c>
      <c r="D1714" s="11">
        <v>28366.666666666668</v>
      </c>
    </row>
    <row r="1715" spans="1:4" ht="15">
      <c r="A1715" s="9" t="s">
        <v>10</v>
      </c>
      <c r="B1715" s="74" t="s">
        <v>1720</v>
      </c>
      <c r="C1715" s="75">
        <v>1900</v>
      </c>
      <c r="D1715" s="11">
        <v>2533.3333333333335</v>
      </c>
    </row>
    <row r="1716" spans="1:4" ht="15">
      <c r="A1716" s="9" t="s">
        <v>10</v>
      </c>
      <c r="B1716" s="74" t="s">
        <v>1721</v>
      </c>
      <c r="C1716" s="75">
        <v>13800</v>
      </c>
      <c r="D1716" s="11">
        <v>18400</v>
      </c>
    </row>
    <row r="1717" spans="1:4" ht="15">
      <c r="A1717" s="9" t="s">
        <v>10</v>
      </c>
      <c r="B1717" s="74" t="s">
        <v>1722</v>
      </c>
      <c r="C1717" s="75">
        <v>16100</v>
      </c>
      <c r="D1717" s="11">
        <v>24959</v>
      </c>
    </row>
    <row r="1718" spans="1:4" ht="15">
      <c r="A1718" s="9" t="s">
        <v>16</v>
      </c>
      <c r="B1718" s="74" t="s">
        <v>1723</v>
      </c>
      <c r="C1718" s="75">
        <v>1000</v>
      </c>
      <c r="D1718" s="11">
        <v>1265</v>
      </c>
    </row>
    <row r="1719" spans="1:4" ht="15">
      <c r="A1719" s="9" t="s">
        <v>16</v>
      </c>
      <c r="B1719" s="74" t="s">
        <v>1724</v>
      </c>
      <c r="C1719" s="75">
        <v>2600</v>
      </c>
      <c r="D1719" s="11">
        <f>+C1719/0.82</f>
        <v>3170.7317073170734</v>
      </c>
    </row>
    <row r="1720" spans="1:4" ht="15">
      <c r="A1720" s="9" t="s">
        <v>10</v>
      </c>
      <c r="B1720" s="74" t="s">
        <v>1725</v>
      </c>
      <c r="C1720" s="75">
        <v>250</v>
      </c>
      <c r="D1720" s="11">
        <v>595</v>
      </c>
    </row>
    <row r="1721" spans="1:4" ht="15">
      <c r="A1721" s="9" t="s">
        <v>10</v>
      </c>
      <c r="B1721" s="74" t="s">
        <v>1726</v>
      </c>
      <c r="C1721" s="75">
        <v>847</v>
      </c>
      <c r="D1721" s="11">
        <v>1129.3333333333333</v>
      </c>
    </row>
    <row r="1722" spans="1:4" ht="15">
      <c r="A1722" s="9" t="s">
        <v>10</v>
      </c>
      <c r="B1722" s="74" t="s">
        <v>1727</v>
      </c>
      <c r="C1722" s="75">
        <v>6900</v>
      </c>
      <c r="D1722" s="11">
        <v>8925</v>
      </c>
    </row>
    <row r="1723" spans="1:4" ht="15">
      <c r="A1723" s="9" t="s">
        <v>10</v>
      </c>
      <c r="B1723" s="74" t="s">
        <v>1728</v>
      </c>
      <c r="C1723" s="75">
        <v>5060</v>
      </c>
      <c r="D1723" s="11">
        <v>6746.666666666667</v>
      </c>
    </row>
    <row r="1724" spans="1:4" ht="15">
      <c r="A1724" s="9" t="s">
        <v>10</v>
      </c>
      <c r="B1724" s="74" t="s">
        <v>1729</v>
      </c>
      <c r="C1724" s="75">
        <v>5175</v>
      </c>
      <c r="D1724" s="11">
        <v>6900</v>
      </c>
    </row>
    <row r="1725" spans="1:4" ht="15">
      <c r="A1725" s="9" t="s">
        <v>10</v>
      </c>
      <c r="B1725" s="74" t="s">
        <v>1730</v>
      </c>
      <c r="C1725" s="75">
        <v>5175</v>
      </c>
      <c r="D1725" s="11">
        <v>6900</v>
      </c>
    </row>
    <row r="1726" spans="1:4" ht="15">
      <c r="A1726" s="9" t="s">
        <v>10</v>
      </c>
      <c r="B1726" s="74" t="s">
        <v>1731</v>
      </c>
      <c r="C1726" s="75">
        <v>1450</v>
      </c>
      <c r="D1726" s="11">
        <v>1933.3333333333333</v>
      </c>
    </row>
    <row r="1727" spans="1:4" ht="15">
      <c r="A1727" s="9" t="s">
        <v>10</v>
      </c>
      <c r="B1727" s="74" t="s">
        <v>1732</v>
      </c>
      <c r="C1727" s="75">
        <v>850</v>
      </c>
      <c r="D1727" s="11">
        <v>1133.3333333333333</v>
      </c>
    </row>
    <row r="1728" spans="1:4" ht="15">
      <c r="A1728" s="9" t="s">
        <v>10</v>
      </c>
      <c r="B1728" s="74" t="s">
        <v>1733</v>
      </c>
      <c r="C1728" s="75">
        <v>6600</v>
      </c>
      <c r="D1728" s="11">
        <v>8800</v>
      </c>
    </row>
    <row r="1729" spans="1:4" ht="15">
      <c r="A1729" s="9" t="s">
        <v>16</v>
      </c>
      <c r="B1729" s="74" t="s">
        <v>1734</v>
      </c>
      <c r="C1729" s="75">
        <v>4400</v>
      </c>
      <c r="D1729" s="11">
        <v>7200</v>
      </c>
    </row>
    <row r="1730" spans="1:4" ht="15">
      <c r="A1730" s="9" t="s">
        <v>10</v>
      </c>
      <c r="B1730" s="74" t="s">
        <v>1735</v>
      </c>
      <c r="C1730" s="75">
        <v>1380</v>
      </c>
      <c r="D1730" s="11">
        <v>1840</v>
      </c>
    </row>
    <row r="1731" spans="1:4" ht="15">
      <c r="A1731" s="9" t="s">
        <v>10</v>
      </c>
      <c r="B1731" s="74" t="s">
        <v>1736</v>
      </c>
      <c r="C1731" s="75">
        <v>5040</v>
      </c>
      <c r="D1731" s="11">
        <v>6720</v>
      </c>
    </row>
    <row r="1732" spans="1:4" ht="15">
      <c r="A1732" s="9" t="s">
        <v>10</v>
      </c>
      <c r="B1732" s="74" t="s">
        <v>1737</v>
      </c>
      <c r="C1732" s="75">
        <v>3000</v>
      </c>
      <c r="D1732" s="11">
        <v>4000</v>
      </c>
    </row>
    <row r="1733" spans="1:4" ht="15">
      <c r="A1733" s="9" t="s">
        <v>10</v>
      </c>
      <c r="B1733" s="74" t="s">
        <v>1738</v>
      </c>
      <c r="C1733" s="75">
        <v>6600</v>
      </c>
      <c r="D1733" s="11">
        <v>8979</v>
      </c>
    </row>
    <row r="1734" spans="1:4" ht="15">
      <c r="A1734" s="9" t="s">
        <v>6</v>
      </c>
      <c r="B1734" s="74" t="s">
        <v>1739</v>
      </c>
      <c r="C1734" s="75">
        <v>13600</v>
      </c>
      <c r="D1734" s="11">
        <v>15973</v>
      </c>
    </row>
    <row r="1735" spans="1:4" ht="15">
      <c r="A1735" s="9" t="s">
        <v>10</v>
      </c>
      <c r="B1735" s="74" t="s">
        <v>1740</v>
      </c>
      <c r="C1735" s="75">
        <v>5800</v>
      </c>
      <c r="D1735" s="11">
        <v>7725</v>
      </c>
    </row>
    <row r="1736" spans="1:4" ht="15">
      <c r="A1736" s="9" t="s">
        <v>10</v>
      </c>
      <c r="B1736" s="74" t="s">
        <v>1741</v>
      </c>
      <c r="C1736" s="75">
        <v>10844</v>
      </c>
      <c r="D1736" s="11">
        <v>14458.666666666666</v>
      </c>
    </row>
    <row r="1737" spans="1:4" ht="15">
      <c r="A1737" s="9" t="s">
        <v>10</v>
      </c>
      <c r="B1737" s="74" t="s">
        <v>1742</v>
      </c>
      <c r="C1737" s="75">
        <v>7200</v>
      </c>
      <c r="D1737" s="11">
        <v>9600</v>
      </c>
    </row>
    <row r="1738" spans="1:4" ht="15">
      <c r="A1738" s="9" t="s">
        <v>10</v>
      </c>
      <c r="B1738" s="74" t="s">
        <v>1743</v>
      </c>
      <c r="C1738" s="75">
        <v>9350</v>
      </c>
      <c r="D1738" s="11">
        <v>12933.333333333299</v>
      </c>
    </row>
    <row r="1739" spans="1:4" ht="15">
      <c r="A1739" s="9" t="s">
        <v>10</v>
      </c>
      <c r="B1739" s="74" t="s">
        <v>1744</v>
      </c>
      <c r="C1739" s="75">
        <v>7245</v>
      </c>
      <c r="D1739" s="11">
        <v>10080</v>
      </c>
    </row>
    <row r="1740" spans="1:4" ht="15">
      <c r="A1740" s="9" t="s">
        <v>10</v>
      </c>
      <c r="B1740" s="74" t="s">
        <v>1745</v>
      </c>
      <c r="C1740" s="75">
        <v>10950</v>
      </c>
      <c r="D1740" s="11">
        <v>13793.333333333299</v>
      </c>
    </row>
    <row r="1741" spans="1:4" ht="15">
      <c r="A1741" s="9" t="s">
        <v>10</v>
      </c>
      <c r="B1741" s="74" t="s">
        <v>1746</v>
      </c>
      <c r="C1741" s="75">
        <v>8050</v>
      </c>
      <c r="D1741" s="11">
        <v>10426.666666666666</v>
      </c>
    </row>
    <row r="1742" spans="1:4" ht="15">
      <c r="A1742" s="9" t="s">
        <v>10</v>
      </c>
      <c r="B1742" s="74" t="s">
        <v>1747</v>
      </c>
      <c r="C1742" s="75">
        <v>7300</v>
      </c>
      <c r="D1742" s="11">
        <v>12426.666666666701</v>
      </c>
    </row>
    <row r="1743" spans="1:4" ht="15">
      <c r="A1743" s="9" t="s">
        <v>10</v>
      </c>
      <c r="B1743" s="74" t="s">
        <v>1748</v>
      </c>
      <c r="C1743" s="75">
        <v>5000</v>
      </c>
      <c r="D1743" s="11">
        <v>10985</v>
      </c>
    </row>
    <row r="1744" spans="1:4" ht="15">
      <c r="A1744" s="9" t="s">
        <v>162</v>
      </c>
      <c r="B1744" s="74" t="s">
        <v>1749</v>
      </c>
      <c r="C1744" s="75">
        <v>5000</v>
      </c>
      <c r="D1744" s="11">
        <v>10985</v>
      </c>
    </row>
    <row r="1745" spans="1:4" ht="15">
      <c r="A1745" s="9" t="s">
        <v>1256</v>
      </c>
      <c r="B1745" s="74" t="s">
        <v>1750</v>
      </c>
      <c r="C1745" s="75">
        <v>4600</v>
      </c>
      <c r="D1745" s="11">
        <f>+C1745/0.75</f>
        <v>6133.333333333333</v>
      </c>
    </row>
    <row r="1746" spans="1:4" ht="15">
      <c r="A1746" s="9" t="s">
        <v>10</v>
      </c>
      <c r="B1746" s="74" t="s">
        <v>1751</v>
      </c>
      <c r="C1746" s="75">
        <v>2160</v>
      </c>
      <c r="D1746" s="11">
        <v>2880</v>
      </c>
    </row>
    <row r="1747" spans="1:4" ht="15">
      <c r="A1747" s="9" t="s">
        <v>10</v>
      </c>
      <c r="B1747" s="74" t="s">
        <v>1752</v>
      </c>
      <c r="C1747" s="75">
        <v>3439</v>
      </c>
      <c r="D1747" s="11">
        <v>4480</v>
      </c>
    </row>
    <row r="1748" spans="1:4" ht="15">
      <c r="A1748" s="9" t="s">
        <v>10</v>
      </c>
      <c r="B1748" s="74" t="s">
        <v>1753</v>
      </c>
      <c r="C1748" s="75">
        <v>3160</v>
      </c>
      <c r="D1748" s="11">
        <v>4000</v>
      </c>
    </row>
    <row r="1749" spans="1:4" ht="15">
      <c r="A1749" s="9" t="s">
        <v>10</v>
      </c>
      <c r="B1749" s="74" t="s">
        <v>1754</v>
      </c>
      <c r="C1749" s="75">
        <v>6000</v>
      </c>
      <c r="D1749" s="11">
        <v>8000</v>
      </c>
    </row>
    <row r="1750" spans="1:4" ht="15">
      <c r="A1750" s="9" t="s">
        <v>10</v>
      </c>
      <c r="B1750" s="74" t="s">
        <v>1755</v>
      </c>
      <c r="C1750" s="75">
        <v>5450</v>
      </c>
      <c r="D1750" s="11">
        <v>8871</v>
      </c>
    </row>
    <row r="1751" spans="1:4" ht="15">
      <c r="A1751" s="9" t="s">
        <v>10</v>
      </c>
      <c r="B1751" s="74" t="s">
        <v>1756</v>
      </c>
      <c r="C1751" s="75">
        <v>8855</v>
      </c>
      <c r="D1751" s="11">
        <v>12560</v>
      </c>
    </row>
    <row r="1752" spans="1:4" ht="15">
      <c r="A1752" s="9" t="s">
        <v>10</v>
      </c>
      <c r="B1752" s="74" t="s">
        <v>1757</v>
      </c>
      <c r="C1752" s="75">
        <v>900</v>
      </c>
      <c r="D1752" s="11">
        <v>1933</v>
      </c>
    </row>
    <row r="1753" spans="1:4" ht="15">
      <c r="A1753" s="9" t="s">
        <v>10</v>
      </c>
      <c r="B1753" s="74" t="s">
        <v>1758</v>
      </c>
      <c r="C1753" s="75">
        <v>1800</v>
      </c>
      <c r="D1753" s="11">
        <v>2955</v>
      </c>
    </row>
    <row r="1754" spans="1:4" ht="15">
      <c r="A1754" s="9" t="s">
        <v>10</v>
      </c>
      <c r="B1754" s="74" t="s">
        <v>1759</v>
      </c>
      <c r="C1754" s="75">
        <v>14399</v>
      </c>
      <c r="D1754" s="11">
        <v>19890.666666666668</v>
      </c>
    </row>
    <row r="1755" spans="1:4" ht="15">
      <c r="A1755" s="9" t="s">
        <v>10</v>
      </c>
      <c r="B1755" s="74" t="s">
        <v>1760</v>
      </c>
      <c r="C1755" s="75">
        <v>17016</v>
      </c>
      <c r="D1755" s="11">
        <v>23502.666666666668</v>
      </c>
    </row>
    <row r="1756" spans="1:4" ht="15">
      <c r="A1756" s="9" t="s">
        <v>10</v>
      </c>
      <c r="B1756" s="74" t="s">
        <v>1761</v>
      </c>
      <c r="C1756" s="75">
        <v>20125</v>
      </c>
      <c r="D1756" s="11">
        <v>26833.333333333332</v>
      </c>
    </row>
    <row r="1757" spans="1:4" ht="15">
      <c r="A1757" s="9" t="s">
        <v>10</v>
      </c>
      <c r="B1757" s="74" t="s">
        <v>1762</v>
      </c>
      <c r="C1757" s="75">
        <v>32000</v>
      </c>
      <c r="D1757" s="11">
        <v>37821</v>
      </c>
    </row>
    <row r="1758" spans="1:4" ht="15">
      <c r="A1758" s="9" t="s">
        <v>10</v>
      </c>
      <c r="B1758" s="74" t="s">
        <v>1763</v>
      </c>
      <c r="C1758" s="75">
        <v>5900</v>
      </c>
      <c r="D1758" s="11">
        <v>7866.666666666667</v>
      </c>
    </row>
    <row r="1759" spans="1:4" ht="15">
      <c r="A1759" s="9" t="s">
        <v>10</v>
      </c>
      <c r="B1759" s="74" t="s">
        <v>1764</v>
      </c>
      <c r="C1759" s="75">
        <v>11552</v>
      </c>
      <c r="D1759" s="11">
        <v>15958.666666666666</v>
      </c>
    </row>
    <row r="1760" spans="1:4" ht="15">
      <c r="A1760" s="9" t="s">
        <v>10</v>
      </c>
      <c r="B1760" s="74" t="s">
        <v>1765</v>
      </c>
      <c r="C1760" s="75">
        <v>2250</v>
      </c>
      <c r="D1760" s="11">
        <v>3200</v>
      </c>
    </row>
    <row r="1761" spans="1:4" ht="15">
      <c r="A1761" s="9" t="s">
        <v>10</v>
      </c>
      <c r="B1761" s="74" t="s">
        <v>1766</v>
      </c>
      <c r="C1761" s="75">
        <v>9450</v>
      </c>
      <c r="D1761" s="11">
        <v>12600</v>
      </c>
    </row>
    <row r="1762" spans="1:4" ht="15">
      <c r="A1762" s="9" t="s">
        <v>10</v>
      </c>
      <c r="B1762" s="74" t="s">
        <v>1767</v>
      </c>
      <c r="C1762" s="75">
        <v>6670</v>
      </c>
      <c r="D1762" s="11">
        <v>8893.3333333333339</v>
      </c>
    </row>
    <row r="1763" spans="1:4" ht="15">
      <c r="A1763" s="9" t="s">
        <v>10</v>
      </c>
      <c r="B1763" s="74" t="s">
        <v>1768</v>
      </c>
      <c r="C1763" s="75">
        <v>10925</v>
      </c>
      <c r="D1763" s="11">
        <v>14566.666666666666</v>
      </c>
    </row>
    <row r="1764" spans="1:4" ht="15">
      <c r="A1764" s="9" t="s">
        <v>10</v>
      </c>
      <c r="B1764" s="74" t="s">
        <v>1769</v>
      </c>
      <c r="C1764" s="75">
        <v>14160</v>
      </c>
      <c r="D1764" s="11">
        <v>18880</v>
      </c>
    </row>
    <row r="1765" spans="1:4" ht="15">
      <c r="A1765" s="9" t="s">
        <v>10</v>
      </c>
      <c r="B1765" s="74" t="s">
        <v>1770</v>
      </c>
      <c r="C1765" s="75">
        <v>27600</v>
      </c>
      <c r="D1765" s="11">
        <v>36800</v>
      </c>
    </row>
    <row r="1766" spans="1:4" ht="15">
      <c r="A1766" s="9" t="s">
        <v>10</v>
      </c>
      <c r="B1766" s="74" t="s">
        <v>1771</v>
      </c>
      <c r="C1766" s="75">
        <v>5520</v>
      </c>
      <c r="D1766" s="11">
        <v>7360</v>
      </c>
    </row>
    <row r="1767" spans="1:4" ht="15">
      <c r="A1767" s="9" t="s">
        <v>10</v>
      </c>
      <c r="B1767" s="74" t="s">
        <v>1772</v>
      </c>
      <c r="C1767" s="75">
        <v>7800</v>
      </c>
      <c r="D1767" s="11">
        <v>10400</v>
      </c>
    </row>
    <row r="1768" spans="1:4" ht="15">
      <c r="A1768" s="9" t="s">
        <v>10</v>
      </c>
      <c r="B1768" s="74" t="s">
        <v>1773</v>
      </c>
      <c r="C1768" s="75">
        <v>13000</v>
      </c>
      <c r="D1768" s="11">
        <v>17333.333333333332</v>
      </c>
    </row>
    <row r="1769" spans="1:4" ht="15">
      <c r="A1769" s="9" t="s">
        <v>10</v>
      </c>
      <c r="B1769" s="74" t="s">
        <v>1774</v>
      </c>
      <c r="C1769" s="75">
        <v>5700</v>
      </c>
      <c r="D1769" s="11">
        <v>7600</v>
      </c>
    </row>
    <row r="1770" spans="1:4" ht="15">
      <c r="A1770" s="9" t="s">
        <v>10</v>
      </c>
      <c r="B1770" s="74" t="s">
        <v>1775</v>
      </c>
      <c r="C1770" s="75">
        <v>9660</v>
      </c>
      <c r="D1770" s="11">
        <v>12880</v>
      </c>
    </row>
    <row r="1771" spans="1:4" ht="15">
      <c r="A1771" s="9" t="s">
        <v>16</v>
      </c>
      <c r="B1771" s="74" t="s">
        <v>1776</v>
      </c>
      <c r="C1771" s="75">
        <v>7400</v>
      </c>
      <c r="D1771" s="11">
        <v>9526.6666666666697</v>
      </c>
    </row>
    <row r="1772" spans="1:4" ht="15">
      <c r="A1772" s="9" t="s">
        <v>10</v>
      </c>
      <c r="B1772" s="74" t="s">
        <v>1777</v>
      </c>
      <c r="C1772" s="75">
        <v>11645</v>
      </c>
      <c r="D1772" s="11">
        <v>16866.666666666668</v>
      </c>
    </row>
    <row r="1773" spans="1:4" ht="15">
      <c r="A1773" s="9" t="s">
        <v>10</v>
      </c>
      <c r="B1773" s="74" t="s">
        <v>1778</v>
      </c>
      <c r="C1773" s="75">
        <v>7990</v>
      </c>
      <c r="D1773" s="11">
        <v>10626.666666666666</v>
      </c>
    </row>
    <row r="1774" spans="1:4" ht="15">
      <c r="A1774" s="9" t="s">
        <v>10</v>
      </c>
      <c r="B1774" s="74" t="s">
        <v>1779</v>
      </c>
      <c r="C1774" s="75">
        <v>11270</v>
      </c>
      <c r="D1774" s="11">
        <v>13975</v>
      </c>
    </row>
    <row r="1775" spans="1:4" ht="15">
      <c r="A1775" s="9" t="s">
        <v>10</v>
      </c>
      <c r="B1775" s="74" t="s">
        <v>1780</v>
      </c>
      <c r="C1775" s="75">
        <v>2800</v>
      </c>
      <c r="D1775" s="11">
        <v>3733.3333333333335</v>
      </c>
    </row>
    <row r="1776" spans="1:4" ht="15">
      <c r="A1776" s="9" t="s">
        <v>10</v>
      </c>
      <c r="B1776" s="74" t="s">
        <v>1781</v>
      </c>
      <c r="C1776" s="75">
        <v>9315</v>
      </c>
      <c r="D1776" s="11">
        <v>12420</v>
      </c>
    </row>
    <row r="1777" spans="1:4" ht="15">
      <c r="A1777" s="9" t="s">
        <v>10</v>
      </c>
      <c r="B1777" s="74" t="s">
        <v>1782</v>
      </c>
      <c r="C1777" s="75">
        <v>24600</v>
      </c>
      <c r="D1777" s="11">
        <v>32800</v>
      </c>
    </row>
    <row r="1778" spans="1:4" ht="15">
      <c r="A1778" s="9" t="s">
        <v>10</v>
      </c>
      <c r="B1778" s="74" t="s">
        <v>1783</v>
      </c>
      <c r="C1778" s="75">
        <v>3300</v>
      </c>
      <c r="D1778" s="11">
        <v>4400</v>
      </c>
    </row>
    <row r="1779" spans="1:4" ht="15">
      <c r="A1779" s="9" t="s">
        <v>10</v>
      </c>
      <c r="B1779" s="74" t="s">
        <v>1784</v>
      </c>
      <c r="C1779" s="75">
        <v>3360</v>
      </c>
      <c r="D1779" s="11">
        <v>4480</v>
      </c>
    </row>
    <row r="1780" spans="1:4" ht="15">
      <c r="A1780" s="9" t="s">
        <v>10</v>
      </c>
      <c r="B1780" s="74" t="s">
        <v>1785</v>
      </c>
      <c r="C1780" s="75">
        <v>2280</v>
      </c>
      <c r="D1780" s="11">
        <v>3040</v>
      </c>
    </row>
    <row r="1781" spans="1:4" ht="15">
      <c r="A1781" s="9" t="s">
        <v>10</v>
      </c>
      <c r="B1781" s="74" t="s">
        <v>1786</v>
      </c>
      <c r="C1781" s="75">
        <v>2530</v>
      </c>
      <c r="D1781" s="11">
        <v>3200</v>
      </c>
    </row>
    <row r="1782" spans="1:4" ht="15">
      <c r="A1782" s="9" t="s">
        <v>10</v>
      </c>
      <c r="B1782" s="74" t="s">
        <v>1787</v>
      </c>
      <c r="C1782" s="75">
        <v>2645</v>
      </c>
      <c r="D1782" s="11">
        <v>3520</v>
      </c>
    </row>
    <row r="1783" spans="1:4" ht="15">
      <c r="A1783" s="9" t="s">
        <v>10</v>
      </c>
      <c r="B1783" s="74" t="s">
        <v>1788</v>
      </c>
      <c r="C1783" s="75">
        <v>2820</v>
      </c>
      <c r="D1783" s="11">
        <v>3680</v>
      </c>
    </row>
    <row r="1784" spans="1:4" ht="15">
      <c r="A1784" s="9" t="s">
        <v>10</v>
      </c>
      <c r="B1784" s="74" t="s">
        <v>1789</v>
      </c>
      <c r="C1784" s="75">
        <v>3240</v>
      </c>
      <c r="D1784" s="11">
        <v>4320</v>
      </c>
    </row>
    <row r="1785" spans="1:4" ht="15">
      <c r="A1785" s="9" t="s">
        <v>10</v>
      </c>
      <c r="B1785" s="74" t="s">
        <v>1790</v>
      </c>
      <c r="C1785" s="75">
        <v>4025</v>
      </c>
      <c r="D1785" s="11">
        <v>5800</v>
      </c>
    </row>
    <row r="1786" spans="1:4" ht="15">
      <c r="A1786" s="9" t="s">
        <v>10</v>
      </c>
      <c r="B1786" s="74" t="s">
        <v>1791</v>
      </c>
      <c r="C1786" s="75">
        <v>3795</v>
      </c>
      <c r="D1786" s="11">
        <v>5060</v>
      </c>
    </row>
    <row r="1787" spans="1:4" ht="15">
      <c r="A1787" s="9" t="s">
        <v>10</v>
      </c>
      <c r="B1787" s="74" t="s">
        <v>1792</v>
      </c>
      <c r="C1787" s="75">
        <v>5040</v>
      </c>
      <c r="D1787" s="11">
        <v>7080</v>
      </c>
    </row>
    <row r="1788" spans="1:4" ht="15">
      <c r="A1788" s="9" t="s">
        <v>10</v>
      </c>
      <c r="B1788" s="74" t="s">
        <v>1793</v>
      </c>
      <c r="C1788" s="75">
        <v>4100</v>
      </c>
      <c r="D1788" s="11">
        <v>7005.333333333333</v>
      </c>
    </row>
    <row r="1789" spans="1:4" ht="15">
      <c r="A1789" s="9" t="s">
        <v>10</v>
      </c>
      <c r="B1789" s="74" t="s">
        <v>1794</v>
      </c>
      <c r="C1789" s="75">
        <v>5220</v>
      </c>
      <c r="D1789" s="11">
        <v>6960</v>
      </c>
    </row>
    <row r="1790" spans="1:4" ht="15">
      <c r="A1790" s="9" t="s">
        <v>10</v>
      </c>
      <c r="B1790" s="74" t="s">
        <v>1795</v>
      </c>
      <c r="C1790" s="75">
        <v>5963</v>
      </c>
      <c r="D1790" s="11">
        <v>7991</v>
      </c>
    </row>
    <row r="1791" spans="1:4" ht="15">
      <c r="A1791" s="9" t="s">
        <v>10</v>
      </c>
      <c r="B1791" s="74" t="s">
        <v>1796</v>
      </c>
      <c r="C1791" s="75">
        <v>4560</v>
      </c>
      <c r="D1791" s="11">
        <v>6080</v>
      </c>
    </row>
    <row r="1792" spans="1:4" ht="15">
      <c r="A1792" s="9" t="s">
        <v>10</v>
      </c>
      <c r="B1792" s="74" t="s">
        <v>1797</v>
      </c>
      <c r="C1792" s="75">
        <v>1980</v>
      </c>
      <c r="D1792" s="11">
        <v>2640</v>
      </c>
    </row>
    <row r="1793" spans="1:4" ht="15">
      <c r="A1793" s="9" t="s">
        <v>10</v>
      </c>
      <c r="B1793" s="74" t="s">
        <v>1798</v>
      </c>
      <c r="C1793" s="75">
        <v>2080</v>
      </c>
      <c r="D1793" s="11">
        <v>2773.3333333333335</v>
      </c>
    </row>
    <row r="1794" spans="1:4" ht="15">
      <c r="A1794" s="9" t="s">
        <v>10</v>
      </c>
      <c r="B1794" s="74" t="s">
        <v>1799</v>
      </c>
      <c r="C1794" s="75">
        <v>4025</v>
      </c>
      <c r="D1794" s="11">
        <v>5600</v>
      </c>
    </row>
    <row r="1795" spans="1:4" ht="15">
      <c r="A1795" s="9" t="s">
        <v>10</v>
      </c>
      <c r="B1795" s="74" t="s">
        <v>1800</v>
      </c>
      <c r="C1795" s="75">
        <v>1000</v>
      </c>
      <c r="D1795" s="11">
        <v>1850</v>
      </c>
    </row>
    <row r="1796" spans="1:4" ht="15">
      <c r="A1796" s="9" t="s">
        <v>10</v>
      </c>
      <c r="B1796" s="74" t="s">
        <v>1801</v>
      </c>
      <c r="C1796" s="75">
        <v>2640</v>
      </c>
      <c r="D1796" s="11">
        <v>3520</v>
      </c>
    </row>
    <row r="1797" spans="1:4" ht="15">
      <c r="A1797" s="9" t="s">
        <v>10</v>
      </c>
      <c r="B1797" s="74" t="s">
        <v>1802</v>
      </c>
      <c r="C1797" s="75">
        <v>4900</v>
      </c>
      <c r="D1797" s="11">
        <v>6533.333333333333</v>
      </c>
    </row>
    <row r="1798" spans="1:4" ht="15">
      <c r="A1798" s="9" t="s">
        <v>10</v>
      </c>
      <c r="B1798" s="74" t="s">
        <v>1803</v>
      </c>
      <c r="C1798" s="75">
        <v>1500</v>
      </c>
      <c r="D1798" s="11">
        <v>2000</v>
      </c>
    </row>
    <row r="1799" spans="1:4" ht="15">
      <c r="A1799" s="9" t="s">
        <v>10</v>
      </c>
      <c r="B1799" s="74" t="s">
        <v>1804</v>
      </c>
      <c r="C1799" s="75">
        <v>2040</v>
      </c>
      <c r="D1799" s="11">
        <v>2720</v>
      </c>
    </row>
    <row r="1800" spans="1:4" ht="15">
      <c r="A1800" s="9" t="s">
        <v>10</v>
      </c>
      <c r="B1800" s="74" t="s">
        <v>1805</v>
      </c>
      <c r="C1800" s="75">
        <v>3240</v>
      </c>
      <c r="D1800" s="11">
        <v>4320</v>
      </c>
    </row>
    <row r="1801" spans="1:4" ht="15">
      <c r="A1801" s="9" t="s">
        <v>10</v>
      </c>
      <c r="B1801" s="74" t="s">
        <v>1806</v>
      </c>
      <c r="C1801" s="75">
        <v>2160</v>
      </c>
      <c r="D1801" s="11">
        <v>2880</v>
      </c>
    </row>
    <row r="1802" spans="1:4" ht="15">
      <c r="A1802" s="9" t="s">
        <v>10</v>
      </c>
      <c r="B1802" s="74" t="s">
        <v>1807</v>
      </c>
      <c r="C1802" s="75">
        <v>6700</v>
      </c>
      <c r="D1802" s="11">
        <v>10200</v>
      </c>
    </row>
    <row r="1803" spans="1:4" ht="15">
      <c r="A1803" s="9" t="s">
        <v>10</v>
      </c>
      <c r="B1803" s="74" t="s">
        <v>1808</v>
      </c>
      <c r="C1803" s="75">
        <v>7620</v>
      </c>
      <c r="D1803" s="11">
        <v>12520</v>
      </c>
    </row>
    <row r="1804" spans="1:4" ht="15">
      <c r="A1804" s="9" t="s">
        <v>10</v>
      </c>
      <c r="B1804" s="74" t="s">
        <v>1809</v>
      </c>
      <c r="C1804" s="75">
        <v>7500</v>
      </c>
      <c r="D1804" s="11">
        <v>12275</v>
      </c>
    </row>
    <row r="1805" spans="1:4" ht="15">
      <c r="A1805" s="9" t="s">
        <v>10</v>
      </c>
      <c r="B1805" s="74" t="s">
        <v>1810</v>
      </c>
      <c r="C1805" s="75">
        <v>8050</v>
      </c>
      <c r="D1805" s="11">
        <v>12995</v>
      </c>
    </row>
    <row r="1806" spans="1:4" ht="15">
      <c r="A1806" s="9" t="s">
        <v>10</v>
      </c>
      <c r="B1806" s="74" t="s">
        <v>1811</v>
      </c>
      <c r="C1806" s="75">
        <v>11500</v>
      </c>
      <c r="D1806" s="11">
        <v>16560</v>
      </c>
    </row>
    <row r="1807" spans="1:4" ht="15">
      <c r="A1807" s="9" t="s">
        <v>10</v>
      </c>
      <c r="B1807" s="74" t="s">
        <v>1812</v>
      </c>
      <c r="C1807" s="75">
        <v>11960</v>
      </c>
      <c r="D1807" s="11">
        <v>15946.666666666666</v>
      </c>
    </row>
    <row r="1808" spans="1:4" ht="15">
      <c r="A1808" s="9" t="s">
        <v>10</v>
      </c>
      <c r="B1808" s="74" t="s">
        <v>1813</v>
      </c>
      <c r="C1808" s="75">
        <v>6900</v>
      </c>
      <c r="D1808" s="11">
        <v>9780</v>
      </c>
    </row>
    <row r="1809" spans="1:4" ht="15">
      <c r="A1809" s="9" t="s">
        <v>1394</v>
      </c>
      <c r="B1809" s="74" t="s">
        <v>1814</v>
      </c>
      <c r="C1809" s="75">
        <v>9034</v>
      </c>
      <c r="D1809" s="11">
        <v>11659</v>
      </c>
    </row>
    <row r="1810" spans="1:4" ht="15">
      <c r="A1810" s="9" t="s">
        <v>10</v>
      </c>
      <c r="B1810" s="74" t="s">
        <v>1815</v>
      </c>
      <c r="C1810" s="75">
        <v>7200</v>
      </c>
      <c r="D1810" s="11">
        <v>9600</v>
      </c>
    </row>
    <row r="1811" spans="1:4" ht="15">
      <c r="A1811" s="9" t="s">
        <v>10</v>
      </c>
      <c r="B1811" s="74" t="s">
        <v>1816</v>
      </c>
      <c r="C1811" s="75">
        <v>10580</v>
      </c>
      <c r="D1811" s="11">
        <v>15125</v>
      </c>
    </row>
    <row r="1812" spans="1:4" ht="15">
      <c r="A1812" s="9" t="s">
        <v>10</v>
      </c>
      <c r="B1812" s="74" t="s">
        <v>1817</v>
      </c>
      <c r="C1812" s="75">
        <v>7820</v>
      </c>
      <c r="D1812" s="11">
        <v>10426.666666666666</v>
      </c>
    </row>
    <row r="1813" spans="1:4" ht="15">
      <c r="A1813" s="9" t="s">
        <v>10</v>
      </c>
      <c r="B1813" s="74" t="s">
        <v>1818</v>
      </c>
      <c r="C1813" s="75">
        <v>2520</v>
      </c>
      <c r="D1813" s="11">
        <v>3360</v>
      </c>
    </row>
    <row r="1814" spans="1:4" ht="15">
      <c r="A1814" s="9" t="s">
        <v>10</v>
      </c>
      <c r="B1814" s="74" t="s">
        <v>1819</v>
      </c>
      <c r="C1814" s="75">
        <v>60464</v>
      </c>
      <c r="D1814" s="11">
        <v>110000</v>
      </c>
    </row>
    <row r="1815" spans="1:4" ht="15">
      <c r="A1815" s="9" t="s">
        <v>10</v>
      </c>
      <c r="B1815" s="74" t="s">
        <v>1820</v>
      </c>
      <c r="C1815" s="75">
        <v>2520</v>
      </c>
      <c r="D1815" s="11">
        <v>3360</v>
      </c>
    </row>
    <row r="1816" spans="1:4" ht="15">
      <c r="A1816" s="9" t="s">
        <v>10</v>
      </c>
      <c r="B1816" s="74" t="s">
        <v>1821</v>
      </c>
      <c r="C1816" s="75">
        <v>1930</v>
      </c>
      <c r="D1816" s="11">
        <v>2573.3333333333335</v>
      </c>
    </row>
    <row r="1817" spans="1:4" ht="15">
      <c r="A1817" s="9" t="s">
        <v>10</v>
      </c>
      <c r="B1817" s="74" t="s">
        <v>1822</v>
      </c>
      <c r="C1817" s="75">
        <v>1250</v>
      </c>
      <c r="D1817" s="11">
        <v>1666.6666666666667</v>
      </c>
    </row>
    <row r="1818" spans="1:4" ht="15">
      <c r="A1818" s="9" t="s">
        <v>10</v>
      </c>
      <c r="B1818" s="74" t="s">
        <v>1823</v>
      </c>
      <c r="C1818" s="75">
        <v>4000</v>
      </c>
      <c r="D1818" s="11">
        <v>5800</v>
      </c>
    </row>
    <row r="1819" spans="1:4" ht="15">
      <c r="A1819" s="9" t="s">
        <v>10</v>
      </c>
      <c r="B1819" s="74" t="s">
        <v>1824</v>
      </c>
      <c r="C1819" s="75">
        <v>6600</v>
      </c>
      <c r="D1819" s="11">
        <v>8800</v>
      </c>
    </row>
    <row r="1820" spans="1:4" ht="15">
      <c r="A1820" s="9" t="s">
        <v>10</v>
      </c>
      <c r="B1820" s="74" t="s">
        <v>1825</v>
      </c>
      <c r="C1820" s="75">
        <v>9120</v>
      </c>
      <c r="D1820" s="11">
        <v>12160</v>
      </c>
    </row>
    <row r="1821" spans="1:4" ht="15">
      <c r="A1821" s="9" t="s">
        <v>10</v>
      </c>
      <c r="B1821" s="74" t="s">
        <v>1826</v>
      </c>
      <c r="C1821" s="75">
        <v>3600</v>
      </c>
      <c r="D1821" s="11">
        <v>6960</v>
      </c>
    </row>
    <row r="1822" spans="1:4" ht="15">
      <c r="A1822" s="9" t="s">
        <v>10</v>
      </c>
      <c r="B1822" s="74" t="s">
        <v>1827</v>
      </c>
      <c r="C1822" s="75">
        <v>12370</v>
      </c>
      <c r="D1822" s="11">
        <f>+C1822/0.65</f>
        <v>19030.76923076923</v>
      </c>
    </row>
    <row r="1823" spans="1:4" ht="15">
      <c r="A1823" s="9" t="s">
        <v>45</v>
      </c>
      <c r="B1823" s="74" t="s">
        <v>1828</v>
      </c>
      <c r="C1823" s="75">
        <v>12100</v>
      </c>
      <c r="D1823" s="11">
        <f>+C1823/0.7</f>
        <v>17285.714285714286</v>
      </c>
    </row>
    <row r="1824" spans="1:4" ht="15">
      <c r="A1824" s="9" t="s">
        <v>16</v>
      </c>
      <c r="B1824" s="74" t="s">
        <v>1829</v>
      </c>
      <c r="C1824" s="75">
        <v>7000</v>
      </c>
      <c r="D1824" s="11">
        <f>+C1824/0.75</f>
        <v>9333.3333333333339</v>
      </c>
    </row>
    <row r="1825" spans="1:4" ht="15">
      <c r="A1825" s="9" t="s">
        <v>1256</v>
      </c>
      <c r="B1825" s="74" t="s">
        <v>1830</v>
      </c>
      <c r="C1825" s="75">
        <v>6930</v>
      </c>
      <c r="D1825" s="11">
        <v>10740</v>
      </c>
    </row>
    <row r="1826" spans="1:4" ht="15">
      <c r="A1826" s="9" t="s">
        <v>16</v>
      </c>
      <c r="B1826" s="74" t="s">
        <v>1831</v>
      </c>
      <c r="C1826" s="75">
        <v>9200</v>
      </c>
      <c r="D1826" s="11">
        <f>+C1826/0.75</f>
        <v>12266.666666666666</v>
      </c>
    </row>
    <row r="1827" spans="1:4" ht="15">
      <c r="A1827" s="9" t="s">
        <v>10</v>
      </c>
      <c r="B1827" s="74" t="s">
        <v>1832</v>
      </c>
      <c r="C1827" s="75">
        <v>44000</v>
      </c>
      <c r="D1827" s="11">
        <v>58666.666666666664</v>
      </c>
    </row>
    <row r="1828" spans="1:4" ht="15">
      <c r="A1828" s="9" t="s">
        <v>10</v>
      </c>
      <c r="B1828" s="74" t="s">
        <v>1833</v>
      </c>
      <c r="C1828" s="75">
        <v>7950</v>
      </c>
      <c r="D1828" s="11">
        <v>11910.666666666701</v>
      </c>
    </row>
    <row r="1829" spans="1:4" ht="15">
      <c r="A1829" s="9" t="s">
        <v>10</v>
      </c>
      <c r="B1829" s="74" t="s">
        <v>1834</v>
      </c>
      <c r="C1829" s="75">
        <v>7560</v>
      </c>
      <c r="D1829" s="11">
        <v>10080</v>
      </c>
    </row>
    <row r="1830" spans="1:4" ht="15">
      <c r="A1830" s="9" t="s">
        <v>45</v>
      </c>
      <c r="B1830" s="74" t="s">
        <v>1835</v>
      </c>
      <c r="C1830" s="75">
        <v>40500</v>
      </c>
      <c r="D1830" s="11">
        <v>54400</v>
      </c>
    </row>
    <row r="1831" spans="1:4" ht="15">
      <c r="A1831" s="9" t="s">
        <v>10</v>
      </c>
      <c r="B1831" s="74" t="s">
        <v>1836</v>
      </c>
      <c r="C1831" s="75">
        <v>66100</v>
      </c>
      <c r="D1831" s="11">
        <v>86579</v>
      </c>
    </row>
    <row r="1832" spans="1:4" ht="15">
      <c r="A1832" s="9" t="s">
        <v>16</v>
      </c>
      <c r="B1832" s="74" t="s">
        <v>1837</v>
      </c>
      <c r="C1832" s="75">
        <v>55000</v>
      </c>
      <c r="D1832" s="11">
        <v>72933.333333333299</v>
      </c>
    </row>
    <row r="1833" spans="1:4" ht="15">
      <c r="A1833" s="9" t="s">
        <v>10</v>
      </c>
      <c r="B1833" s="74" t="s">
        <v>1838</v>
      </c>
      <c r="C1833" s="75">
        <v>6270</v>
      </c>
      <c r="D1833" s="11">
        <v>8360</v>
      </c>
    </row>
    <row r="1834" spans="1:4" ht="15">
      <c r="A1834" s="9" t="s">
        <v>10</v>
      </c>
      <c r="B1834" s="74" t="s">
        <v>1839</v>
      </c>
      <c r="C1834" s="75">
        <v>5500</v>
      </c>
      <c r="D1834" s="11">
        <v>7333.333333333333</v>
      </c>
    </row>
    <row r="1835" spans="1:4" ht="15">
      <c r="A1835" s="9" t="s">
        <v>10</v>
      </c>
      <c r="B1835" s="74" t="s">
        <v>1840</v>
      </c>
      <c r="C1835" s="75">
        <v>7130</v>
      </c>
      <c r="D1835" s="11">
        <v>9506.6666666666661</v>
      </c>
    </row>
    <row r="1836" spans="1:4" ht="15">
      <c r="A1836" s="9" t="s">
        <v>10</v>
      </c>
      <c r="B1836" s="74" t="s">
        <v>1841</v>
      </c>
      <c r="C1836" s="75">
        <v>8740</v>
      </c>
      <c r="D1836" s="11">
        <v>11653.333333333334</v>
      </c>
    </row>
    <row r="1837" spans="1:4" ht="15">
      <c r="A1837" s="9" t="s">
        <v>634</v>
      </c>
      <c r="B1837" s="74" t="s">
        <v>1842</v>
      </c>
      <c r="C1837" s="75">
        <v>13400</v>
      </c>
      <c r="D1837" s="11">
        <f>+C1837/0.81</f>
        <v>16543.209876543209</v>
      </c>
    </row>
    <row r="1838" spans="1:4" ht="15">
      <c r="A1838" s="9" t="s">
        <v>634</v>
      </c>
      <c r="B1838" s="74" t="s">
        <v>1843</v>
      </c>
      <c r="C1838" s="75">
        <v>12400</v>
      </c>
      <c r="D1838" s="11">
        <f>+C1838/0.81</f>
        <v>15308.641975308641</v>
      </c>
    </row>
    <row r="1839" spans="1:4" ht="15">
      <c r="A1839" s="9" t="s">
        <v>10</v>
      </c>
      <c r="B1839" s="74" t="s">
        <v>1844</v>
      </c>
      <c r="C1839" s="75">
        <v>12420</v>
      </c>
      <c r="D1839" s="11">
        <f>+C1839/0.75</f>
        <v>16560</v>
      </c>
    </row>
    <row r="1840" spans="1:4" ht="15">
      <c r="A1840" s="9" t="s">
        <v>10</v>
      </c>
      <c r="B1840" s="74" t="s">
        <v>1845</v>
      </c>
      <c r="C1840" s="75">
        <v>10150</v>
      </c>
      <c r="D1840" s="11">
        <v>13667</v>
      </c>
    </row>
    <row r="1841" spans="1:4" ht="15">
      <c r="A1841" s="9" t="s">
        <v>10</v>
      </c>
      <c r="B1841" s="74" t="s">
        <v>1846</v>
      </c>
      <c r="C1841" s="75">
        <v>16500</v>
      </c>
      <c r="D1841" s="11">
        <v>22000</v>
      </c>
    </row>
    <row r="1842" spans="1:4" ht="15">
      <c r="A1842" s="9" t="s">
        <v>10</v>
      </c>
      <c r="B1842" s="74" t="s">
        <v>1847</v>
      </c>
      <c r="C1842" s="75">
        <v>4500</v>
      </c>
      <c r="D1842" s="11">
        <v>9013.3333333333339</v>
      </c>
    </row>
    <row r="1843" spans="1:4" ht="15">
      <c r="A1843" s="9" t="s">
        <v>10</v>
      </c>
      <c r="B1843" s="74" t="s">
        <v>1848</v>
      </c>
      <c r="C1843" s="75">
        <v>5325</v>
      </c>
      <c r="D1843" s="11">
        <v>7100</v>
      </c>
    </row>
    <row r="1844" spans="1:4" ht="15">
      <c r="A1844" s="9" t="s">
        <v>10</v>
      </c>
      <c r="B1844" s="74" t="s">
        <v>1849</v>
      </c>
      <c r="C1844" s="75">
        <v>2240</v>
      </c>
      <c r="D1844" s="11">
        <v>3200</v>
      </c>
    </row>
    <row r="1845" spans="1:4" ht="15">
      <c r="A1845" s="9" t="s">
        <v>10</v>
      </c>
      <c r="B1845" s="74" t="s">
        <v>1850</v>
      </c>
      <c r="C1845" s="75">
        <v>52</v>
      </c>
      <c r="D1845" s="11">
        <v>97</v>
      </c>
    </row>
    <row r="1846" spans="1:4" ht="15">
      <c r="A1846" s="9" t="s">
        <v>10</v>
      </c>
      <c r="B1846" s="74" t="s">
        <v>1851</v>
      </c>
      <c r="C1846" s="75">
        <v>6500</v>
      </c>
      <c r="D1846" s="11">
        <v>8666.6666666666661</v>
      </c>
    </row>
    <row r="1847" spans="1:4" ht="15">
      <c r="A1847" s="9" t="s">
        <v>10</v>
      </c>
      <c r="B1847" s="74" t="s">
        <v>1852</v>
      </c>
      <c r="C1847" s="75">
        <v>11280</v>
      </c>
      <c r="D1847" s="11">
        <v>15040</v>
      </c>
    </row>
    <row r="1848" spans="1:4" ht="15">
      <c r="A1848" s="9" t="s">
        <v>10</v>
      </c>
      <c r="B1848" s="74" t="s">
        <v>1853</v>
      </c>
      <c r="C1848" s="75">
        <v>6000</v>
      </c>
      <c r="D1848" s="11">
        <v>8000</v>
      </c>
    </row>
    <row r="1849" spans="1:4" ht="15">
      <c r="A1849" s="9" t="s">
        <v>10</v>
      </c>
      <c r="B1849" s="74" t="s">
        <v>1854</v>
      </c>
      <c r="C1849" s="75">
        <v>9600</v>
      </c>
      <c r="D1849" s="11">
        <v>12800</v>
      </c>
    </row>
    <row r="1850" spans="1:4" ht="15">
      <c r="A1850" s="9" t="s">
        <v>10</v>
      </c>
      <c r="B1850" s="74" t="s">
        <v>1855</v>
      </c>
      <c r="C1850" s="75">
        <v>4370</v>
      </c>
      <c r="D1850" s="11">
        <v>6355</v>
      </c>
    </row>
    <row r="1851" spans="1:4" ht="15">
      <c r="A1851" s="9" t="s">
        <v>10</v>
      </c>
      <c r="B1851" s="74" t="s">
        <v>1856</v>
      </c>
      <c r="C1851" s="75">
        <v>4370</v>
      </c>
      <c r="D1851" s="11">
        <v>6720</v>
      </c>
    </row>
    <row r="1852" spans="1:4" ht="15">
      <c r="A1852" s="9" t="s">
        <v>10</v>
      </c>
      <c r="B1852" s="74" t="s">
        <v>1857</v>
      </c>
      <c r="C1852" s="75">
        <v>9360</v>
      </c>
      <c r="D1852" s="11">
        <v>12480</v>
      </c>
    </row>
    <row r="1853" spans="1:4" ht="15">
      <c r="A1853" s="9" t="s">
        <v>10</v>
      </c>
      <c r="B1853" s="74" t="s">
        <v>1858</v>
      </c>
      <c r="C1853" s="75">
        <v>500</v>
      </c>
      <c r="D1853" s="11">
        <v>666.66666666666663</v>
      </c>
    </row>
    <row r="1854" spans="1:4" ht="15">
      <c r="A1854" s="9" t="s">
        <v>10</v>
      </c>
      <c r="B1854" s="74" t="s">
        <v>1859</v>
      </c>
      <c r="C1854" s="75">
        <v>6240</v>
      </c>
      <c r="D1854" s="11">
        <v>8320</v>
      </c>
    </row>
    <row r="1855" spans="1:4" ht="15">
      <c r="A1855" s="9" t="s">
        <v>10</v>
      </c>
      <c r="B1855" s="74" t="s">
        <v>1860</v>
      </c>
      <c r="C1855" s="75">
        <v>10350</v>
      </c>
      <c r="D1855" s="11">
        <v>13800</v>
      </c>
    </row>
    <row r="1856" spans="1:4" ht="15">
      <c r="A1856" s="9" t="s">
        <v>10</v>
      </c>
      <c r="B1856" s="74" t="s">
        <v>1861</v>
      </c>
      <c r="C1856" s="75">
        <v>2760</v>
      </c>
      <c r="D1856" s="11">
        <v>3680</v>
      </c>
    </row>
    <row r="1857" spans="1:4" ht="15">
      <c r="A1857" s="9" t="s">
        <v>10</v>
      </c>
      <c r="B1857" s="74" t="s">
        <v>1862</v>
      </c>
      <c r="C1857" s="75">
        <v>1440</v>
      </c>
      <c r="D1857" s="11">
        <v>1920</v>
      </c>
    </row>
    <row r="1858" spans="1:4" ht="15">
      <c r="A1858" s="9" t="s">
        <v>10</v>
      </c>
      <c r="B1858" s="74" t="s">
        <v>1863</v>
      </c>
      <c r="C1858" s="75">
        <v>5280</v>
      </c>
      <c r="D1858" s="11">
        <v>7040</v>
      </c>
    </row>
    <row r="1859" spans="1:4" ht="15">
      <c r="A1859" s="9" t="s">
        <v>10</v>
      </c>
      <c r="B1859" s="74" t="s">
        <v>1864</v>
      </c>
      <c r="C1859" s="75">
        <v>2880</v>
      </c>
      <c r="D1859" s="11">
        <v>3840</v>
      </c>
    </row>
    <row r="1860" spans="1:4" ht="15">
      <c r="A1860" s="9" t="s">
        <v>10</v>
      </c>
      <c r="B1860" s="74" t="s">
        <v>1865</v>
      </c>
      <c r="C1860" s="75">
        <v>14375</v>
      </c>
      <c r="D1860" s="11">
        <v>19166.666666666668</v>
      </c>
    </row>
    <row r="1861" spans="1:4" ht="15">
      <c r="A1861" s="9" t="s">
        <v>10</v>
      </c>
      <c r="B1861" s="74" t="s">
        <v>1866</v>
      </c>
      <c r="C1861" s="75">
        <v>15870</v>
      </c>
      <c r="D1861" s="11">
        <v>21160</v>
      </c>
    </row>
    <row r="1862" spans="1:4" ht="15">
      <c r="A1862" s="9" t="s">
        <v>10</v>
      </c>
      <c r="B1862" s="74" t="s">
        <v>1867</v>
      </c>
      <c r="C1862" s="75">
        <v>18170</v>
      </c>
      <c r="D1862" s="11">
        <v>24226.666666666668</v>
      </c>
    </row>
    <row r="1863" spans="1:4" ht="15">
      <c r="A1863" s="9" t="s">
        <v>10</v>
      </c>
      <c r="B1863" s="74" t="s">
        <v>1868</v>
      </c>
      <c r="C1863" s="75">
        <v>5405</v>
      </c>
      <c r="D1863" s="11">
        <v>7055</v>
      </c>
    </row>
    <row r="1864" spans="1:4" ht="15">
      <c r="A1864" s="9" t="s">
        <v>16</v>
      </c>
      <c r="B1864" s="74" t="s">
        <v>1869</v>
      </c>
      <c r="C1864" s="75">
        <v>8300</v>
      </c>
      <c r="D1864" s="11">
        <v>9755</v>
      </c>
    </row>
    <row r="1865" spans="1:4" ht="15">
      <c r="A1865" s="9" t="s">
        <v>16</v>
      </c>
      <c r="B1865" s="74" t="s">
        <v>1870</v>
      </c>
      <c r="C1865" s="75">
        <v>10100</v>
      </c>
      <c r="D1865" s="11">
        <v>11695</v>
      </c>
    </row>
    <row r="1866" spans="1:4" ht="15">
      <c r="A1866" s="9" t="s">
        <v>10</v>
      </c>
      <c r="B1866" s="74" t="s">
        <v>1871</v>
      </c>
      <c r="C1866" s="75">
        <v>4320</v>
      </c>
      <c r="D1866" s="11">
        <v>5760</v>
      </c>
    </row>
    <row r="1867" spans="1:4" ht="15">
      <c r="A1867" s="9" t="s">
        <v>10</v>
      </c>
      <c r="B1867" s="74" t="s">
        <v>1872</v>
      </c>
      <c r="C1867" s="75">
        <v>4800</v>
      </c>
      <c r="D1867" s="11">
        <v>6400</v>
      </c>
    </row>
    <row r="1868" spans="1:4" ht="15">
      <c r="A1868" s="9" t="s">
        <v>10</v>
      </c>
      <c r="B1868" s="74" t="s">
        <v>1873</v>
      </c>
      <c r="C1868" s="75">
        <v>4600</v>
      </c>
      <c r="D1868" s="11">
        <f>+C1868/0.88</f>
        <v>5227.272727272727</v>
      </c>
    </row>
    <row r="1869" spans="1:4" ht="15">
      <c r="A1869" s="9" t="s">
        <v>10</v>
      </c>
      <c r="B1869" s="74" t="s">
        <v>1874</v>
      </c>
      <c r="C1869" s="75">
        <v>3960</v>
      </c>
      <c r="D1869" s="11">
        <v>5280</v>
      </c>
    </row>
    <row r="1870" spans="1:4" ht="15">
      <c r="A1870" s="9" t="s">
        <v>10</v>
      </c>
      <c r="B1870" s="74" t="s">
        <v>1875</v>
      </c>
      <c r="C1870" s="75">
        <v>4370</v>
      </c>
      <c r="D1870" s="11">
        <v>5975</v>
      </c>
    </row>
    <row r="1871" spans="1:4" ht="15">
      <c r="A1871" s="9" t="s">
        <v>10</v>
      </c>
      <c r="B1871" s="74" t="s">
        <v>1876</v>
      </c>
      <c r="C1871" s="75">
        <v>4920</v>
      </c>
      <c r="D1871" s="11">
        <v>6560</v>
      </c>
    </row>
    <row r="1872" spans="1:4" ht="15">
      <c r="A1872" s="9" t="s">
        <v>10</v>
      </c>
      <c r="B1872" s="74" t="s">
        <v>1877</v>
      </c>
      <c r="C1872" s="75">
        <v>4920</v>
      </c>
      <c r="D1872" s="11">
        <v>6560</v>
      </c>
    </row>
    <row r="1873" spans="1:4" ht="15">
      <c r="A1873" s="9" t="s">
        <v>10</v>
      </c>
      <c r="B1873" s="74" t="s">
        <v>1878</v>
      </c>
      <c r="C1873" s="75">
        <v>3120</v>
      </c>
      <c r="D1873" s="11">
        <v>4900</v>
      </c>
    </row>
    <row r="1874" spans="1:4" ht="15">
      <c r="A1874" s="9" t="s">
        <v>10</v>
      </c>
      <c r="B1874" s="74" t="s">
        <v>1879</v>
      </c>
      <c r="C1874" s="75">
        <v>3000</v>
      </c>
      <c r="D1874" s="11">
        <v>4900</v>
      </c>
    </row>
    <row r="1875" spans="1:4" ht="15">
      <c r="A1875" s="9" t="s">
        <v>10</v>
      </c>
      <c r="B1875" s="74" t="s">
        <v>1880</v>
      </c>
      <c r="C1875" s="75">
        <v>3120</v>
      </c>
      <c r="D1875" s="11">
        <v>4900</v>
      </c>
    </row>
    <row r="1876" spans="1:4" ht="15">
      <c r="A1876" s="9" t="s">
        <v>10</v>
      </c>
      <c r="B1876" s="74" t="s">
        <v>1881</v>
      </c>
      <c r="C1876" s="75">
        <v>330</v>
      </c>
      <c r="D1876" s="11">
        <v>440</v>
      </c>
    </row>
    <row r="1877" spans="1:4" ht="15">
      <c r="A1877" s="9" t="s">
        <v>10</v>
      </c>
      <c r="B1877" s="74" t="s">
        <v>1882</v>
      </c>
      <c r="C1877" s="75">
        <v>580</v>
      </c>
      <c r="D1877" s="11">
        <v>904</v>
      </c>
    </row>
    <row r="1878" spans="1:4" ht="15">
      <c r="A1878" s="9" t="s">
        <v>10</v>
      </c>
      <c r="B1878" s="74" t="s">
        <v>1883</v>
      </c>
      <c r="C1878" s="75">
        <v>620</v>
      </c>
      <c r="D1878" s="11">
        <v>904</v>
      </c>
    </row>
    <row r="1879" spans="1:4" ht="15">
      <c r="A1879" s="9" t="s">
        <v>10</v>
      </c>
      <c r="B1879" s="74" t="s">
        <v>1884</v>
      </c>
      <c r="C1879" s="75">
        <v>352</v>
      </c>
      <c r="D1879" s="11">
        <v>469.33333333333331</v>
      </c>
    </row>
    <row r="1880" spans="1:4" ht="15">
      <c r="A1880" s="9" t="s">
        <v>10</v>
      </c>
      <c r="B1880" s="74" t="s">
        <v>1885</v>
      </c>
      <c r="C1880" s="75">
        <v>6500</v>
      </c>
      <c r="D1880" s="11">
        <v>8666.6666666666661</v>
      </c>
    </row>
    <row r="1881" spans="1:4" ht="15">
      <c r="A1881" s="9" t="s">
        <v>10</v>
      </c>
      <c r="B1881" s="74" t="s">
        <v>1886</v>
      </c>
      <c r="C1881" s="75">
        <v>1764</v>
      </c>
      <c r="D1881" s="11">
        <v>2352</v>
      </c>
    </row>
    <row r="1882" spans="1:4" ht="15">
      <c r="A1882" s="9" t="s">
        <v>10</v>
      </c>
      <c r="B1882" s="74" t="s">
        <v>1887</v>
      </c>
      <c r="C1882" s="75">
        <v>960</v>
      </c>
      <c r="D1882" s="11">
        <v>1280</v>
      </c>
    </row>
    <row r="1883" spans="1:4" ht="15">
      <c r="A1883" s="9" t="s">
        <v>10</v>
      </c>
      <c r="B1883" s="74" t="s">
        <v>1888</v>
      </c>
      <c r="C1883" s="75">
        <v>13560</v>
      </c>
      <c r="D1883" s="11">
        <v>18080</v>
      </c>
    </row>
    <row r="1884" spans="1:4" ht="15">
      <c r="A1884" s="9" t="s">
        <v>10</v>
      </c>
      <c r="B1884" s="74" t="s">
        <v>1889</v>
      </c>
      <c r="C1884" s="75">
        <v>25200</v>
      </c>
      <c r="D1884" s="11">
        <v>33600</v>
      </c>
    </row>
    <row r="1885" spans="1:4" ht="15">
      <c r="A1885" s="9" t="s">
        <v>10</v>
      </c>
      <c r="B1885" s="74" t="s">
        <v>1890</v>
      </c>
      <c r="C1885" s="75">
        <v>27600</v>
      </c>
      <c r="D1885" s="11">
        <v>36800</v>
      </c>
    </row>
    <row r="1886" spans="1:4" ht="15">
      <c r="A1886" s="9" t="s">
        <v>10</v>
      </c>
      <c r="B1886" s="74" t="s">
        <v>1891</v>
      </c>
      <c r="C1886" s="75">
        <v>7300</v>
      </c>
      <c r="D1886" s="11">
        <v>9733.3333333333339</v>
      </c>
    </row>
    <row r="1887" spans="1:4" ht="15">
      <c r="A1887" s="9" t="s">
        <v>10</v>
      </c>
      <c r="B1887" s="74" t="s">
        <v>1892</v>
      </c>
      <c r="C1887" s="75">
        <v>2880</v>
      </c>
      <c r="D1887" s="11">
        <v>4300</v>
      </c>
    </row>
    <row r="1888" spans="1:4" ht="15">
      <c r="A1888" s="9" t="s">
        <v>10</v>
      </c>
      <c r="B1888" s="74" t="s">
        <v>1893</v>
      </c>
      <c r="C1888" s="75">
        <v>5410</v>
      </c>
      <c r="D1888" s="11">
        <v>7971</v>
      </c>
    </row>
    <row r="1889" spans="1:4" ht="15">
      <c r="A1889" s="9" t="s">
        <v>10</v>
      </c>
      <c r="B1889" s="74" t="s">
        <v>1894</v>
      </c>
      <c r="C1889" s="75">
        <v>4140</v>
      </c>
      <c r="D1889" s="11">
        <v>5920</v>
      </c>
    </row>
    <row r="1890" spans="1:4" ht="15">
      <c r="A1890" s="9" t="s">
        <v>1062</v>
      </c>
      <c r="B1890" s="74" t="s">
        <v>1895</v>
      </c>
      <c r="C1890" s="75">
        <v>8000</v>
      </c>
      <c r="D1890" s="11">
        <v>12585.333333333299</v>
      </c>
    </row>
    <row r="1891" spans="1:4" ht="15">
      <c r="A1891" s="9" t="s">
        <v>10</v>
      </c>
      <c r="B1891" s="74" t="s">
        <v>1896</v>
      </c>
      <c r="C1891" s="75">
        <v>4620</v>
      </c>
      <c r="D1891" s="11">
        <v>6160</v>
      </c>
    </row>
    <row r="1892" spans="1:4" ht="15">
      <c r="A1892" s="9" t="s">
        <v>10</v>
      </c>
      <c r="B1892" s="74" t="s">
        <v>1897</v>
      </c>
      <c r="C1892" s="75">
        <v>4980</v>
      </c>
      <c r="D1892" s="11">
        <v>6640</v>
      </c>
    </row>
    <row r="1893" spans="1:4" ht="15">
      <c r="A1893" s="9" t="s">
        <v>10</v>
      </c>
      <c r="B1893" s="74" t="s">
        <v>1898</v>
      </c>
      <c r="C1893" s="75">
        <v>5280</v>
      </c>
      <c r="D1893" s="11">
        <v>7040</v>
      </c>
    </row>
    <row r="1894" spans="1:4" ht="15">
      <c r="A1894" s="9" t="s">
        <v>10</v>
      </c>
      <c r="B1894" s="74" t="s">
        <v>1899</v>
      </c>
      <c r="C1894" s="75">
        <v>6600</v>
      </c>
      <c r="D1894" s="11">
        <v>8800</v>
      </c>
    </row>
    <row r="1895" spans="1:4" ht="15">
      <c r="A1895" s="9" t="s">
        <v>10</v>
      </c>
      <c r="B1895" s="74" t="s">
        <v>1900</v>
      </c>
      <c r="C1895" s="75">
        <v>6960</v>
      </c>
      <c r="D1895" s="11">
        <v>9280</v>
      </c>
    </row>
    <row r="1896" spans="1:4" ht="15">
      <c r="A1896" s="9" t="s">
        <v>10</v>
      </c>
      <c r="B1896" s="74" t="s">
        <v>1901</v>
      </c>
      <c r="C1896" s="75">
        <v>2530</v>
      </c>
      <c r="D1896" s="11">
        <v>3973</v>
      </c>
    </row>
    <row r="1897" spans="1:4" ht="15">
      <c r="A1897" s="9" t="s">
        <v>10</v>
      </c>
      <c r="B1897" s="74" t="s">
        <v>1902</v>
      </c>
      <c r="C1897" s="75">
        <v>2880</v>
      </c>
      <c r="D1897" s="11">
        <v>4480</v>
      </c>
    </row>
    <row r="1898" spans="1:4" ht="15">
      <c r="A1898" s="9" t="s">
        <v>10</v>
      </c>
      <c r="B1898" s="74" t="s">
        <v>1903</v>
      </c>
      <c r="C1898" s="75">
        <v>3000</v>
      </c>
      <c r="D1898" s="11">
        <v>4000</v>
      </c>
    </row>
    <row r="1899" spans="1:4" ht="15">
      <c r="A1899" s="9" t="s">
        <v>10</v>
      </c>
      <c r="B1899" s="74" t="s">
        <v>1904</v>
      </c>
      <c r="C1899" s="75">
        <v>5484</v>
      </c>
      <c r="D1899" s="11">
        <v>7266.666666666667</v>
      </c>
    </row>
    <row r="1900" spans="1:4" ht="15">
      <c r="A1900" s="9" t="s">
        <v>10</v>
      </c>
      <c r="B1900" s="74" t="s">
        <v>1905</v>
      </c>
      <c r="C1900" s="75">
        <v>1950</v>
      </c>
      <c r="D1900" s="11">
        <v>3336</v>
      </c>
    </row>
    <row r="1901" spans="1:4" ht="15">
      <c r="A1901" s="9" t="s">
        <v>10</v>
      </c>
      <c r="B1901" s="74" t="s">
        <v>1906</v>
      </c>
      <c r="C1901" s="75">
        <v>2050</v>
      </c>
      <c r="D1901" s="11">
        <v>3261.3333333333298</v>
      </c>
    </row>
    <row r="1902" spans="1:4" ht="15">
      <c r="A1902" s="9" t="s">
        <v>10</v>
      </c>
      <c r="B1902" s="74" t="s">
        <v>1907</v>
      </c>
      <c r="C1902" s="75">
        <v>2784</v>
      </c>
      <c r="D1902" s="11">
        <v>3528</v>
      </c>
    </row>
    <row r="1903" spans="1:4" ht="15">
      <c r="A1903" s="9" t="s">
        <v>10</v>
      </c>
      <c r="B1903" s="74" t="s">
        <v>1908</v>
      </c>
      <c r="C1903" s="75">
        <v>2972</v>
      </c>
      <c r="D1903" s="11">
        <v>3760</v>
      </c>
    </row>
    <row r="1904" spans="1:4" ht="15">
      <c r="A1904" s="9" t="s">
        <v>10</v>
      </c>
      <c r="B1904" s="74" t="s">
        <v>1909</v>
      </c>
      <c r="C1904" s="75">
        <v>3160</v>
      </c>
      <c r="D1904" s="11">
        <v>4184</v>
      </c>
    </row>
    <row r="1905" spans="1:4" ht="15">
      <c r="A1905" s="9" t="s">
        <v>10</v>
      </c>
      <c r="B1905" s="74" t="s">
        <v>1910</v>
      </c>
      <c r="C1905" s="75">
        <v>4092</v>
      </c>
      <c r="D1905" s="11">
        <v>5426.666666666667</v>
      </c>
    </row>
    <row r="1906" spans="1:4" ht="15">
      <c r="A1906" s="9" t="s">
        <v>10</v>
      </c>
      <c r="B1906" s="74" t="s">
        <v>1911</v>
      </c>
      <c r="C1906" s="75">
        <v>4661</v>
      </c>
      <c r="D1906" s="11">
        <v>6177.333333333333</v>
      </c>
    </row>
    <row r="1907" spans="1:4" ht="15">
      <c r="A1907" s="9" t="s">
        <v>10</v>
      </c>
      <c r="B1907" s="74" t="s">
        <v>1912</v>
      </c>
      <c r="C1907" s="75">
        <v>2700</v>
      </c>
      <c r="D1907" s="11">
        <v>3600</v>
      </c>
    </row>
    <row r="1908" spans="1:4" ht="15">
      <c r="A1908" s="9" t="s">
        <v>10</v>
      </c>
      <c r="B1908" s="74" t="s">
        <v>1913</v>
      </c>
      <c r="C1908" s="75">
        <v>2700</v>
      </c>
      <c r="D1908" s="11">
        <v>3600</v>
      </c>
    </row>
    <row r="1909" spans="1:4" ht="15">
      <c r="A1909" s="9" t="s">
        <v>10</v>
      </c>
      <c r="B1909" s="74" t="s">
        <v>1914</v>
      </c>
      <c r="C1909" s="75">
        <v>4898</v>
      </c>
      <c r="D1909" s="11">
        <v>6530.666666666667</v>
      </c>
    </row>
    <row r="1910" spans="1:4" ht="15">
      <c r="A1910" s="9" t="s">
        <v>10</v>
      </c>
      <c r="B1910" s="74" t="s">
        <v>1915</v>
      </c>
      <c r="C1910" s="75">
        <v>5040</v>
      </c>
      <c r="D1910" s="11">
        <v>7220</v>
      </c>
    </row>
    <row r="1911" spans="1:4" ht="15">
      <c r="A1911" s="9" t="s">
        <v>10</v>
      </c>
      <c r="B1911" s="74" t="s">
        <v>1916</v>
      </c>
      <c r="C1911" s="75">
        <v>5567</v>
      </c>
      <c r="D1911" s="11">
        <v>7922.6666666666697</v>
      </c>
    </row>
    <row r="1912" spans="1:4" ht="15">
      <c r="A1912" s="9" t="s">
        <v>10</v>
      </c>
      <c r="B1912" s="74" t="s">
        <v>1917</v>
      </c>
      <c r="C1912" s="75">
        <v>3160</v>
      </c>
      <c r="D1912" s="11">
        <v>3970.6666666666702</v>
      </c>
    </row>
    <row r="1913" spans="1:4" ht="15">
      <c r="A1913" s="9" t="s">
        <v>10</v>
      </c>
      <c r="B1913" s="74" t="s">
        <v>1918</v>
      </c>
      <c r="C1913" s="75">
        <v>1820</v>
      </c>
      <c r="D1913" s="11">
        <v>3426.6666666666702</v>
      </c>
    </row>
    <row r="1914" spans="1:4" ht="15">
      <c r="A1914" s="9" t="s">
        <v>10</v>
      </c>
      <c r="B1914" s="74" t="s">
        <v>1919</v>
      </c>
      <c r="C1914" s="75">
        <v>3592</v>
      </c>
      <c r="D1914" s="11">
        <v>5533.3333333333303</v>
      </c>
    </row>
    <row r="1915" spans="1:4" ht="15">
      <c r="A1915" s="9" t="s">
        <v>10</v>
      </c>
      <c r="B1915" s="74" t="s">
        <v>1920</v>
      </c>
      <c r="C1915" s="75">
        <v>900</v>
      </c>
      <c r="D1915" s="11">
        <v>1200</v>
      </c>
    </row>
    <row r="1916" spans="1:4" ht="15">
      <c r="A1916" s="8" t="s">
        <v>10</v>
      </c>
      <c r="B1916" s="74" t="s">
        <v>1921</v>
      </c>
      <c r="C1916" s="75">
        <v>7500</v>
      </c>
      <c r="D1916" s="11">
        <v>9995</v>
      </c>
    </row>
    <row r="1917" spans="1:4" ht="15">
      <c r="A1917" s="9" t="s">
        <v>10</v>
      </c>
      <c r="B1917" s="74" t="s">
        <v>1922</v>
      </c>
      <c r="C1917" s="75">
        <v>2208</v>
      </c>
      <c r="D1917" s="11">
        <v>2944</v>
      </c>
    </row>
    <row r="1918" spans="1:4" ht="15">
      <c r="A1918" s="9" t="s">
        <v>10</v>
      </c>
      <c r="B1918" s="74" t="s">
        <v>1923</v>
      </c>
      <c r="C1918" s="75">
        <v>4295</v>
      </c>
      <c r="D1918" s="11">
        <v>5956</v>
      </c>
    </row>
    <row r="1919" spans="1:4" ht="15">
      <c r="A1919" s="9" t="s">
        <v>10</v>
      </c>
      <c r="B1919" s="74" t="s">
        <v>1924</v>
      </c>
      <c r="C1919" s="75">
        <v>1344</v>
      </c>
      <c r="D1919" s="11">
        <v>2100</v>
      </c>
    </row>
    <row r="1920" spans="1:4" ht="15">
      <c r="A1920" s="9" t="s">
        <v>10</v>
      </c>
      <c r="B1920" s="74" t="s">
        <v>1925</v>
      </c>
      <c r="C1920" s="75">
        <v>11350</v>
      </c>
      <c r="D1920" s="11">
        <v>15792</v>
      </c>
    </row>
    <row r="1921" spans="1:4" ht="15">
      <c r="A1921" s="9" t="s">
        <v>10</v>
      </c>
      <c r="B1921" s="74" t="s">
        <v>1926</v>
      </c>
      <c r="C1921" s="75">
        <v>13200</v>
      </c>
      <c r="D1921" s="11">
        <v>17500</v>
      </c>
    </row>
    <row r="1922" spans="1:4" ht="15">
      <c r="A1922" s="9" t="s">
        <v>10</v>
      </c>
      <c r="B1922" s="74" t="s">
        <v>1927</v>
      </c>
      <c r="C1922" s="75">
        <v>13200</v>
      </c>
      <c r="D1922" s="11">
        <v>17500</v>
      </c>
    </row>
    <row r="1923" spans="1:4" ht="15">
      <c r="A1923" s="9" t="s">
        <v>10</v>
      </c>
      <c r="B1923" s="74" t="s">
        <v>1928</v>
      </c>
      <c r="C1923" s="75">
        <v>13450</v>
      </c>
      <c r="D1923" s="11">
        <v>17500</v>
      </c>
    </row>
    <row r="1924" spans="1:4" ht="15">
      <c r="A1924" s="9" t="s">
        <v>10</v>
      </c>
      <c r="B1924" s="74" t="s">
        <v>1929</v>
      </c>
      <c r="C1924" s="75">
        <v>5640</v>
      </c>
      <c r="D1924" s="11">
        <v>9873</v>
      </c>
    </row>
    <row r="1925" spans="1:4" ht="15">
      <c r="A1925" s="9" t="s">
        <v>10</v>
      </c>
      <c r="B1925" s="74" t="s">
        <v>1930</v>
      </c>
      <c r="C1925" s="75">
        <v>5520</v>
      </c>
      <c r="D1925" s="11">
        <v>10579</v>
      </c>
    </row>
    <row r="1926" spans="1:4" ht="15">
      <c r="A1926" s="9" t="s">
        <v>16</v>
      </c>
      <c r="B1926" s="74" t="s">
        <v>1931</v>
      </c>
      <c r="C1926" s="75">
        <v>2500</v>
      </c>
      <c r="D1926" s="11">
        <v>3581.8181818181802</v>
      </c>
    </row>
    <row r="1927" spans="1:4" ht="15">
      <c r="A1927" s="9" t="s">
        <v>16</v>
      </c>
      <c r="B1927" s="74" t="s">
        <v>1932</v>
      </c>
      <c r="C1927" s="75">
        <v>2500</v>
      </c>
      <c r="D1927" s="11">
        <v>3533.3333333333335</v>
      </c>
    </row>
    <row r="1928" spans="1:4" ht="15">
      <c r="A1928" s="9" t="s">
        <v>16</v>
      </c>
      <c r="B1928" s="74" t="s">
        <v>1933</v>
      </c>
      <c r="C1928" s="75">
        <v>2300</v>
      </c>
      <c r="D1928" s="11">
        <v>3533.3333333333335</v>
      </c>
    </row>
    <row r="1929" spans="1:4" ht="15">
      <c r="A1929" s="9" t="s">
        <v>10</v>
      </c>
      <c r="B1929" s="74" t="s">
        <v>1934</v>
      </c>
      <c r="C1929" s="75">
        <v>3816</v>
      </c>
      <c r="D1929" s="11">
        <v>5088</v>
      </c>
    </row>
    <row r="1930" spans="1:4" ht="15">
      <c r="A1930" s="9" t="s">
        <v>10</v>
      </c>
      <c r="B1930" s="74" t="s">
        <v>1935</v>
      </c>
      <c r="C1930" s="75">
        <v>4684</v>
      </c>
      <c r="D1930" s="11">
        <v>6245.333333333333</v>
      </c>
    </row>
    <row r="1931" spans="1:4" ht="15">
      <c r="A1931" s="9" t="s">
        <v>10</v>
      </c>
      <c r="B1931" s="74" t="s">
        <v>1936</v>
      </c>
      <c r="C1931" s="75">
        <v>1455</v>
      </c>
      <c r="D1931" s="11">
        <v>1940</v>
      </c>
    </row>
    <row r="1932" spans="1:4" ht="15">
      <c r="A1932" s="9" t="s">
        <v>10</v>
      </c>
      <c r="B1932" s="74" t="s">
        <v>1937</v>
      </c>
      <c r="C1932" s="75">
        <v>1836</v>
      </c>
      <c r="D1932" s="11">
        <v>2448</v>
      </c>
    </row>
    <row r="1933" spans="1:4" ht="15">
      <c r="A1933" s="9" t="s">
        <v>10</v>
      </c>
      <c r="B1933" s="74" t="s">
        <v>1938</v>
      </c>
      <c r="C1933" s="75">
        <v>2820</v>
      </c>
      <c r="D1933" s="11">
        <v>4485.3333333333303</v>
      </c>
    </row>
    <row r="1934" spans="1:4" ht="15">
      <c r="A1934" s="9" t="s">
        <v>10</v>
      </c>
      <c r="B1934" s="74" t="s">
        <v>1939</v>
      </c>
      <c r="C1934" s="75">
        <v>2967</v>
      </c>
      <c r="D1934" s="11">
        <v>3956</v>
      </c>
    </row>
    <row r="1935" spans="1:4" ht="15">
      <c r="A1935" s="9" t="s">
        <v>10</v>
      </c>
      <c r="B1935" s="74" t="s">
        <v>1940</v>
      </c>
      <c r="C1935" s="75">
        <v>3462</v>
      </c>
      <c r="D1935" s="11">
        <v>4616</v>
      </c>
    </row>
    <row r="1936" spans="1:4" ht="15">
      <c r="A1936" s="9" t="s">
        <v>10</v>
      </c>
      <c r="B1936" s="74" t="s">
        <v>1941</v>
      </c>
      <c r="C1936" s="75">
        <v>6700</v>
      </c>
      <c r="D1936" s="11">
        <v>9966.6666666666697</v>
      </c>
    </row>
    <row r="1937" spans="1:4" ht="15">
      <c r="A1937" s="9" t="s">
        <v>10</v>
      </c>
      <c r="B1937" s="74" t="s">
        <v>1942</v>
      </c>
      <c r="C1937" s="75">
        <v>18400</v>
      </c>
      <c r="D1937" s="11">
        <v>24533.333333333332</v>
      </c>
    </row>
    <row r="1938" spans="1:4" ht="15">
      <c r="A1938" s="9" t="s">
        <v>10</v>
      </c>
      <c r="B1938" s="74" t="s">
        <v>1943</v>
      </c>
      <c r="C1938" s="75">
        <v>360</v>
      </c>
      <c r="D1938" s="11">
        <v>480</v>
      </c>
    </row>
    <row r="1939" spans="1:4" ht="15">
      <c r="A1939" s="9" t="s">
        <v>10</v>
      </c>
      <c r="B1939" s="74" t="s">
        <v>1944</v>
      </c>
      <c r="C1939" s="75">
        <v>1140</v>
      </c>
      <c r="D1939" s="11">
        <v>1520</v>
      </c>
    </row>
    <row r="1940" spans="1:4" ht="15">
      <c r="A1940" s="9" t="s">
        <v>10</v>
      </c>
      <c r="B1940" s="74" t="s">
        <v>1945</v>
      </c>
      <c r="C1940" s="75">
        <v>1376</v>
      </c>
      <c r="D1940" s="11">
        <v>1834.6666666666667</v>
      </c>
    </row>
    <row r="1941" spans="1:4" ht="15">
      <c r="A1941" s="9" t="s">
        <v>10</v>
      </c>
      <c r="B1941" s="74" t="s">
        <v>1946</v>
      </c>
      <c r="C1941" s="75">
        <v>1750</v>
      </c>
      <c r="D1941" s="11">
        <v>2333.3333333333335</v>
      </c>
    </row>
    <row r="1942" spans="1:4" ht="15">
      <c r="A1942" s="9" t="s">
        <v>10</v>
      </c>
      <c r="B1942" s="74" t="s">
        <v>1947</v>
      </c>
      <c r="C1942" s="75">
        <v>350</v>
      </c>
      <c r="D1942" s="11">
        <v>466.66666666666669</v>
      </c>
    </row>
    <row r="1943" spans="1:4" ht="15">
      <c r="A1943" s="9" t="s">
        <v>10</v>
      </c>
      <c r="B1943" s="74" t="s">
        <v>1948</v>
      </c>
      <c r="C1943" s="75">
        <v>450</v>
      </c>
      <c r="D1943" s="11">
        <v>600</v>
      </c>
    </row>
    <row r="1944" spans="1:4" ht="15">
      <c r="A1944" s="9" t="s">
        <v>10</v>
      </c>
      <c r="B1944" s="74" t="s">
        <v>1949</v>
      </c>
      <c r="C1944" s="75">
        <v>546</v>
      </c>
      <c r="D1944" s="11">
        <v>728</v>
      </c>
    </row>
    <row r="1945" spans="1:4" ht="15">
      <c r="A1945" s="9" t="s">
        <v>10</v>
      </c>
      <c r="B1945" s="74" t="s">
        <v>1950</v>
      </c>
      <c r="C1945" s="75">
        <v>640</v>
      </c>
      <c r="D1945" s="11">
        <v>853.33333333333337</v>
      </c>
    </row>
    <row r="1946" spans="1:4" ht="15">
      <c r="A1946" s="9" t="s">
        <v>10</v>
      </c>
      <c r="B1946" s="74" t="s">
        <v>1951</v>
      </c>
      <c r="C1946" s="75">
        <v>700</v>
      </c>
      <c r="D1946" s="11">
        <v>933.33333333333337</v>
      </c>
    </row>
    <row r="1947" spans="1:4" ht="15">
      <c r="A1947" s="9" t="s">
        <v>10</v>
      </c>
      <c r="B1947" s="74" t="s">
        <v>1952</v>
      </c>
      <c r="C1947" s="75">
        <v>770</v>
      </c>
      <c r="D1947" s="11">
        <v>1026.6666666666667</v>
      </c>
    </row>
    <row r="1948" spans="1:4" ht="15">
      <c r="A1948" s="9" t="s">
        <v>10</v>
      </c>
      <c r="B1948" s="74" t="s">
        <v>1953</v>
      </c>
      <c r="C1948" s="75">
        <v>875</v>
      </c>
      <c r="D1948" s="11">
        <v>1166.6666666666667</v>
      </c>
    </row>
    <row r="1949" spans="1:4" ht="15">
      <c r="A1949" s="9" t="s">
        <v>10</v>
      </c>
      <c r="B1949" s="74" t="s">
        <v>1954</v>
      </c>
      <c r="C1949" s="75">
        <v>978</v>
      </c>
      <c r="D1949" s="11">
        <v>1304</v>
      </c>
    </row>
    <row r="1950" spans="1:4" ht="15">
      <c r="A1950" s="9" t="s">
        <v>10</v>
      </c>
      <c r="B1950" s="74" t="s">
        <v>1955</v>
      </c>
      <c r="C1950" s="75">
        <v>360</v>
      </c>
      <c r="D1950" s="11">
        <v>480</v>
      </c>
    </row>
    <row r="1951" spans="1:4" ht="15">
      <c r="A1951" s="9" t="s">
        <v>10</v>
      </c>
      <c r="B1951" s="74" t="s">
        <v>1956</v>
      </c>
      <c r="C1951" s="75">
        <v>1140</v>
      </c>
      <c r="D1951" s="11">
        <v>1520</v>
      </c>
    </row>
    <row r="1952" spans="1:4" ht="15">
      <c r="A1952" s="9" t="s">
        <v>10</v>
      </c>
      <c r="B1952" s="74" t="s">
        <v>1957</v>
      </c>
      <c r="C1952" s="75">
        <v>1375</v>
      </c>
      <c r="D1952" s="11">
        <v>1833.3333333333333</v>
      </c>
    </row>
    <row r="1953" spans="1:4" ht="15">
      <c r="A1953" s="9" t="s">
        <v>10</v>
      </c>
      <c r="B1953" s="74" t="s">
        <v>1958</v>
      </c>
      <c r="C1953" s="75">
        <v>1750</v>
      </c>
      <c r="D1953" s="11">
        <v>2333.3333333333335</v>
      </c>
    </row>
    <row r="1954" spans="1:4" ht="15">
      <c r="A1954" s="9" t="s">
        <v>10</v>
      </c>
      <c r="B1954" s="74" t="s">
        <v>1959</v>
      </c>
      <c r="C1954" s="75">
        <v>350</v>
      </c>
      <c r="D1954" s="11">
        <v>466.66666666666669</v>
      </c>
    </row>
    <row r="1955" spans="1:4" ht="15">
      <c r="A1955" s="9" t="s">
        <v>10</v>
      </c>
      <c r="B1955" s="74" t="s">
        <v>1960</v>
      </c>
      <c r="C1955" s="75">
        <v>450</v>
      </c>
      <c r="D1955" s="11">
        <v>600</v>
      </c>
    </row>
    <row r="1956" spans="1:4" ht="15">
      <c r="A1956" s="9" t="s">
        <v>16</v>
      </c>
      <c r="B1956" s="74" t="s">
        <v>1961</v>
      </c>
      <c r="C1956" s="75">
        <v>550</v>
      </c>
      <c r="D1956" s="11">
        <v>767</v>
      </c>
    </row>
    <row r="1957" spans="1:4" ht="15">
      <c r="A1957" s="9" t="s">
        <v>10</v>
      </c>
      <c r="B1957" s="74" t="s">
        <v>1962</v>
      </c>
      <c r="C1957" s="75">
        <v>640</v>
      </c>
      <c r="D1957" s="11">
        <v>853.33333333333337</v>
      </c>
    </row>
    <row r="1958" spans="1:4" ht="15">
      <c r="A1958" s="9" t="s">
        <v>10</v>
      </c>
      <c r="B1958" s="74" t="s">
        <v>1963</v>
      </c>
      <c r="C1958" s="75">
        <v>680</v>
      </c>
      <c r="D1958" s="11">
        <v>933.33333333333337</v>
      </c>
    </row>
    <row r="1959" spans="1:4" ht="15">
      <c r="A1959" s="9" t="s">
        <v>10</v>
      </c>
      <c r="B1959" s="74" t="s">
        <v>1964</v>
      </c>
      <c r="C1959" s="75">
        <v>770</v>
      </c>
      <c r="D1959" s="11">
        <v>1026.6666666666667</v>
      </c>
    </row>
    <row r="1960" spans="1:4" ht="15">
      <c r="A1960" s="9" t="s">
        <v>10</v>
      </c>
      <c r="B1960" s="74" t="s">
        <v>1965</v>
      </c>
      <c r="C1960" s="75">
        <v>875</v>
      </c>
      <c r="D1960" s="11">
        <v>1166.6666666666667</v>
      </c>
    </row>
    <row r="1961" spans="1:4" ht="15">
      <c r="A1961" s="9" t="s">
        <v>10</v>
      </c>
      <c r="B1961" s="74" t="s">
        <v>1966</v>
      </c>
      <c r="C1961" s="75">
        <v>978</v>
      </c>
      <c r="D1961" s="11">
        <v>1304</v>
      </c>
    </row>
    <row r="1962" spans="1:4" ht="15">
      <c r="A1962" s="9" t="s">
        <v>10</v>
      </c>
      <c r="B1962" s="74" t="s">
        <v>1967</v>
      </c>
      <c r="C1962" s="75">
        <v>10200</v>
      </c>
      <c r="D1962" s="11">
        <v>14166.666666666666</v>
      </c>
    </row>
    <row r="1963" spans="1:4" ht="15">
      <c r="A1963" s="9" t="s">
        <v>10</v>
      </c>
      <c r="B1963" s="74" t="s">
        <v>1968</v>
      </c>
      <c r="C1963" s="75">
        <v>5750</v>
      </c>
      <c r="D1963" s="11">
        <v>8053.3333333333303</v>
      </c>
    </row>
    <row r="1964" spans="1:4" ht="15">
      <c r="A1964" s="9" t="s">
        <v>10</v>
      </c>
      <c r="B1964" s="74" t="s">
        <v>1969</v>
      </c>
      <c r="C1964" s="75">
        <v>6560</v>
      </c>
      <c r="D1964" s="11">
        <v>8893.3333333333339</v>
      </c>
    </row>
    <row r="1965" spans="1:4" ht="15">
      <c r="A1965" s="9" t="s">
        <v>10</v>
      </c>
      <c r="B1965" s="74" t="s">
        <v>1970</v>
      </c>
      <c r="C1965" s="75">
        <v>2730</v>
      </c>
      <c r="D1965" s="11">
        <v>3640</v>
      </c>
    </row>
    <row r="1966" spans="1:4" ht="15">
      <c r="A1966" s="9" t="s">
        <v>10</v>
      </c>
      <c r="B1966" s="74" t="s">
        <v>1971</v>
      </c>
      <c r="C1966" s="75">
        <v>2875</v>
      </c>
      <c r="D1966" s="11">
        <v>3640</v>
      </c>
    </row>
    <row r="1967" spans="1:4" ht="15">
      <c r="A1967" s="9" t="s">
        <v>10</v>
      </c>
      <c r="B1967" s="74" t="s">
        <v>1972</v>
      </c>
      <c r="C1967" s="75">
        <v>2730</v>
      </c>
      <c r="D1967" s="11">
        <v>3640</v>
      </c>
    </row>
    <row r="1968" spans="1:4" ht="15">
      <c r="A1968" s="9" t="s">
        <v>10</v>
      </c>
      <c r="B1968" s="74" t="s">
        <v>1973</v>
      </c>
      <c r="C1968" s="75">
        <v>8535</v>
      </c>
      <c r="D1968" s="11">
        <v>11380</v>
      </c>
    </row>
    <row r="1969" spans="1:4" ht="15">
      <c r="A1969" s="9" t="s">
        <v>10</v>
      </c>
      <c r="B1969" s="74" t="s">
        <v>1974</v>
      </c>
      <c r="C1969" s="75">
        <v>1950</v>
      </c>
      <c r="D1969" s="11">
        <v>2600</v>
      </c>
    </row>
    <row r="1970" spans="1:4" ht="15">
      <c r="A1970" s="9" t="s">
        <v>10</v>
      </c>
      <c r="B1970" s="74" t="s">
        <v>1975</v>
      </c>
      <c r="C1970" s="75">
        <v>2500</v>
      </c>
      <c r="D1970" s="11">
        <v>3920</v>
      </c>
    </row>
    <row r="1971" spans="1:4" ht="15">
      <c r="A1971" s="9" t="s">
        <v>10</v>
      </c>
      <c r="B1971" s="74" t="s">
        <v>1976</v>
      </c>
      <c r="C1971" s="75">
        <v>5400</v>
      </c>
      <c r="D1971" s="11">
        <v>7200</v>
      </c>
    </row>
    <row r="1972" spans="1:4" ht="15">
      <c r="A1972" s="9" t="s">
        <v>10</v>
      </c>
      <c r="B1972" s="74" t="s">
        <v>1977</v>
      </c>
      <c r="C1972" s="75">
        <v>6600</v>
      </c>
      <c r="D1972" s="11">
        <v>8800</v>
      </c>
    </row>
    <row r="1973" spans="1:4" ht="15">
      <c r="A1973" s="9" t="s">
        <v>10</v>
      </c>
      <c r="B1973" s="74" t="s">
        <v>1978</v>
      </c>
      <c r="C1973" s="75">
        <v>5589</v>
      </c>
      <c r="D1973" s="11">
        <v>7452</v>
      </c>
    </row>
    <row r="1974" spans="1:4" ht="15">
      <c r="A1974" s="9" t="s">
        <v>16</v>
      </c>
      <c r="B1974" s="74" t="s">
        <v>1979</v>
      </c>
      <c r="C1974" s="75">
        <v>12700</v>
      </c>
      <c r="D1974" s="11">
        <v>17977</v>
      </c>
    </row>
    <row r="1975" spans="1:4" ht="15">
      <c r="A1975" s="9" t="s">
        <v>10</v>
      </c>
      <c r="B1975" s="74" t="s">
        <v>1980</v>
      </c>
      <c r="C1975" s="75">
        <v>42835</v>
      </c>
      <c r="D1975" s="11">
        <v>55200</v>
      </c>
    </row>
    <row r="1976" spans="1:4" ht="15">
      <c r="A1976" s="9" t="s">
        <v>6</v>
      </c>
      <c r="B1976" s="74" t="s">
        <v>1981</v>
      </c>
      <c r="C1976" s="75">
        <v>8050</v>
      </c>
      <c r="D1976" s="11">
        <v>13506.666666666701</v>
      </c>
    </row>
    <row r="1977" spans="1:4" ht="15">
      <c r="A1977" s="9" t="s">
        <v>10</v>
      </c>
      <c r="B1977" s="74" t="s">
        <v>1982</v>
      </c>
      <c r="C1977" s="75">
        <v>7770</v>
      </c>
      <c r="D1977" s="11">
        <v>10733.333333333334</v>
      </c>
    </row>
    <row r="1978" spans="1:4" ht="15">
      <c r="A1978" s="9" t="s">
        <v>10</v>
      </c>
      <c r="B1978" s="74" t="s">
        <v>1983</v>
      </c>
      <c r="C1978" s="75">
        <v>4850</v>
      </c>
      <c r="D1978" s="11">
        <v>6400</v>
      </c>
    </row>
    <row r="1979" spans="1:4" ht="15">
      <c r="A1979" s="9" t="s">
        <v>10</v>
      </c>
      <c r="B1979" s="74" t="s">
        <v>1984</v>
      </c>
      <c r="C1979" s="75">
        <v>1580</v>
      </c>
      <c r="D1979" s="11">
        <v>2275</v>
      </c>
    </row>
    <row r="1980" spans="1:4" ht="15">
      <c r="A1980" s="9" t="s">
        <v>10</v>
      </c>
      <c r="B1980" s="74" t="s">
        <v>1985</v>
      </c>
      <c r="C1980" s="75">
        <v>6785</v>
      </c>
      <c r="D1980" s="11">
        <v>13046.666666666601</v>
      </c>
    </row>
    <row r="1981" spans="1:4" ht="15">
      <c r="A1981" s="9" t="s">
        <v>10</v>
      </c>
      <c r="B1981" s="74" t="s">
        <v>1986</v>
      </c>
      <c r="C1981" s="75">
        <v>6040</v>
      </c>
      <c r="D1981" s="11">
        <v>8053.333333333333</v>
      </c>
    </row>
    <row r="1982" spans="1:4" ht="15">
      <c r="A1982" s="9" t="s">
        <v>10</v>
      </c>
      <c r="B1982" s="74" t="s">
        <v>1987</v>
      </c>
      <c r="C1982" s="75">
        <v>6785</v>
      </c>
      <c r="D1982" s="11">
        <v>9046.6666666666661</v>
      </c>
    </row>
    <row r="1983" spans="1:4" ht="15">
      <c r="A1983" s="9" t="s">
        <v>10</v>
      </c>
      <c r="B1983" s="74" t="s">
        <v>1988</v>
      </c>
      <c r="C1983" s="75">
        <v>6040</v>
      </c>
      <c r="D1983" s="11">
        <v>8053.333333333333</v>
      </c>
    </row>
    <row r="1984" spans="1:4" ht="15">
      <c r="A1984" s="9" t="s">
        <v>6</v>
      </c>
      <c r="B1984" s="74" t="s">
        <v>1989</v>
      </c>
      <c r="C1984" s="75">
        <v>100</v>
      </c>
      <c r="D1984" s="11">
        <v>245</v>
      </c>
    </row>
    <row r="1985" spans="1:4" ht="15">
      <c r="A1985" s="9" t="s">
        <v>10</v>
      </c>
      <c r="B1985" s="74" t="s">
        <v>1990</v>
      </c>
      <c r="C1985" s="75">
        <v>62</v>
      </c>
      <c r="D1985" s="11">
        <v>82.666666666666671</v>
      </c>
    </row>
    <row r="1986" spans="1:4" ht="15">
      <c r="A1986" s="9" t="s">
        <v>1062</v>
      </c>
      <c r="B1986" s="74" t="s">
        <v>1991</v>
      </c>
      <c r="C1986" s="75">
        <v>4000</v>
      </c>
      <c r="D1986" s="11">
        <f>+C1986/0.8</f>
        <v>5000</v>
      </c>
    </row>
    <row r="1987" spans="1:4" ht="15">
      <c r="A1987" s="9" t="s">
        <v>10</v>
      </c>
      <c r="B1987" s="74" t="s">
        <v>1992</v>
      </c>
      <c r="C1987" s="75">
        <v>6480</v>
      </c>
      <c r="D1987" s="11">
        <v>8640</v>
      </c>
    </row>
    <row r="1988" spans="1:4" ht="15">
      <c r="A1988" s="9" t="s">
        <v>10</v>
      </c>
      <c r="B1988" s="74" t="s">
        <v>1993</v>
      </c>
      <c r="C1988" s="75">
        <v>23000</v>
      </c>
      <c r="D1988" s="11">
        <v>32000</v>
      </c>
    </row>
    <row r="1989" spans="1:4" ht="15">
      <c r="A1989" s="9" t="s">
        <v>6</v>
      </c>
      <c r="B1989" s="74" t="s">
        <v>1994</v>
      </c>
      <c r="C1989" s="75">
        <v>12500</v>
      </c>
      <c r="D1989" s="11">
        <v>21975</v>
      </c>
    </row>
    <row r="1990" spans="1:4" ht="15">
      <c r="A1990" s="9" t="s">
        <v>10</v>
      </c>
      <c r="B1990" s="74" t="s">
        <v>1995</v>
      </c>
      <c r="C1990" s="75">
        <v>10350</v>
      </c>
      <c r="D1990" s="11">
        <v>16428.571428571431</v>
      </c>
    </row>
    <row r="1991" spans="1:4" ht="15">
      <c r="A1991" s="9" t="s">
        <v>10</v>
      </c>
      <c r="B1991" s="74" t="s">
        <v>1996</v>
      </c>
      <c r="C1991" s="75">
        <v>11760</v>
      </c>
      <c r="D1991" s="11">
        <v>19500</v>
      </c>
    </row>
    <row r="1992" spans="1:4" ht="15">
      <c r="A1992" s="9" t="s">
        <v>6</v>
      </c>
      <c r="B1992" s="74" t="s">
        <v>1997</v>
      </c>
      <c r="C1992" s="75">
        <v>750</v>
      </c>
      <c r="D1992" s="11">
        <v>1222.6666666666667</v>
      </c>
    </row>
    <row r="1993" spans="1:4" ht="15">
      <c r="A1993" s="9" t="s">
        <v>10</v>
      </c>
      <c r="B1993" s="74" t="s">
        <v>1998</v>
      </c>
      <c r="C1993" s="75">
        <v>917</v>
      </c>
      <c r="D1993" s="11">
        <v>1222.6666666666667</v>
      </c>
    </row>
    <row r="1994" spans="1:4" ht="15">
      <c r="A1994" s="9" t="s">
        <v>10</v>
      </c>
      <c r="B1994" s="74" t="s">
        <v>1999</v>
      </c>
      <c r="C1994" s="75">
        <v>1200</v>
      </c>
      <c r="D1994" s="11">
        <v>1600</v>
      </c>
    </row>
    <row r="1995" spans="1:4" ht="15">
      <c r="A1995" s="9" t="s">
        <v>10</v>
      </c>
      <c r="B1995" s="74" t="s">
        <v>2000</v>
      </c>
      <c r="C1995" s="75">
        <v>1500</v>
      </c>
      <c r="D1995" s="11">
        <v>2516</v>
      </c>
    </row>
    <row r="1996" spans="1:4" ht="15">
      <c r="A1996" s="9" t="s">
        <v>10</v>
      </c>
      <c r="B1996" s="74" t="s">
        <v>2001</v>
      </c>
      <c r="C1996" s="75">
        <v>2050</v>
      </c>
      <c r="D1996" s="11">
        <v>2733.3333333333335</v>
      </c>
    </row>
    <row r="1997" spans="1:4" ht="15">
      <c r="A1997" s="9" t="s">
        <v>10</v>
      </c>
      <c r="B1997" s="74" t="s">
        <v>2002</v>
      </c>
      <c r="C1997" s="75">
        <v>2190</v>
      </c>
      <c r="D1997" s="11">
        <v>2920</v>
      </c>
    </row>
    <row r="1998" spans="1:4" ht="15">
      <c r="A1998" s="9" t="s">
        <v>10</v>
      </c>
      <c r="B1998" s="74" t="s">
        <v>2003</v>
      </c>
      <c r="C1998" s="75">
        <v>2800</v>
      </c>
      <c r="D1998" s="11">
        <v>3733.3333333333335</v>
      </c>
    </row>
    <row r="1999" spans="1:4" ht="15">
      <c r="A1999" s="9" t="s">
        <v>10</v>
      </c>
      <c r="B1999" s="74" t="s">
        <v>2004</v>
      </c>
      <c r="C1999" s="75">
        <v>3055</v>
      </c>
      <c r="D1999" s="11">
        <v>4073.3333333333335</v>
      </c>
    </row>
    <row r="2000" spans="1:4" ht="15">
      <c r="A2000" s="9" t="s">
        <v>6</v>
      </c>
      <c r="B2000" s="74" t="s">
        <v>2005</v>
      </c>
      <c r="C2000" s="75">
        <v>300</v>
      </c>
      <c r="D2000" s="11">
        <v>600</v>
      </c>
    </row>
    <row r="2001" spans="1:4" ht="15">
      <c r="A2001" s="9" t="s">
        <v>6</v>
      </c>
      <c r="B2001" s="74" t="s">
        <v>2006</v>
      </c>
      <c r="C2001" s="75">
        <v>400</v>
      </c>
      <c r="D2001" s="11">
        <v>900</v>
      </c>
    </row>
    <row r="2002" spans="1:4" ht="15">
      <c r="A2002" s="9" t="s">
        <v>6</v>
      </c>
      <c r="B2002" s="74" t="s">
        <v>2007</v>
      </c>
      <c r="C2002" s="75">
        <v>1100</v>
      </c>
      <c r="D2002" s="11">
        <v>1571</v>
      </c>
    </row>
    <row r="2003" spans="1:4" ht="15">
      <c r="A2003" s="9" t="s">
        <v>16</v>
      </c>
      <c r="B2003" s="74" t="s">
        <v>2008</v>
      </c>
      <c r="C2003" s="75">
        <v>1000</v>
      </c>
      <c r="D2003" s="11">
        <v>1960</v>
      </c>
    </row>
    <row r="2004" spans="1:4" ht="15">
      <c r="A2004" s="9" t="s">
        <v>6</v>
      </c>
      <c r="B2004" s="74" t="s">
        <v>2009</v>
      </c>
      <c r="C2004" s="75">
        <v>100</v>
      </c>
      <c r="D2004" s="11">
        <v>193.333333333333</v>
      </c>
    </row>
    <row r="2005" spans="1:4" ht="15">
      <c r="A2005" s="9" t="s">
        <v>6</v>
      </c>
      <c r="B2005" s="74" t="s">
        <v>2010</v>
      </c>
      <c r="C2005" s="75">
        <v>100</v>
      </c>
      <c r="D2005" s="11">
        <v>193.333333333333</v>
      </c>
    </row>
    <row r="2006" spans="1:4" ht="15">
      <c r="A2006" s="9" t="s">
        <v>10</v>
      </c>
      <c r="B2006" s="74" t="s">
        <v>2011</v>
      </c>
      <c r="C2006" s="75">
        <v>143190</v>
      </c>
      <c r="D2006" s="11">
        <v>190920</v>
      </c>
    </row>
    <row r="2007" spans="1:4" ht="15">
      <c r="A2007" s="9" t="s">
        <v>10</v>
      </c>
      <c r="B2007" s="74" t="s">
        <v>2012</v>
      </c>
      <c r="C2007" s="75">
        <v>3220</v>
      </c>
      <c r="D2007" s="11">
        <v>5160</v>
      </c>
    </row>
    <row r="2008" spans="1:4" ht="15">
      <c r="A2008" s="9" t="s">
        <v>10</v>
      </c>
      <c r="B2008" s="74" t="s">
        <v>2013</v>
      </c>
      <c r="C2008" s="75">
        <v>3060</v>
      </c>
      <c r="D2008" s="11">
        <v>5160</v>
      </c>
    </row>
    <row r="2009" spans="1:4" ht="15">
      <c r="A2009" s="9" t="s">
        <v>6</v>
      </c>
      <c r="B2009" s="74" t="s">
        <v>2014</v>
      </c>
      <c r="C2009" s="75">
        <v>3100</v>
      </c>
      <c r="D2009" s="11">
        <v>3975</v>
      </c>
    </row>
    <row r="2010" spans="1:4" ht="15">
      <c r="A2010" s="9" t="s">
        <v>10</v>
      </c>
      <c r="B2010" s="74" t="s">
        <v>2015</v>
      </c>
      <c r="C2010" s="75">
        <v>3500</v>
      </c>
      <c r="D2010" s="11">
        <v>8880</v>
      </c>
    </row>
    <row r="2011" spans="1:4" ht="15">
      <c r="A2011" s="9" t="s">
        <v>16</v>
      </c>
      <c r="B2011" s="74" t="s">
        <v>2016</v>
      </c>
      <c r="C2011" s="75">
        <v>4700</v>
      </c>
      <c r="D2011" s="11">
        <v>8900</v>
      </c>
    </row>
    <row r="2012" spans="1:4" ht="15">
      <c r="A2012" s="9" t="s">
        <v>16</v>
      </c>
      <c r="B2012" s="74" t="s">
        <v>2017</v>
      </c>
      <c r="C2012" s="75">
        <v>4700</v>
      </c>
      <c r="D2012" s="11">
        <v>8880</v>
      </c>
    </row>
    <row r="2013" spans="1:4" ht="15">
      <c r="A2013" s="9" t="s">
        <v>10</v>
      </c>
      <c r="B2013" s="74" t="s">
        <v>2018</v>
      </c>
      <c r="C2013" s="75">
        <v>5150</v>
      </c>
      <c r="D2013" s="11">
        <v>8880</v>
      </c>
    </row>
    <row r="2014" spans="1:4" ht="15">
      <c r="A2014" s="9" t="s">
        <v>10</v>
      </c>
      <c r="B2014" s="74" t="s">
        <v>2019</v>
      </c>
      <c r="C2014" s="75">
        <v>7355</v>
      </c>
      <c r="D2014" s="11">
        <v>9806.6666666666661</v>
      </c>
    </row>
    <row r="2015" spans="1:4" ht="15">
      <c r="A2015" s="9" t="s">
        <v>10</v>
      </c>
      <c r="B2015" s="74" t="s">
        <v>2020</v>
      </c>
      <c r="C2015" s="75">
        <v>5520</v>
      </c>
      <c r="D2015" s="11">
        <f>+C2015/0.6</f>
        <v>9200</v>
      </c>
    </row>
    <row r="2016" spans="1:4" ht="15">
      <c r="A2016" s="9" t="s">
        <v>10</v>
      </c>
      <c r="B2016" s="74" t="s">
        <v>2021</v>
      </c>
      <c r="C2016" s="75">
        <v>9800</v>
      </c>
      <c r="D2016" s="11">
        <v>13066.666666666666</v>
      </c>
    </row>
    <row r="2017" spans="1:4" ht="15">
      <c r="A2017" s="9" t="s">
        <v>10</v>
      </c>
      <c r="B2017" s="74" t="s">
        <v>2022</v>
      </c>
      <c r="C2017" s="75">
        <v>42000</v>
      </c>
      <c r="D2017" s="11">
        <v>55123</v>
      </c>
    </row>
    <row r="2018" spans="1:4" ht="15">
      <c r="A2018" s="9" t="s">
        <v>45</v>
      </c>
      <c r="B2018" s="74" t="s">
        <v>2023</v>
      </c>
      <c r="C2018" s="75">
        <v>19200</v>
      </c>
      <c r="D2018" s="11">
        <v>24935</v>
      </c>
    </row>
    <row r="2019" spans="1:4" ht="15">
      <c r="A2019" s="9" t="s">
        <v>10</v>
      </c>
      <c r="B2019" s="74" t="s">
        <v>2024</v>
      </c>
      <c r="C2019" s="75">
        <v>8850</v>
      </c>
      <c r="D2019" s="11">
        <v>15320</v>
      </c>
    </row>
    <row r="2020" spans="1:4" ht="15">
      <c r="A2020" s="9" t="s">
        <v>10</v>
      </c>
      <c r="B2020" s="74" t="s">
        <v>2025</v>
      </c>
      <c r="C2020" s="75">
        <v>11400</v>
      </c>
      <c r="D2020" s="11">
        <v>19200</v>
      </c>
    </row>
    <row r="2021" spans="1:4" ht="15">
      <c r="A2021" s="9" t="s">
        <v>10</v>
      </c>
      <c r="B2021" s="74" t="s">
        <v>2026</v>
      </c>
      <c r="C2021" s="75">
        <v>6950</v>
      </c>
      <c r="D2021" s="11">
        <v>13400</v>
      </c>
    </row>
    <row r="2022" spans="1:4" ht="15">
      <c r="A2022" s="9" t="s">
        <v>10</v>
      </c>
      <c r="B2022" s="74" t="s">
        <v>2027</v>
      </c>
      <c r="C2022" s="75">
        <v>1200</v>
      </c>
      <c r="D2022" s="11">
        <v>1892.3076923076901</v>
      </c>
    </row>
    <row r="2023" spans="1:4" ht="15">
      <c r="A2023" s="9" t="s">
        <v>10</v>
      </c>
      <c r="B2023" s="74" t="s">
        <v>2028</v>
      </c>
      <c r="C2023" s="75">
        <v>1035</v>
      </c>
      <c r="D2023" s="11">
        <v>1892.3076923076901</v>
      </c>
    </row>
    <row r="2024" spans="1:4" ht="15">
      <c r="A2024" s="9" t="s">
        <v>10</v>
      </c>
      <c r="B2024" s="74" t="s">
        <v>2029</v>
      </c>
      <c r="C2024" s="75">
        <v>1950</v>
      </c>
      <c r="D2024" s="11">
        <v>2680</v>
      </c>
    </row>
    <row r="2025" spans="1:4" ht="15">
      <c r="A2025" s="9" t="s">
        <v>10</v>
      </c>
      <c r="B2025" s="74" t="s">
        <v>2030</v>
      </c>
      <c r="C2025" s="75">
        <v>1380</v>
      </c>
      <c r="D2025" s="11">
        <v>2555</v>
      </c>
    </row>
    <row r="2026" spans="1:4" ht="15">
      <c r="A2026" s="9" t="s">
        <v>10</v>
      </c>
      <c r="B2026" s="74" t="s">
        <v>2031</v>
      </c>
      <c r="C2026" s="75">
        <v>1950</v>
      </c>
      <c r="D2026" s="11">
        <v>2680</v>
      </c>
    </row>
    <row r="2027" spans="1:4" ht="15">
      <c r="A2027" s="9" t="s">
        <v>10</v>
      </c>
      <c r="B2027" s="74" t="s">
        <v>2032</v>
      </c>
      <c r="C2027" s="75">
        <v>1380</v>
      </c>
      <c r="D2027" s="11">
        <v>2780</v>
      </c>
    </row>
    <row r="2028" spans="1:4" ht="15">
      <c r="A2028" s="9" t="s">
        <v>2033</v>
      </c>
      <c r="B2028" s="74" t="s">
        <v>2034</v>
      </c>
      <c r="C2028" s="75">
        <v>1900</v>
      </c>
      <c r="D2028" s="11">
        <v>2693</v>
      </c>
    </row>
    <row r="2029" spans="1:4" ht="15">
      <c r="A2029" s="9" t="s">
        <v>10</v>
      </c>
      <c r="B2029" s="74" t="s">
        <v>2035</v>
      </c>
      <c r="C2029" s="75">
        <v>1380</v>
      </c>
      <c r="D2029" s="11">
        <v>2575</v>
      </c>
    </row>
    <row r="2030" spans="1:4" ht="15">
      <c r="A2030" s="9" t="s">
        <v>10</v>
      </c>
      <c r="B2030" s="74" t="s">
        <v>2036</v>
      </c>
      <c r="C2030" s="75">
        <v>330</v>
      </c>
      <c r="D2030" s="11">
        <v>495</v>
      </c>
    </row>
    <row r="2031" spans="1:4" ht="15">
      <c r="A2031" s="9" t="s">
        <v>1066</v>
      </c>
      <c r="B2031" s="74" t="s">
        <v>2037</v>
      </c>
      <c r="C2031" s="75">
        <v>509</v>
      </c>
      <c r="D2031" s="11">
        <v>671</v>
      </c>
    </row>
    <row r="2032" spans="1:4" ht="15">
      <c r="A2032" s="9" t="s">
        <v>10</v>
      </c>
      <c r="B2032" s="74" t="s">
        <v>2038</v>
      </c>
      <c r="C2032" s="75">
        <v>1500</v>
      </c>
      <c r="D2032" s="11">
        <v>2000</v>
      </c>
    </row>
    <row r="2033" spans="1:4" ht="15">
      <c r="A2033" s="9" t="s">
        <v>10</v>
      </c>
      <c r="B2033" s="74" t="s">
        <v>2039</v>
      </c>
      <c r="C2033" s="75">
        <v>15200</v>
      </c>
      <c r="D2033" s="11">
        <v>20721</v>
      </c>
    </row>
    <row r="2034" spans="1:4" ht="15">
      <c r="A2034" s="9" t="s">
        <v>10</v>
      </c>
      <c r="B2034" s="74" t="s">
        <v>2040</v>
      </c>
      <c r="C2034" s="75">
        <v>850</v>
      </c>
      <c r="D2034" s="11">
        <v>1977</v>
      </c>
    </row>
    <row r="2035" spans="1:4" ht="15">
      <c r="A2035" s="9" t="s">
        <v>10</v>
      </c>
      <c r="B2035" s="74" t="s">
        <v>2041</v>
      </c>
      <c r="C2035" s="75">
        <v>12430</v>
      </c>
      <c r="D2035" s="11">
        <v>16573.333333333332</v>
      </c>
    </row>
    <row r="2036" spans="1:4" ht="15">
      <c r="A2036" s="9" t="s">
        <v>10</v>
      </c>
      <c r="B2036" s="74" t="s">
        <v>2042</v>
      </c>
      <c r="C2036" s="75">
        <v>11400</v>
      </c>
      <c r="D2036" s="11">
        <v>15200</v>
      </c>
    </row>
    <row r="2037" spans="1:4" ht="15">
      <c r="A2037" s="9" t="s">
        <v>10</v>
      </c>
      <c r="B2037" s="74" t="s">
        <v>2043</v>
      </c>
      <c r="C2037" s="75">
        <v>8625</v>
      </c>
      <c r="D2037" s="11">
        <v>11500</v>
      </c>
    </row>
    <row r="2038" spans="1:4" ht="15">
      <c r="A2038" s="9" t="s">
        <v>10</v>
      </c>
      <c r="B2038" s="74" t="s">
        <v>2044</v>
      </c>
      <c r="C2038" s="75">
        <v>24725</v>
      </c>
      <c r="D2038" s="11">
        <v>32966.666666666664</v>
      </c>
    </row>
    <row r="2039" spans="1:4" ht="15">
      <c r="A2039" s="9" t="s">
        <v>10</v>
      </c>
      <c r="B2039" s="74" t="s">
        <v>2045</v>
      </c>
      <c r="C2039" s="75">
        <v>7920</v>
      </c>
      <c r="D2039" s="11">
        <v>10560</v>
      </c>
    </row>
    <row r="2040" spans="1:4" ht="15">
      <c r="A2040" s="9" t="s">
        <v>162</v>
      </c>
      <c r="B2040" s="74" t="s">
        <v>2046</v>
      </c>
      <c r="C2040" s="75">
        <v>18000</v>
      </c>
      <c r="D2040" s="11">
        <v>24675</v>
      </c>
    </row>
    <row r="2041" spans="1:4" ht="15">
      <c r="A2041" s="9" t="s">
        <v>162</v>
      </c>
      <c r="B2041" s="74" t="s">
        <v>2047</v>
      </c>
      <c r="C2041" s="75">
        <v>8000</v>
      </c>
      <c r="D2041" s="11">
        <v>11500</v>
      </c>
    </row>
    <row r="2042" spans="1:4" ht="15">
      <c r="A2042" s="9" t="s">
        <v>10</v>
      </c>
      <c r="B2042" s="74" t="s">
        <v>2048</v>
      </c>
      <c r="C2042" s="75">
        <v>7550</v>
      </c>
      <c r="D2042" s="11">
        <v>9895</v>
      </c>
    </row>
    <row r="2043" spans="1:4" ht="15">
      <c r="A2043" s="9" t="s">
        <v>10</v>
      </c>
      <c r="B2043" s="74" t="s">
        <v>2049</v>
      </c>
      <c r="C2043" s="75">
        <v>11200</v>
      </c>
      <c r="D2043" s="11">
        <v>14955</v>
      </c>
    </row>
    <row r="2044" spans="1:4" ht="15">
      <c r="A2044" s="9" t="s">
        <v>162</v>
      </c>
      <c r="B2044" s="74" t="s">
        <v>2050</v>
      </c>
      <c r="C2044" s="75">
        <v>7500</v>
      </c>
      <c r="D2044" s="11">
        <v>9731</v>
      </c>
    </row>
    <row r="2045" spans="1:4" ht="15">
      <c r="A2045" s="9" t="s">
        <v>45</v>
      </c>
      <c r="B2045" s="74" t="s">
        <v>2051</v>
      </c>
      <c r="C2045" s="75">
        <v>10996</v>
      </c>
      <c r="D2045" s="11">
        <v>16976</v>
      </c>
    </row>
    <row r="2046" spans="1:4" ht="15">
      <c r="A2046" s="9" t="s">
        <v>10</v>
      </c>
      <c r="B2046" s="74" t="s">
        <v>2052</v>
      </c>
      <c r="C2046" s="75">
        <v>3729</v>
      </c>
      <c r="D2046" s="11">
        <v>5186.666666666667</v>
      </c>
    </row>
    <row r="2047" spans="1:4" ht="15">
      <c r="A2047" s="9" t="s">
        <v>10</v>
      </c>
      <c r="B2047" s="74" t="s">
        <v>2053</v>
      </c>
      <c r="C2047" s="75">
        <v>2439</v>
      </c>
      <c r="D2047" s="11">
        <v>3390.6666666666702</v>
      </c>
    </row>
    <row r="2048" spans="1:4" ht="15">
      <c r="A2048" s="9" t="s">
        <v>10</v>
      </c>
      <c r="B2048" s="74" t="s">
        <v>2054</v>
      </c>
      <c r="C2048" s="75">
        <v>10190</v>
      </c>
      <c r="D2048" s="11">
        <v>13586.666666666666</v>
      </c>
    </row>
    <row r="2049" spans="1:4" ht="15">
      <c r="A2049" s="9" t="s">
        <v>6</v>
      </c>
      <c r="B2049" s="74" t="s">
        <v>2055</v>
      </c>
      <c r="C2049" s="75">
        <v>700</v>
      </c>
      <c r="D2049" s="11">
        <v>1800</v>
      </c>
    </row>
    <row r="2050" spans="1:4" ht="15">
      <c r="A2050" s="9" t="s">
        <v>6</v>
      </c>
      <c r="B2050" s="74" t="s">
        <v>2056</v>
      </c>
      <c r="C2050" s="75">
        <v>2100</v>
      </c>
      <c r="D2050" s="11">
        <v>2857.3333333333298</v>
      </c>
    </row>
    <row r="2051" spans="1:4" ht="15">
      <c r="A2051" s="9" t="s">
        <v>10</v>
      </c>
      <c r="B2051" s="74" t="s">
        <v>2057</v>
      </c>
      <c r="C2051" s="75">
        <v>2800</v>
      </c>
      <c r="D2051" s="11">
        <v>3825</v>
      </c>
    </row>
    <row r="2052" spans="1:4" ht="15">
      <c r="A2052" s="9" t="s">
        <v>10</v>
      </c>
      <c r="B2052" s="74" t="s">
        <v>2058</v>
      </c>
      <c r="C2052" s="75">
        <v>4200</v>
      </c>
      <c r="D2052" s="11">
        <v>5600</v>
      </c>
    </row>
    <row r="2053" spans="1:4" ht="15">
      <c r="A2053" s="9" t="s">
        <v>10</v>
      </c>
      <c r="B2053" s="74" t="s">
        <v>2059</v>
      </c>
      <c r="C2053" s="75">
        <v>5550</v>
      </c>
      <c r="D2053" s="11">
        <v>7325</v>
      </c>
    </row>
    <row r="2054" spans="1:4" ht="15">
      <c r="A2054" s="9" t="s">
        <v>10</v>
      </c>
      <c r="B2054" s="74" t="s">
        <v>2060</v>
      </c>
      <c r="C2054" s="75">
        <v>7410</v>
      </c>
      <c r="D2054" s="11">
        <v>8900</v>
      </c>
    </row>
    <row r="2055" spans="1:4" ht="15">
      <c r="A2055" s="9" t="s">
        <v>10</v>
      </c>
      <c r="B2055" s="74" t="s">
        <v>2061</v>
      </c>
      <c r="C2055" s="75">
        <v>3250</v>
      </c>
      <c r="D2055" s="11">
        <v>4255</v>
      </c>
    </row>
    <row r="2056" spans="1:4" ht="15">
      <c r="A2056" s="9" t="s">
        <v>10</v>
      </c>
      <c r="B2056" s="74" t="s">
        <v>2062</v>
      </c>
      <c r="C2056" s="75">
        <v>3250</v>
      </c>
      <c r="D2056" s="11">
        <v>4255</v>
      </c>
    </row>
    <row r="2057" spans="1:4" ht="15">
      <c r="A2057" s="9" t="s">
        <v>10</v>
      </c>
      <c r="B2057" s="74" t="s">
        <v>2063</v>
      </c>
      <c r="C2057" s="75">
        <v>4720</v>
      </c>
      <c r="D2057" s="11">
        <v>5880</v>
      </c>
    </row>
    <row r="2058" spans="1:4" ht="15">
      <c r="A2058" s="9" t="s">
        <v>10</v>
      </c>
      <c r="B2058" s="74" t="s">
        <v>2064</v>
      </c>
      <c r="C2058" s="75">
        <v>950</v>
      </c>
      <c r="D2058" s="11">
        <v>1960</v>
      </c>
    </row>
    <row r="2059" spans="1:4" ht="15">
      <c r="A2059" s="9" t="s">
        <v>10</v>
      </c>
      <c r="B2059" s="74" t="s">
        <v>2065</v>
      </c>
      <c r="C2059" s="75">
        <v>1350</v>
      </c>
      <c r="D2059" s="11">
        <v>2240</v>
      </c>
    </row>
    <row r="2060" spans="1:4" ht="15">
      <c r="A2060" s="9" t="s">
        <v>10</v>
      </c>
      <c r="B2060" s="74" t="s">
        <v>2066</v>
      </c>
      <c r="C2060" s="75">
        <v>1600</v>
      </c>
      <c r="D2060" s="11">
        <v>2650</v>
      </c>
    </row>
    <row r="2061" spans="1:4" ht="15">
      <c r="A2061" s="9" t="s">
        <v>10</v>
      </c>
      <c r="B2061" s="74" t="s">
        <v>2067</v>
      </c>
      <c r="C2061" s="75">
        <v>2050</v>
      </c>
      <c r="D2061" s="11">
        <v>3480</v>
      </c>
    </row>
    <row r="2062" spans="1:4" ht="15">
      <c r="A2062" s="9" t="s">
        <v>10</v>
      </c>
      <c r="B2062" s="74" t="s">
        <v>2068</v>
      </c>
      <c r="C2062" s="75">
        <v>1330</v>
      </c>
      <c r="D2062" s="11">
        <v>2425</v>
      </c>
    </row>
    <row r="2063" spans="1:4" ht="15">
      <c r="A2063" s="9" t="s">
        <v>10</v>
      </c>
      <c r="B2063" s="74" t="s">
        <v>2069</v>
      </c>
      <c r="C2063" s="75">
        <v>1320</v>
      </c>
      <c r="D2063" s="11">
        <v>2425</v>
      </c>
    </row>
    <row r="2064" spans="1:4" ht="15">
      <c r="A2064" s="9" t="s">
        <v>10</v>
      </c>
      <c r="B2064" s="74" t="s">
        <v>2070</v>
      </c>
      <c r="C2064" s="75">
        <v>1840</v>
      </c>
      <c r="D2064" s="11">
        <v>3395</v>
      </c>
    </row>
    <row r="2065" spans="1:4" ht="15">
      <c r="A2065" s="9" t="s">
        <v>162</v>
      </c>
      <c r="B2065" s="74" t="s">
        <v>2071</v>
      </c>
      <c r="C2065" s="75">
        <v>1500</v>
      </c>
      <c r="D2065" s="11">
        <v>2760</v>
      </c>
    </row>
    <row r="2066" spans="1:4" ht="15">
      <c r="A2066" s="9" t="s">
        <v>10</v>
      </c>
      <c r="B2066" s="74" t="s">
        <v>2072</v>
      </c>
      <c r="C2066" s="75">
        <v>5520</v>
      </c>
      <c r="D2066" s="11">
        <v>10860</v>
      </c>
    </row>
    <row r="2067" spans="1:4" ht="15">
      <c r="A2067" s="9" t="s">
        <v>10</v>
      </c>
      <c r="B2067" s="74" t="s">
        <v>2073</v>
      </c>
      <c r="C2067" s="75">
        <v>1830</v>
      </c>
      <c r="D2067" s="11">
        <v>2279</v>
      </c>
    </row>
    <row r="2068" spans="1:4" ht="15">
      <c r="A2068" s="9" t="s">
        <v>10</v>
      </c>
      <c r="B2068" s="74" t="s">
        <v>2074</v>
      </c>
      <c r="C2068" s="75">
        <v>1830</v>
      </c>
      <c r="D2068" s="11">
        <v>2456</v>
      </c>
    </row>
    <row r="2069" spans="1:4" ht="15">
      <c r="A2069" s="9" t="s">
        <v>10</v>
      </c>
      <c r="B2069" s="74" t="s">
        <v>2075</v>
      </c>
      <c r="C2069" s="75">
        <v>3250</v>
      </c>
      <c r="D2069" s="11">
        <v>4268</v>
      </c>
    </row>
    <row r="2070" spans="1:4" ht="15">
      <c r="A2070" s="9" t="s">
        <v>10</v>
      </c>
      <c r="B2070" s="74" t="s">
        <v>2076</v>
      </c>
      <c r="C2070" s="75">
        <v>1896</v>
      </c>
      <c r="D2070" s="11">
        <v>2528</v>
      </c>
    </row>
    <row r="2071" spans="1:4" ht="15">
      <c r="A2071" s="9" t="s">
        <v>10</v>
      </c>
      <c r="B2071" s="74" t="s">
        <v>2077</v>
      </c>
      <c r="C2071" s="75">
        <v>2273</v>
      </c>
      <c r="D2071" s="11">
        <v>3030.6666666666665</v>
      </c>
    </row>
    <row r="2072" spans="1:4" ht="15">
      <c r="A2072" s="9" t="s">
        <v>10</v>
      </c>
      <c r="B2072" s="74" t="s">
        <v>2078</v>
      </c>
      <c r="C2072" s="75">
        <v>3000</v>
      </c>
      <c r="D2072" s="11">
        <v>4000</v>
      </c>
    </row>
    <row r="2073" spans="1:4" ht="15">
      <c r="A2073" s="9" t="s">
        <v>45</v>
      </c>
      <c r="B2073" s="74" t="s">
        <v>2079</v>
      </c>
      <c r="C2073" s="75">
        <v>5620</v>
      </c>
      <c r="D2073" s="11">
        <v>7539</v>
      </c>
    </row>
    <row r="2074" spans="1:4" ht="15">
      <c r="A2074" s="9" t="s">
        <v>10</v>
      </c>
      <c r="B2074" s="74" t="s">
        <v>2080</v>
      </c>
      <c r="C2074" s="75">
        <v>3000</v>
      </c>
      <c r="D2074" s="11">
        <v>3982</v>
      </c>
    </row>
    <row r="2075" spans="1:4" ht="15">
      <c r="A2075" s="9" t="s">
        <v>45</v>
      </c>
      <c r="B2075" s="74" t="s">
        <v>2081</v>
      </c>
      <c r="C2075" s="75">
        <v>5914</v>
      </c>
      <c r="D2075" s="11">
        <f>+C2075/0.76</f>
        <v>7781.5789473684208</v>
      </c>
    </row>
    <row r="2076" spans="1:4" ht="15">
      <c r="A2076" s="9" t="s">
        <v>10</v>
      </c>
      <c r="B2076" s="74" t="s">
        <v>2082</v>
      </c>
      <c r="C2076" s="75">
        <v>3190</v>
      </c>
      <c r="D2076" s="11">
        <v>4593</v>
      </c>
    </row>
    <row r="2077" spans="1:4" ht="15">
      <c r="A2077" s="9" t="s">
        <v>10</v>
      </c>
      <c r="B2077" s="74" t="s">
        <v>2083</v>
      </c>
      <c r="C2077" s="75">
        <v>3822</v>
      </c>
      <c r="D2077" s="11">
        <v>5096</v>
      </c>
    </row>
    <row r="2078" spans="1:4" ht="15">
      <c r="A2078" s="9" t="s">
        <v>10</v>
      </c>
      <c r="B2078" s="74" t="s">
        <v>2084</v>
      </c>
      <c r="C2078" s="75">
        <v>1990</v>
      </c>
      <c r="D2078" s="11">
        <v>2653.3333333333335</v>
      </c>
    </row>
    <row r="2079" spans="1:4" ht="15">
      <c r="A2079" s="9" t="s">
        <v>10</v>
      </c>
      <c r="B2079" s="74" t="s">
        <v>2085</v>
      </c>
      <c r="C2079" s="75">
        <v>2125</v>
      </c>
      <c r="D2079" s="11">
        <v>2833.3333333333335</v>
      </c>
    </row>
    <row r="2080" spans="1:4" ht="15">
      <c r="A2080" s="9" t="s">
        <v>10</v>
      </c>
      <c r="B2080" s="74" t="s">
        <v>2086</v>
      </c>
      <c r="C2080" s="75">
        <v>6875</v>
      </c>
      <c r="D2080" s="11">
        <v>9166.6666666666661</v>
      </c>
    </row>
    <row r="2081" spans="1:4" ht="15">
      <c r="A2081" s="9" t="s">
        <v>10</v>
      </c>
      <c r="B2081" s="74" t="s">
        <v>2087</v>
      </c>
      <c r="C2081" s="75">
        <v>42875</v>
      </c>
      <c r="D2081" s="11">
        <v>57166.666666666664</v>
      </c>
    </row>
    <row r="2082" spans="1:4" ht="15">
      <c r="A2082" s="9" t="s">
        <v>10</v>
      </c>
      <c r="B2082" s="74" t="s">
        <v>2088</v>
      </c>
      <c r="C2082" s="75">
        <v>27169</v>
      </c>
      <c r="D2082" s="11">
        <v>36225.333333333336</v>
      </c>
    </row>
    <row r="2083" spans="1:4" ht="15">
      <c r="A2083" s="9" t="s">
        <v>2033</v>
      </c>
      <c r="B2083" s="74" t="s">
        <v>2089</v>
      </c>
      <c r="C2083" s="75">
        <v>1900</v>
      </c>
      <c r="D2083" s="11">
        <v>2633.3333333333298</v>
      </c>
    </row>
    <row r="2084" spans="1:4" ht="15">
      <c r="A2084" s="9" t="s">
        <v>2033</v>
      </c>
      <c r="B2084" s="74" t="s">
        <v>2090</v>
      </c>
      <c r="C2084" s="75">
        <v>1900</v>
      </c>
      <c r="D2084" s="11">
        <v>2633.3333333333298</v>
      </c>
    </row>
    <row r="2085" spans="1:4" ht="15">
      <c r="A2085" s="9" t="s">
        <v>2033</v>
      </c>
      <c r="B2085" s="74" t="s">
        <v>2091</v>
      </c>
      <c r="C2085" s="75">
        <v>600</v>
      </c>
      <c r="D2085" s="11">
        <v>997.33333333332996</v>
      </c>
    </row>
    <row r="2086" spans="1:4" ht="15">
      <c r="A2086" s="9" t="s">
        <v>10</v>
      </c>
      <c r="B2086" s="74" t="s">
        <v>2092</v>
      </c>
      <c r="C2086" s="75">
        <v>21600</v>
      </c>
      <c r="D2086" s="11">
        <v>28800</v>
      </c>
    </row>
    <row r="2087" spans="1:4" ht="15">
      <c r="A2087" s="9" t="s">
        <v>10</v>
      </c>
      <c r="B2087" s="74" t="s">
        <v>2093</v>
      </c>
      <c r="C2087" s="75">
        <v>8100</v>
      </c>
      <c r="D2087" s="11">
        <v>11400</v>
      </c>
    </row>
    <row r="2088" spans="1:4" ht="15">
      <c r="A2088" s="9" t="s">
        <v>16</v>
      </c>
      <c r="B2088" s="74" t="s">
        <v>2094</v>
      </c>
      <c r="C2088" s="75">
        <v>3500</v>
      </c>
      <c r="D2088" s="11">
        <v>4926.6666666666697</v>
      </c>
    </row>
    <row r="2089" spans="1:4" ht="15">
      <c r="A2089" s="9" t="s">
        <v>16</v>
      </c>
      <c r="B2089" s="74" t="s">
        <v>2095</v>
      </c>
      <c r="C2089" s="75">
        <v>3200</v>
      </c>
      <c r="D2089" s="11">
        <v>4266.6666666666697</v>
      </c>
    </row>
    <row r="2090" spans="1:4" ht="15">
      <c r="A2090" s="9" t="s">
        <v>10</v>
      </c>
      <c r="B2090" s="74" t="s">
        <v>2096</v>
      </c>
      <c r="C2090" s="75">
        <v>3570</v>
      </c>
      <c r="D2090" s="11">
        <v>4560</v>
      </c>
    </row>
    <row r="2091" spans="1:4" ht="15">
      <c r="A2091" s="9" t="s">
        <v>10</v>
      </c>
      <c r="B2091" s="74" t="s">
        <v>2097</v>
      </c>
      <c r="C2091" s="75">
        <v>1955</v>
      </c>
      <c r="D2091" s="11">
        <v>2620</v>
      </c>
    </row>
    <row r="2092" spans="1:4" ht="15">
      <c r="A2092" s="9" t="s">
        <v>10</v>
      </c>
      <c r="B2092" s="74" t="s">
        <v>2097</v>
      </c>
      <c r="C2092" s="75">
        <v>2040</v>
      </c>
      <c r="D2092" s="11">
        <v>2720</v>
      </c>
    </row>
    <row r="2093" spans="1:4" ht="15">
      <c r="A2093" s="9" t="s">
        <v>10</v>
      </c>
      <c r="B2093" s="74" t="s">
        <v>2098</v>
      </c>
      <c r="C2093" s="75">
        <v>2160</v>
      </c>
      <c r="D2093" s="11">
        <v>2880</v>
      </c>
    </row>
    <row r="2094" spans="1:4" ht="15">
      <c r="A2094" s="9" t="s">
        <v>10</v>
      </c>
      <c r="B2094" s="74" t="s">
        <v>2099</v>
      </c>
      <c r="C2094" s="75">
        <v>2280</v>
      </c>
      <c r="D2094" s="11">
        <v>3040</v>
      </c>
    </row>
    <row r="2095" spans="1:4" ht="15">
      <c r="A2095" s="9" t="s">
        <v>16</v>
      </c>
      <c r="B2095" s="74" t="s">
        <v>2100</v>
      </c>
      <c r="C2095" s="75">
        <v>2750</v>
      </c>
      <c r="D2095" s="11">
        <v>3540</v>
      </c>
    </row>
    <row r="2096" spans="1:4" ht="15">
      <c r="A2096" s="9" t="s">
        <v>10</v>
      </c>
      <c r="B2096" s="74" t="s">
        <v>2101</v>
      </c>
      <c r="C2096" s="75">
        <v>2520</v>
      </c>
      <c r="D2096" s="11">
        <v>3360</v>
      </c>
    </row>
    <row r="2097" spans="1:4" ht="15">
      <c r="A2097" s="9" t="s">
        <v>16</v>
      </c>
      <c r="B2097" s="74" t="s">
        <v>2102</v>
      </c>
      <c r="C2097" s="75">
        <v>3800</v>
      </c>
      <c r="D2097" s="11">
        <v>5125</v>
      </c>
    </row>
    <row r="2098" spans="1:4" ht="15">
      <c r="A2098" s="9" t="s">
        <v>10</v>
      </c>
      <c r="B2098" s="74" t="s">
        <v>2103</v>
      </c>
      <c r="C2098" s="75">
        <v>2990</v>
      </c>
      <c r="D2098" s="11">
        <v>3986.6666666666665</v>
      </c>
    </row>
    <row r="2099" spans="1:4" ht="15">
      <c r="A2099" s="9" t="s">
        <v>1066</v>
      </c>
      <c r="B2099" s="74" t="s">
        <v>2104</v>
      </c>
      <c r="C2099" s="75">
        <v>4000</v>
      </c>
      <c r="D2099" s="11">
        <v>4987</v>
      </c>
    </row>
    <row r="2100" spans="1:4" ht="15">
      <c r="A2100" s="9" t="s">
        <v>10</v>
      </c>
      <c r="B2100" s="74" t="s">
        <v>2105</v>
      </c>
      <c r="C2100" s="75">
        <v>17050</v>
      </c>
      <c r="D2100" s="11">
        <f>+C2100/0.9</f>
        <v>18944.444444444445</v>
      </c>
    </row>
    <row r="2101" spans="1:4" ht="15">
      <c r="A2101" s="9" t="s">
        <v>10</v>
      </c>
      <c r="B2101" s="74" t="s">
        <v>2106</v>
      </c>
      <c r="C2101" s="75">
        <v>10500</v>
      </c>
      <c r="D2101" s="11">
        <v>11939</v>
      </c>
    </row>
    <row r="2102" spans="1:4" ht="15">
      <c r="A2102" s="9" t="s">
        <v>10</v>
      </c>
      <c r="B2102" s="74" t="s">
        <v>2107</v>
      </c>
      <c r="C2102" s="75">
        <v>10000</v>
      </c>
      <c r="D2102" s="11">
        <f>+C2102/0.76</f>
        <v>13157.894736842105</v>
      </c>
    </row>
    <row r="2103" spans="1:4" ht="15">
      <c r="A2103" s="9" t="s">
        <v>16</v>
      </c>
      <c r="B2103" s="74" t="s">
        <v>2108</v>
      </c>
      <c r="C2103" s="75">
        <v>104000</v>
      </c>
      <c r="D2103" s="11">
        <v>145150.66666666701</v>
      </c>
    </row>
    <row r="2104" spans="1:4" ht="15">
      <c r="A2104" s="9" t="s">
        <v>16</v>
      </c>
      <c r="B2104" s="74" t="s">
        <v>2109</v>
      </c>
      <c r="C2104" s="75">
        <v>105000</v>
      </c>
      <c r="D2104" s="11">
        <v>145989</v>
      </c>
    </row>
    <row r="2105" spans="1:4" ht="15">
      <c r="A2105" s="9" t="s">
        <v>10</v>
      </c>
      <c r="B2105" s="74" t="s">
        <v>2110</v>
      </c>
      <c r="C2105" s="75">
        <v>86250</v>
      </c>
      <c r="D2105" s="11">
        <f>+C2105/0.76</f>
        <v>113486.84210526316</v>
      </c>
    </row>
    <row r="2106" spans="1:4" ht="15">
      <c r="A2106" s="9" t="s">
        <v>6</v>
      </c>
      <c r="B2106" s="74" t="s">
        <v>933</v>
      </c>
      <c r="C2106" s="75">
        <v>1050</v>
      </c>
      <c r="D2106" s="11">
        <v>1666.6666666666699</v>
      </c>
    </row>
    <row r="2107" spans="1:4" ht="15">
      <c r="A2107" s="9" t="s">
        <v>10</v>
      </c>
      <c r="B2107" s="74" t="s">
        <v>2111</v>
      </c>
      <c r="C2107" s="75">
        <v>1340</v>
      </c>
      <c r="D2107" s="11">
        <v>1895</v>
      </c>
    </row>
    <row r="2108" spans="1:4" ht="15">
      <c r="A2108" s="9" t="s">
        <v>10</v>
      </c>
      <c r="B2108" s="74" t="s">
        <v>2112</v>
      </c>
      <c r="C2108" s="75">
        <v>1260</v>
      </c>
      <c r="D2108" s="11">
        <v>1887</v>
      </c>
    </row>
    <row r="2109" spans="1:4" ht="15">
      <c r="A2109" s="9" t="s">
        <v>10</v>
      </c>
      <c r="B2109" s="74" t="s">
        <v>2113</v>
      </c>
      <c r="C2109" s="75">
        <v>270</v>
      </c>
      <c r="D2109" s="11">
        <v>360</v>
      </c>
    </row>
    <row r="2110" spans="1:4" ht="15">
      <c r="A2110" s="9" t="s">
        <v>10</v>
      </c>
      <c r="B2110" s="74" t="s">
        <v>2114</v>
      </c>
      <c r="C2110" s="75">
        <v>312</v>
      </c>
      <c r="D2110" s="11">
        <v>560</v>
      </c>
    </row>
    <row r="2111" spans="1:4" ht="15">
      <c r="A2111" s="9" t="s">
        <v>10</v>
      </c>
      <c r="B2111" s="74" t="s">
        <v>2115</v>
      </c>
      <c r="C2111" s="75">
        <v>5790</v>
      </c>
      <c r="D2111" s="11">
        <v>7720</v>
      </c>
    </row>
    <row r="2112" spans="1:4" ht="15">
      <c r="A2112" s="9" t="s">
        <v>10</v>
      </c>
      <c r="B2112" s="74" t="s">
        <v>2116</v>
      </c>
      <c r="C2112" s="75">
        <v>8540</v>
      </c>
      <c r="D2112" s="11">
        <v>11386.666666666666</v>
      </c>
    </row>
    <row r="2113" spans="1:4" ht="15">
      <c r="A2113" s="9" t="s">
        <v>10</v>
      </c>
      <c r="B2113" s="74" t="s">
        <v>2117</v>
      </c>
      <c r="C2113" s="75">
        <v>3735</v>
      </c>
      <c r="D2113" s="11">
        <v>5980</v>
      </c>
    </row>
    <row r="2114" spans="1:4" ht="15">
      <c r="A2114" s="9" t="s">
        <v>10</v>
      </c>
      <c r="B2114" s="74" t="s">
        <v>2118</v>
      </c>
      <c r="C2114" s="75">
        <v>1920</v>
      </c>
      <c r="D2114" s="11">
        <v>2560</v>
      </c>
    </row>
    <row r="2115" spans="1:4" ht="15">
      <c r="A2115" s="9" t="s">
        <v>10</v>
      </c>
      <c r="B2115" s="74" t="s">
        <v>2119</v>
      </c>
      <c r="C2115" s="75">
        <v>2220</v>
      </c>
      <c r="D2115" s="11">
        <v>2960</v>
      </c>
    </row>
    <row r="2116" spans="1:4" ht="15">
      <c r="A2116" s="9" t="s">
        <v>10</v>
      </c>
      <c r="B2116" s="74" t="s">
        <v>2120</v>
      </c>
      <c r="C2116" s="75">
        <v>9000</v>
      </c>
      <c r="D2116" s="11">
        <v>12000</v>
      </c>
    </row>
    <row r="2117" spans="1:4" ht="15">
      <c r="A2117" s="9" t="s">
        <v>10</v>
      </c>
      <c r="B2117" s="74" t="s">
        <v>2121</v>
      </c>
      <c r="C2117" s="75">
        <v>750</v>
      </c>
      <c r="D2117" s="11">
        <v>1000</v>
      </c>
    </row>
    <row r="2118" spans="1:4" ht="15">
      <c r="A2118" s="9" t="s">
        <v>10</v>
      </c>
      <c r="B2118" s="74" t="s">
        <v>2122</v>
      </c>
      <c r="C2118" s="75">
        <v>3276</v>
      </c>
      <c r="D2118" s="11">
        <v>4368</v>
      </c>
    </row>
    <row r="2119" spans="1:4" ht="15">
      <c r="A2119" s="9" t="s">
        <v>10</v>
      </c>
      <c r="B2119" s="74" t="s">
        <v>2123</v>
      </c>
      <c r="C2119" s="75">
        <v>7800</v>
      </c>
      <c r="D2119" s="11">
        <v>9920</v>
      </c>
    </row>
    <row r="2120" spans="1:4" ht="15">
      <c r="A2120" s="9" t="s">
        <v>10</v>
      </c>
      <c r="B2120" s="74" t="s">
        <v>2124</v>
      </c>
      <c r="C2120" s="75">
        <v>6000</v>
      </c>
      <c r="D2120" s="11">
        <v>8800</v>
      </c>
    </row>
    <row r="2121" spans="1:4" ht="15">
      <c r="A2121" s="9" t="s">
        <v>10</v>
      </c>
      <c r="B2121" s="74" t="s">
        <v>2125</v>
      </c>
      <c r="C2121" s="75">
        <v>18000</v>
      </c>
      <c r="D2121" s="11">
        <v>24000</v>
      </c>
    </row>
    <row r="2122" spans="1:4" ht="15">
      <c r="A2122" s="9" t="s">
        <v>10</v>
      </c>
      <c r="B2122" s="74" t="s">
        <v>2126</v>
      </c>
      <c r="C2122" s="75">
        <v>14500</v>
      </c>
      <c r="D2122" s="11">
        <v>19333.333333333332</v>
      </c>
    </row>
    <row r="2123" spans="1:4" ht="15">
      <c r="A2123" s="9" t="s">
        <v>16</v>
      </c>
      <c r="B2123" s="74" t="s">
        <v>2127</v>
      </c>
      <c r="C2123" s="75">
        <v>17400</v>
      </c>
      <c r="D2123" s="11">
        <f>+C2123/0.76</f>
        <v>22894.736842105263</v>
      </c>
    </row>
    <row r="2124" spans="1:4" ht="15">
      <c r="A2124" s="9" t="s">
        <v>6</v>
      </c>
      <c r="B2124" s="74" t="s">
        <v>2128</v>
      </c>
      <c r="C2124" s="75">
        <v>18200</v>
      </c>
      <c r="D2124" s="11">
        <v>24000</v>
      </c>
    </row>
    <row r="2125" spans="1:4" ht="15">
      <c r="A2125" s="9" t="s">
        <v>6</v>
      </c>
      <c r="B2125" s="74" t="s">
        <v>2129</v>
      </c>
      <c r="C2125" s="75">
        <v>15500</v>
      </c>
      <c r="D2125" s="11">
        <f>+C2125/0.76</f>
        <v>20394.736842105263</v>
      </c>
    </row>
    <row r="2126" spans="1:4" ht="15">
      <c r="A2126" s="9" t="s">
        <v>10</v>
      </c>
      <c r="B2126" s="74" t="s">
        <v>2130</v>
      </c>
      <c r="C2126" s="75">
        <v>830</v>
      </c>
      <c r="D2126" s="11">
        <v>1200</v>
      </c>
    </row>
    <row r="2127" spans="1:4" ht="15">
      <c r="A2127" s="9" t="s">
        <v>10</v>
      </c>
      <c r="B2127" s="74" t="s">
        <v>2131</v>
      </c>
      <c r="C2127" s="75">
        <v>900</v>
      </c>
      <c r="D2127" s="11">
        <v>1200</v>
      </c>
    </row>
    <row r="2128" spans="1:4" ht="15">
      <c r="A2128" s="9" t="s">
        <v>10</v>
      </c>
      <c r="B2128" s="74" t="s">
        <v>2132</v>
      </c>
      <c r="C2128" s="75">
        <v>2640</v>
      </c>
      <c r="D2128" s="11">
        <v>3520</v>
      </c>
    </row>
    <row r="2129" spans="1:4" ht="15">
      <c r="A2129" s="9" t="s">
        <v>16</v>
      </c>
      <c r="B2129" s="84" t="s">
        <v>2133</v>
      </c>
      <c r="C2129" s="75">
        <v>6000</v>
      </c>
      <c r="D2129" s="11">
        <v>11200</v>
      </c>
    </row>
    <row r="2130" spans="1:4" ht="15">
      <c r="A2130" s="9" t="s">
        <v>10</v>
      </c>
      <c r="B2130" s="74" t="s">
        <v>2134</v>
      </c>
      <c r="C2130" s="75">
        <v>6100</v>
      </c>
      <c r="D2130" s="11">
        <v>11530.666666666701</v>
      </c>
    </row>
    <row r="2131" spans="1:4" ht="15">
      <c r="A2131" s="9" t="s">
        <v>16</v>
      </c>
      <c r="B2131" s="74" t="s">
        <v>2135</v>
      </c>
      <c r="C2131" s="75">
        <v>10000</v>
      </c>
      <c r="D2131" s="11">
        <v>13816</v>
      </c>
    </row>
    <row r="2132" spans="1:4" ht="15">
      <c r="A2132" s="9" t="s">
        <v>10</v>
      </c>
      <c r="B2132" s="74" t="s">
        <v>2136</v>
      </c>
      <c r="C2132" s="75">
        <v>5400</v>
      </c>
      <c r="D2132" s="11">
        <v>8971</v>
      </c>
    </row>
    <row r="2133" spans="1:4" ht="15">
      <c r="A2133" s="9" t="s">
        <v>10</v>
      </c>
      <c r="B2133" s="74" t="s">
        <v>2137</v>
      </c>
      <c r="C2133" s="75">
        <v>5900</v>
      </c>
      <c r="D2133" s="11">
        <v>9900</v>
      </c>
    </row>
    <row r="2134" spans="1:4" ht="15">
      <c r="A2134" s="9" t="s">
        <v>10</v>
      </c>
      <c r="B2134" s="74" t="s">
        <v>2138</v>
      </c>
      <c r="C2134" s="75">
        <v>6960</v>
      </c>
      <c r="D2134" s="11">
        <v>9280</v>
      </c>
    </row>
    <row r="2135" spans="1:4" ht="15">
      <c r="A2135" s="9" t="s">
        <v>10</v>
      </c>
      <c r="B2135" s="74" t="s">
        <v>2139</v>
      </c>
      <c r="C2135" s="75">
        <v>10200</v>
      </c>
      <c r="D2135" s="11">
        <v>13600</v>
      </c>
    </row>
    <row r="2136" spans="1:4" ht="15">
      <c r="A2136" s="9" t="s">
        <v>16</v>
      </c>
      <c r="B2136" s="74" t="s">
        <v>2140</v>
      </c>
      <c r="C2136" s="75">
        <v>12000</v>
      </c>
      <c r="D2136" s="11">
        <v>15871</v>
      </c>
    </row>
    <row r="2137" spans="1:4" ht="15">
      <c r="A2137" s="9" t="s">
        <v>10</v>
      </c>
      <c r="B2137" s="74" t="s">
        <v>2141</v>
      </c>
      <c r="C2137" s="75">
        <v>5400</v>
      </c>
      <c r="D2137" s="11">
        <f>+C2137/0.8</f>
        <v>6750</v>
      </c>
    </row>
    <row r="2138" spans="1:4" ht="15">
      <c r="A2138" s="8" t="s">
        <v>16</v>
      </c>
      <c r="B2138" s="74" t="s">
        <v>2142</v>
      </c>
      <c r="C2138" s="75">
        <v>3400</v>
      </c>
      <c r="D2138" s="11">
        <v>5535</v>
      </c>
    </row>
    <row r="2139" spans="1:4" ht="15">
      <c r="A2139" s="9" t="s">
        <v>10</v>
      </c>
      <c r="B2139" s="74" t="s">
        <v>2143</v>
      </c>
      <c r="C2139" s="75">
        <v>2759</v>
      </c>
      <c r="D2139" s="11">
        <v>3678.6666666666665</v>
      </c>
    </row>
    <row r="2140" spans="1:4" ht="15">
      <c r="A2140" s="9" t="s">
        <v>16</v>
      </c>
      <c r="B2140" s="74" t="s">
        <v>2144</v>
      </c>
      <c r="C2140" s="75">
        <v>3500</v>
      </c>
      <c r="D2140" s="11">
        <v>5535</v>
      </c>
    </row>
    <row r="2141" spans="1:4" ht="15">
      <c r="A2141" s="9" t="s">
        <v>10</v>
      </c>
      <c r="B2141" s="74" t="s">
        <v>2145</v>
      </c>
      <c r="C2141" s="75">
        <v>3190</v>
      </c>
      <c r="D2141" s="11">
        <v>4766.6666666666697</v>
      </c>
    </row>
    <row r="2142" spans="1:4" ht="15">
      <c r="A2142" s="9" t="s">
        <v>10</v>
      </c>
      <c r="B2142" s="74" t="s">
        <v>2146</v>
      </c>
      <c r="C2142" s="75">
        <v>4100</v>
      </c>
      <c r="D2142" s="11">
        <v>5466.666666666667</v>
      </c>
    </row>
    <row r="2143" spans="1:4" ht="15">
      <c r="A2143" s="9" t="s">
        <v>10</v>
      </c>
      <c r="B2143" s="74" t="s">
        <v>2147</v>
      </c>
      <c r="C2143" s="75">
        <v>2300</v>
      </c>
      <c r="D2143" s="11">
        <v>3291</v>
      </c>
    </row>
    <row r="2144" spans="1:4" ht="15">
      <c r="A2144" s="9" t="s">
        <v>10</v>
      </c>
      <c r="B2144" s="74" t="s">
        <v>2148</v>
      </c>
      <c r="C2144" s="75">
        <v>24840</v>
      </c>
      <c r="D2144" s="11">
        <v>33120</v>
      </c>
    </row>
    <row r="2145" spans="1:4" ht="15">
      <c r="A2145" s="9" t="s">
        <v>10</v>
      </c>
      <c r="B2145" s="74" t="s">
        <v>2149</v>
      </c>
      <c r="C2145" s="75">
        <v>24840</v>
      </c>
      <c r="D2145" s="11">
        <v>33120</v>
      </c>
    </row>
    <row r="2146" spans="1:4" ht="15">
      <c r="A2146" s="9" t="s">
        <v>10</v>
      </c>
      <c r="B2146" s="74" t="s">
        <v>2150</v>
      </c>
      <c r="C2146" s="75">
        <v>3600</v>
      </c>
      <c r="D2146" s="11">
        <v>4800</v>
      </c>
    </row>
    <row r="2147" spans="1:4" ht="15">
      <c r="A2147" s="9" t="s">
        <v>10</v>
      </c>
      <c r="B2147" s="74" t="s">
        <v>2151</v>
      </c>
      <c r="C2147" s="75">
        <v>6900</v>
      </c>
      <c r="D2147" s="11">
        <v>9985</v>
      </c>
    </row>
    <row r="2148" spans="1:4" ht="15">
      <c r="A2148" s="9" t="s">
        <v>10</v>
      </c>
      <c r="B2148" s="74" t="s">
        <v>2152</v>
      </c>
      <c r="C2148" s="75">
        <v>1800</v>
      </c>
      <c r="D2148" s="11">
        <v>2400</v>
      </c>
    </row>
    <row r="2149" spans="1:4" ht="15">
      <c r="A2149" s="9" t="s">
        <v>10</v>
      </c>
      <c r="B2149" s="74" t="s">
        <v>2153</v>
      </c>
      <c r="C2149" s="75">
        <v>2520</v>
      </c>
      <c r="D2149" s="11">
        <v>3360</v>
      </c>
    </row>
    <row r="2150" spans="1:4" ht="15">
      <c r="A2150" s="9" t="s">
        <v>10</v>
      </c>
      <c r="B2150" s="74" t="s">
        <v>2154</v>
      </c>
      <c r="C2150" s="75">
        <v>6360</v>
      </c>
      <c r="D2150" s="11">
        <v>8480</v>
      </c>
    </row>
    <row r="2151" spans="1:4" ht="15">
      <c r="A2151" s="9" t="s">
        <v>16</v>
      </c>
      <c r="B2151" s="74" t="s">
        <v>2155</v>
      </c>
      <c r="C2151" s="75">
        <v>4500</v>
      </c>
      <c r="D2151" s="11">
        <v>7000</v>
      </c>
    </row>
    <row r="2152" spans="1:4" ht="15">
      <c r="A2152" s="9" t="s">
        <v>16</v>
      </c>
      <c r="B2152" s="74" t="s">
        <v>2156</v>
      </c>
      <c r="C2152" s="75">
        <v>5000</v>
      </c>
      <c r="D2152" s="11">
        <v>7000</v>
      </c>
    </row>
    <row r="2153" spans="1:4" ht="15">
      <c r="A2153" s="9" t="s">
        <v>16</v>
      </c>
      <c r="B2153" s="74" t="s">
        <v>2157</v>
      </c>
      <c r="C2153" s="75">
        <v>4500</v>
      </c>
      <c r="D2153" s="11">
        <v>7000</v>
      </c>
    </row>
    <row r="2154" spans="1:4" ht="15">
      <c r="A2154" s="9" t="s">
        <v>10</v>
      </c>
      <c r="B2154" s="74" t="s">
        <v>2158</v>
      </c>
      <c r="C2154" s="75">
        <v>3480</v>
      </c>
      <c r="D2154" s="11">
        <v>4640</v>
      </c>
    </row>
    <row r="2155" spans="1:4" ht="15">
      <c r="A2155" s="9" t="s">
        <v>16</v>
      </c>
      <c r="B2155" s="74" t="s">
        <v>2159</v>
      </c>
      <c r="C2155" s="75">
        <v>3200</v>
      </c>
      <c r="D2155" s="11">
        <v>5280</v>
      </c>
    </row>
    <row r="2156" spans="1:4" ht="15">
      <c r="A2156" s="9" t="s">
        <v>16</v>
      </c>
      <c r="B2156" s="74" t="s">
        <v>2160</v>
      </c>
      <c r="C2156" s="75">
        <v>7000</v>
      </c>
      <c r="D2156" s="11">
        <v>9125</v>
      </c>
    </row>
    <row r="2157" spans="1:4" ht="15">
      <c r="A2157" s="9" t="s">
        <v>10</v>
      </c>
      <c r="B2157" s="74" t="s">
        <v>2161</v>
      </c>
      <c r="C2157" s="75">
        <v>5200</v>
      </c>
      <c r="D2157" s="11">
        <v>7986.666666666667</v>
      </c>
    </row>
    <row r="2158" spans="1:4" ht="15">
      <c r="A2158" s="9" t="s">
        <v>16</v>
      </c>
      <c r="B2158" s="74" t="s">
        <v>2162</v>
      </c>
      <c r="C2158" s="75">
        <v>5000</v>
      </c>
      <c r="D2158" s="11">
        <v>6295</v>
      </c>
    </row>
    <row r="2159" spans="1:4" ht="15">
      <c r="A2159" s="9" t="s">
        <v>10</v>
      </c>
      <c r="B2159" s="74" t="s">
        <v>2163</v>
      </c>
      <c r="C2159" s="75">
        <v>10761</v>
      </c>
      <c r="D2159" s="11">
        <v>14348</v>
      </c>
    </row>
    <row r="2160" spans="1:4" ht="15">
      <c r="A2160" s="9" t="s">
        <v>10</v>
      </c>
      <c r="B2160" s="74" t="s">
        <v>2164</v>
      </c>
      <c r="C2160" s="75">
        <v>28600</v>
      </c>
      <c r="D2160" s="11">
        <v>38133.333333333336</v>
      </c>
    </row>
    <row r="2161" spans="1:4" ht="15">
      <c r="A2161" s="9" t="s">
        <v>10</v>
      </c>
      <c r="B2161" s="74" t="s">
        <v>2165</v>
      </c>
      <c r="C2161" s="75">
        <v>450</v>
      </c>
      <c r="D2161" s="11">
        <v>600</v>
      </c>
    </row>
    <row r="2162" spans="1:4" ht="15">
      <c r="A2162" s="9" t="s">
        <v>10</v>
      </c>
      <c r="B2162" s="74" t="s">
        <v>2166</v>
      </c>
      <c r="C2162" s="75">
        <v>720</v>
      </c>
      <c r="D2162" s="11">
        <v>960</v>
      </c>
    </row>
    <row r="2163" spans="1:4" ht="15">
      <c r="A2163" s="9" t="s">
        <v>16</v>
      </c>
      <c r="B2163" s="74" t="s">
        <v>2167</v>
      </c>
      <c r="C2163" s="75">
        <v>6100</v>
      </c>
      <c r="D2163" s="11">
        <v>8666.6666666666661</v>
      </c>
    </row>
    <row r="2164" spans="1:4" ht="15">
      <c r="A2164" s="9" t="s">
        <v>10</v>
      </c>
      <c r="B2164" s="74" t="s">
        <v>2168</v>
      </c>
      <c r="C2164" s="75">
        <v>2300</v>
      </c>
      <c r="D2164" s="11">
        <v>4946.1538461538503</v>
      </c>
    </row>
    <row r="2165" spans="1:4" ht="15">
      <c r="A2165" s="9" t="s">
        <v>16</v>
      </c>
      <c r="B2165" s="74" t="s">
        <v>2169</v>
      </c>
      <c r="C2165" s="75">
        <v>4370</v>
      </c>
      <c r="D2165" s="11">
        <v>7015.3846153846152</v>
      </c>
    </row>
    <row r="2166" spans="1:4" ht="15">
      <c r="A2166" s="9" t="s">
        <v>10</v>
      </c>
      <c r="B2166" s="74" t="s">
        <v>2170</v>
      </c>
      <c r="C2166" s="75">
        <v>4000</v>
      </c>
      <c r="D2166" s="11">
        <v>5978</v>
      </c>
    </row>
    <row r="2167" spans="1:4" ht="15">
      <c r="A2167" s="9" t="s">
        <v>10</v>
      </c>
      <c r="B2167" s="74" t="s">
        <v>2171</v>
      </c>
      <c r="C2167" s="75">
        <v>960</v>
      </c>
      <c r="D2167" s="11">
        <v>1555</v>
      </c>
    </row>
    <row r="2168" spans="1:4" ht="15">
      <c r="A2168" s="9" t="s">
        <v>10</v>
      </c>
      <c r="B2168" s="74" t="s">
        <v>2172</v>
      </c>
      <c r="C2168" s="75">
        <v>2180</v>
      </c>
      <c r="D2168" s="11">
        <f>+C2168/0.8</f>
        <v>2725</v>
      </c>
    </row>
    <row r="2169" spans="1:4" ht="15">
      <c r="A2169" s="9" t="s">
        <v>10</v>
      </c>
      <c r="B2169" s="74" t="s">
        <v>2173</v>
      </c>
      <c r="C2169" s="75">
        <v>5750</v>
      </c>
      <c r="D2169" s="11">
        <f>+C2169/0.83</f>
        <v>6927.7108433734948</v>
      </c>
    </row>
    <row r="2170" spans="1:4" ht="15">
      <c r="A2170" s="9" t="s">
        <v>10</v>
      </c>
      <c r="B2170" s="74" t="s">
        <v>2174</v>
      </c>
      <c r="C2170" s="75">
        <v>3450</v>
      </c>
      <c r="D2170" s="11">
        <f>+C2170/0.83</f>
        <v>4156.6265060240967</v>
      </c>
    </row>
    <row r="2171" spans="1:4" ht="15">
      <c r="A2171" s="9" t="s">
        <v>16</v>
      </c>
      <c r="B2171" s="74" t="s">
        <v>2175</v>
      </c>
      <c r="C2171" s="75">
        <v>8000</v>
      </c>
      <c r="D2171" s="11">
        <f>+C2171/0.9</f>
        <v>8888.8888888888887</v>
      </c>
    </row>
    <row r="2172" spans="1:4" ht="15">
      <c r="A2172" s="9" t="s">
        <v>16</v>
      </c>
      <c r="B2172" s="74" t="s">
        <v>2176</v>
      </c>
      <c r="C2172" s="75">
        <v>4000</v>
      </c>
      <c r="D2172" s="11">
        <f>+C2172/0.9</f>
        <v>4444.4444444444443</v>
      </c>
    </row>
    <row r="2173" spans="1:4" ht="15">
      <c r="A2173" s="9" t="s">
        <v>16</v>
      </c>
      <c r="B2173" s="74" t="s">
        <v>2177</v>
      </c>
      <c r="C2173" s="75">
        <v>4000</v>
      </c>
      <c r="D2173" s="11">
        <f>+C2173/0.9</f>
        <v>4444.4444444444443</v>
      </c>
    </row>
    <row r="2174" spans="1:4" ht="15">
      <c r="A2174" s="9" t="s">
        <v>10</v>
      </c>
      <c r="B2174" s="74" t="s">
        <v>2178</v>
      </c>
      <c r="C2174" s="75">
        <v>72840</v>
      </c>
      <c r="D2174" s="11">
        <v>97120</v>
      </c>
    </row>
    <row r="2175" spans="1:4" ht="15">
      <c r="A2175" s="9" t="s">
        <v>10</v>
      </c>
      <c r="B2175" s="74" t="s">
        <v>2179</v>
      </c>
      <c r="C2175" s="75">
        <v>2400</v>
      </c>
      <c r="D2175" s="11">
        <v>3200</v>
      </c>
    </row>
    <row r="2176" spans="1:4" ht="15">
      <c r="A2176" s="9" t="s">
        <v>10</v>
      </c>
      <c r="B2176" s="74" t="s">
        <v>2180</v>
      </c>
      <c r="C2176" s="75">
        <v>2875</v>
      </c>
      <c r="D2176" s="11">
        <v>3833.3333333333335</v>
      </c>
    </row>
    <row r="2177" spans="1:4" ht="15">
      <c r="A2177" s="9" t="s">
        <v>10</v>
      </c>
      <c r="B2177" s="74" t="s">
        <v>2181</v>
      </c>
      <c r="C2177" s="75">
        <v>3565</v>
      </c>
      <c r="D2177" s="11">
        <v>4753.333333333333</v>
      </c>
    </row>
    <row r="2178" spans="1:4" ht="15">
      <c r="A2178" s="9" t="s">
        <v>10</v>
      </c>
      <c r="B2178" s="74" t="s">
        <v>2182</v>
      </c>
      <c r="C2178" s="75">
        <v>6000</v>
      </c>
      <c r="D2178" s="11">
        <v>8000</v>
      </c>
    </row>
    <row r="2179" spans="1:4" ht="15">
      <c r="A2179" s="9" t="s">
        <v>10</v>
      </c>
      <c r="B2179" s="74" t="s">
        <v>2183</v>
      </c>
      <c r="C2179" s="75">
        <v>7475</v>
      </c>
      <c r="D2179" s="11">
        <v>9966.6666666666661</v>
      </c>
    </row>
    <row r="2180" spans="1:4" ht="15">
      <c r="A2180" s="8" t="s">
        <v>10</v>
      </c>
      <c r="B2180" s="74" t="s">
        <v>2184</v>
      </c>
      <c r="C2180" s="75">
        <v>9000</v>
      </c>
      <c r="D2180" s="11">
        <v>12525</v>
      </c>
    </row>
    <row r="2181" spans="1:4" ht="15">
      <c r="A2181" s="9" t="s">
        <v>10</v>
      </c>
      <c r="B2181" s="74" t="s">
        <v>2185</v>
      </c>
      <c r="C2181" s="75">
        <v>10430</v>
      </c>
      <c r="D2181" s="11">
        <v>13906.666666666666</v>
      </c>
    </row>
    <row r="2182" spans="1:4" ht="15">
      <c r="A2182" s="9" t="s">
        <v>10</v>
      </c>
      <c r="B2182" s="74" t="s">
        <v>2186</v>
      </c>
      <c r="C2182" s="75">
        <v>14205</v>
      </c>
      <c r="D2182" s="11">
        <v>18940</v>
      </c>
    </row>
    <row r="2183" spans="1:4" ht="15">
      <c r="A2183" s="9" t="s">
        <v>10</v>
      </c>
      <c r="B2183" s="74" t="s">
        <v>2187</v>
      </c>
      <c r="C2183" s="75">
        <v>1750</v>
      </c>
      <c r="D2183" s="11">
        <v>2900</v>
      </c>
    </row>
    <row r="2184" spans="1:4" ht="15">
      <c r="A2184" s="9" t="s">
        <v>6</v>
      </c>
      <c r="B2184" s="74" t="s">
        <v>2188</v>
      </c>
      <c r="C2184" s="75">
        <v>1600</v>
      </c>
      <c r="D2184" s="11">
        <v>2600</v>
      </c>
    </row>
    <row r="2185" spans="1:4" ht="15">
      <c r="A2185" s="9" t="s">
        <v>10</v>
      </c>
      <c r="B2185" s="74" t="s">
        <v>2187</v>
      </c>
      <c r="C2185" s="75">
        <v>1750</v>
      </c>
      <c r="D2185" s="11">
        <v>2900</v>
      </c>
    </row>
    <row r="2186" spans="1:4" ht="15">
      <c r="A2186" s="9" t="s">
        <v>10</v>
      </c>
      <c r="B2186" s="74" t="s">
        <v>2189</v>
      </c>
      <c r="C2186" s="86">
        <v>700</v>
      </c>
      <c r="D2186" s="11">
        <v>1295</v>
      </c>
    </row>
    <row r="2187" spans="1:4" ht="15">
      <c r="A2187" s="9" t="s">
        <v>10</v>
      </c>
      <c r="B2187" s="74" t="s">
        <v>2190</v>
      </c>
      <c r="C2187" s="86">
        <v>820</v>
      </c>
      <c r="D2187" s="11">
        <v>1295</v>
      </c>
    </row>
    <row r="2188" spans="1:4" ht="15">
      <c r="A2188" s="9" t="s">
        <v>10</v>
      </c>
      <c r="B2188" s="74" t="s">
        <v>2191</v>
      </c>
      <c r="C2188" s="86">
        <v>300</v>
      </c>
      <c r="D2188" s="11">
        <v>750</v>
      </c>
    </row>
    <row r="2189" spans="1:4" ht="15">
      <c r="A2189" s="9" t="s">
        <v>10</v>
      </c>
      <c r="B2189" s="74" t="s">
        <v>2192</v>
      </c>
      <c r="C2189" s="86">
        <v>540</v>
      </c>
      <c r="D2189" s="11">
        <v>890</v>
      </c>
    </row>
    <row r="2190" spans="1:4" ht="15">
      <c r="A2190" s="9" t="s">
        <v>10</v>
      </c>
      <c r="B2190" s="74" t="s">
        <v>2193</v>
      </c>
      <c r="C2190" s="86">
        <v>1100</v>
      </c>
      <c r="D2190" s="11">
        <v>1766.6666666666599</v>
      </c>
    </row>
    <row r="2191" spans="1:4" ht="15">
      <c r="A2191" s="9" t="s">
        <v>10</v>
      </c>
      <c r="B2191" s="74" t="s">
        <v>2194</v>
      </c>
      <c r="C2191" s="86">
        <v>1250</v>
      </c>
      <c r="D2191" s="11">
        <v>2380</v>
      </c>
    </row>
    <row r="2192" spans="1:4" ht="15">
      <c r="A2192" s="9" t="s">
        <v>10</v>
      </c>
      <c r="B2192" s="74" t="s">
        <v>2195</v>
      </c>
      <c r="C2192" s="86">
        <v>550</v>
      </c>
      <c r="D2192" s="11">
        <v>900</v>
      </c>
    </row>
    <row r="2193" spans="1:4" ht="15">
      <c r="A2193" s="9" t="s">
        <v>6</v>
      </c>
      <c r="B2193" s="74" t="s">
        <v>2196</v>
      </c>
      <c r="C2193" s="86">
        <v>600</v>
      </c>
      <c r="D2193" s="11">
        <v>1090</v>
      </c>
    </row>
    <row r="2194" spans="1:4" ht="15">
      <c r="A2194" s="9" t="s">
        <v>10</v>
      </c>
      <c r="B2194" s="74" t="s">
        <v>2197</v>
      </c>
      <c r="C2194" s="86">
        <v>400</v>
      </c>
      <c r="D2194" s="11">
        <v>950</v>
      </c>
    </row>
    <row r="2195" spans="1:4" ht="15">
      <c r="A2195" s="9" t="s">
        <v>6</v>
      </c>
      <c r="B2195" s="74" t="s">
        <v>2198</v>
      </c>
      <c r="C2195" s="86">
        <v>650</v>
      </c>
      <c r="D2195" s="11">
        <v>1550</v>
      </c>
    </row>
    <row r="2196" spans="1:4" ht="15">
      <c r="A2196" s="9" t="s">
        <v>10</v>
      </c>
      <c r="B2196" s="74" t="s">
        <v>2199</v>
      </c>
      <c r="C2196" s="86">
        <v>580</v>
      </c>
      <c r="D2196" s="11">
        <v>900</v>
      </c>
    </row>
    <row r="2197" spans="1:4" ht="15">
      <c r="A2197" s="9" t="s">
        <v>16</v>
      </c>
      <c r="B2197" s="74" t="s">
        <v>2200</v>
      </c>
      <c r="C2197" s="86">
        <v>950</v>
      </c>
      <c r="D2197" s="11">
        <v>1655</v>
      </c>
    </row>
    <row r="2198" spans="1:4" ht="15">
      <c r="A2198" s="9" t="s">
        <v>10</v>
      </c>
      <c r="B2198" s="74" t="s">
        <v>2201</v>
      </c>
      <c r="C2198" s="86">
        <v>600</v>
      </c>
      <c r="D2198" s="11">
        <v>971</v>
      </c>
    </row>
    <row r="2199" spans="1:4" ht="15">
      <c r="A2199" s="9" t="s">
        <v>10</v>
      </c>
      <c r="B2199" s="74" t="s">
        <v>2202</v>
      </c>
      <c r="C2199" s="86">
        <v>750</v>
      </c>
      <c r="D2199" s="11">
        <v>1000</v>
      </c>
    </row>
    <row r="2200" spans="1:4" ht="15">
      <c r="A2200" s="9" t="s">
        <v>10</v>
      </c>
      <c r="B2200" s="74" t="s">
        <v>2203</v>
      </c>
      <c r="C2200" s="86">
        <v>14468</v>
      </c>
      <c r="D2200" s="11">
        <v>19290.666666666668</v>
      </c>
    </row>
    <row r="2201" spans="1:4" ht="15">
      <c r="A2201" s="9" t="s">
        <v>10</v>
      </c>
      <c r="B2201" s="74" t="s">
        <v>2204</v>
      </c>
      <c r="C2201" s="86">
        <v>140000</v>
      </c>
      <c r="D2201" s="11">
        <v>186666.66666666666</v>
      </c>
    </row>
    <row r="2202" spans="1:4" ht="15">
      <c r="A2202" s="9" t="s">
        <v>16</v>
      </c>
      <c r="B2202" s="74" t="s">
        <v>2205</v>
      </c>
      <c r="C2202" s="86">
        <v>2900</v>
      </c>
      <c r="D2202" s="11">
        <v>3986</v>
      </c>
    </row>
    <row r="2203" spans="1:4" ht="15">
      <c r="A2203" s="9" t="s">
        <v>6</v>
      </c>
      <c r="B2203" s="74" t="s">
        <v>2206</v>
      </c>
      <c r="C2203" s="86">
        <v>200</v>
      </c>
      <c r="D2203" s="11">
        <v>400</v>
      </c>
    </row>
    <row r="2204" spans="1:4" ht="15">
      <c r="A2204" s="9" t="s">
        <v>10</v>
      </c>
      <c r="B2204" s="74" t="s">
        <v>2207</v>
      </c>
      <c r="C2204" s="86">
        <v>430</v>
      </c>
      <c r="D2204" s="11">
        <v>597</v>
      </c>
    </row>
    <row r="2205" spans="1:4" ht="15">
      <c r="A2205" s="9" t="s">
        <v>6</v>
      </c>
      <c r="B2205" s="74" t="s">
        <v>2208</v>
      </c>
      <c r="C2205" s="86">
        <v>320</v>
      </c>
      <c r="D2205" s="11">
        <v>553.33333333333303</v>
      </c>
    </row>
    <row r="2206" spans="1:4" ht="15">
      <c r="A2206" s="9" t="s">
        <v>10</v>
      </c>
      <c r="B2206" s="74" t="s">
        <v>2209</v>
      </c>
      <c r="C2206" s="86">
        <v>650</v>
      </c>
      <c r="D2206" s="11">
        <v>866.66666666666663</v>
      </c>
    </row>
    <row r="2207" spans="1:4" ht="15">
      <c r="A2207" s="9" t="s">
        <v>10</v>
      </c>
      <c r="B2207" s="74" t="s">
        <v>2210</v>
      </c>
      <c r="C2207" s="86">
        <v>840</v>
      </c>
      <c r="D2207" s="11">
        <v>1120</v>
      </c>
    </row>
    <row r="2208" spans="1:4" ht="15">
      <c r="A2208" s="9" t="s">
        <v>45</v>
      </c>
      <c r="B2208" s="74" t="s">
        <v>2211</v>
      </c>
      <c r="C2208" s="86">
        <v>5773</v>
      </c>
      <c r="D2208" s="11">
        <f>+C2208/0.76</f>
        <v>7596.0526315789475</v>
      </c>
    </row>
    <row r="2209" spans="1:4" ht="15">
      <c r="A2209" s="9" t="s">
        <v>45</v>
      </c>
      <c r="B2209" s="74" t="s">
        <v>2212</v>
      </c>
      <c r="C2209" s="86">
        <v>6014</v>
      </c>
      <c r="D2209" s="11">
        <f>+C2209/0.7</f>
        <v>8591.4285714285725</v>
      </c>
    </row>
    <row r="2210" spans="1:4" ht="15">
      <c r="A2210" s="9" t="s">
        <v>16</v>
      </c>
      <c r="B2210" s="74" t="s">
        <v>2213</v>
      </c>
      <c r="C2210" s="86">
        <v>15000</v>
      </c>
      <c r="D2210" s="11">
        <f>+C2210/0.65</f>
        <v>23076.923076923074</v>
      </c>
    </row>
    <row r="2211" spans="1:4" ht="15">
      <c r="A2211" s="9" t="s">
        <v>10</v>
      </c>
      <c r="B2211" s="74" t="s">
        <v>2214</v>
      </c>
      <c r="C2211" s="86">
        <v>6900</v>
      </c>
      <c r="D2211" s="11">
        <v>10600</v>
      </c>
    </row>
    <row r="2212" spans="1:4" ht="15">
      <c r="A2212" s="9" t="s">
        <v>10</v>
      </c>
      <c r="B2212" s="74" t="s">
        <v>2215</v>
      </c>
      <c r="C2212" s="86">
        <v>1850</v>
      </c>
      <c r="D2212" s="11">
        <v>2466.6666666666665</v>
      </c>
    </row>
    <row r="2213" spans="1:4" ht="15">
      <c r="A2213" s="9" t="s">
        <v>10</v>
      </c>
      <c r="B2213" s="74" t="s">
        <v>2216</v>
      </c>
      <c r="C2213" s="86">
        <v>1450</v>
      </c>
      <c r="D2213" s="11">
        <v>1933.3333333333333</v>
      </c>
    </row>
    <row r="2214" spans="1:4" ht="15">
      <c r="A2214" s="9" t="s">
        <v>10</v>
      </c>
      <c r="B2214" s="74" t="s">
        <v>2217</v>
      </c>
      <c r="C2214" s="86">
        <v>300</v>
      </c>
      <c r="D2214" s="11">
        <v>400</v>
      </c>
    </row>
    <row r="2215" spans="1:4" ht="15">
      <c r="A2215" s="9" t="s">
        <v>45</v>
      </c>
      <c r="B2215" s="74" t="s">
        <v>2218</v>
      </c>
      <c r="C2215" s="86">
        <v>1800</v>
      </c>
      <c r="D2215" s="11">
        <f>+C2215/0.76</f>
        <v>2368.4210526315787</v>
      </c>
    </row>
    <row r="2216" spans="1:4" ht="15">
      <c r="A2216" s="9" t="s">
        <v>10</v>
      </c>
      <c r="B2216" s="74" t="s">
        <v>2219</v>
      </c>
      <c r="C2216" s="86">
        <v>420</v>
      </c>
      <c r="D2216" s="11">
        <v>560</v>
      </c>
    </row>
    <row r="2217" spans="1:4" ht="15">
      <c r="A2217" s="9" t="s">
        <v>10</v>
      </c>
      <c r="B2217" s="74" t="s">
        <v>2220</v>
      </c>
      <c r="C2217" s="86">
        <v>1380</v>
      </c>
      <c r="D2217" s="11">
        <v>1840</v>
      </c>
    </row>
    <row r="2218" spans="1:4" ht="15">
      <c r="A2218" s="8" t="s">
        <v>16</v>
      </c>
      <c r="B2218" s="74" t="s">
        <v>2221</v>
      </c>
      <c r="C2218" s="86">
        <v>1200</v>
      </c>
      <c r="D2218" s="11">
        <v>1993.3333333333301</v>
      </c>
    </row>
    <row r="2219" spans="1:4" ht="15">
      <c r="A2219" s="9" t="s">
        <v>10</v>
      </c>
      <c r="B2219" s="74" t="s">
        <v>2222</v>
      </c>
      <c r="C2219" s="86">
        <v>850</v>
      </c>
      <c r="D2219" s="11">
        <v>1133.3333333333333</v>
      </c>
    </row>
    <row r="2220" spans="1:4" ht="15">
      <c r="A2220" s="9" t="s">
        <v>10</v>
      </c>
      <c r="B2220" s="74" t="s">
        <v>2223</v>
      </c>
      <c r="C2220" s="86">
        <v>5280</v>
      </c>
      <c r="D2220" s="11">
        <v>7040</v>
      </c>
    </row>
    <row r="2221" spans="1:4" ht="15">
      <c r="A2221" s="9" t="s">
        <v>6</v>
      </c>
      <c r="B2221" s="74" t="s">
        <v>2224</v>
      </c>
      <c r="C2221" s="86">
        <v>4000</v>
      </c>
      <c r="D2221" s="11">
        <v>5553</v>
      </c>
    </row>
    <row r="2222" spans="1:4" ht="15">
      <c r="A2222" s="9" t="s">
        <v>10</v>
      </c>
      <c r="B2222" s="74" t="s">
        <v>2225</v>
      </c>
      <c r="C2222" s="86">
        <v>1920</v>
      </c>
      <c r="D2222" s="11">
        <v>2560</v>
      </c>
    </row>
    <row r="2223" spans="1:4" ht="15">
      <c r="A2223" s="9" t="s">
        <v>10</v>
      </c>
      <c r="B2223" s="74" t="s">
        <v>2226</v>
      </c>
      <c r="C2223" s="86">
        <v>4300</v>
      </c>
      <c r="D2223" s="11">
        <v>7500</v>
      </c>
    </row>
    <row r="2224" spans="1:4" ht="15">
      <c r="A2224" s="9" t="s">
        <v>16</v>
      </c>
      <c r="B2224" s="74" t="s">
        <v>2227</v>
      </c>
      <c r="C2224" s="86">
        <v>21600</v>
      </c>
      <c r="D2224" s="11">
        <v>35384</v>
      </c>
    </row>
    <row r="2225" spans="1:4" ht="15">
      <c r="A2225" s="9" t="s">
        <v>10</v>
      </c>
      <c r="B2225" s="74" t="s">
        <v>2228</v>
      </c>
      <c r="C2225" s="86">
        <v>900</v>
      </c>
      <c r="D2225" s="11">
        <v>1200</v>
      </c>
    </row>
    <row r="2226" spans="1:4" ht="15">
      <c r="A2226" s="9" t="s">
        <v>10</v>
      </c>
      <c r="B2226" s="74" t="s">
        <v>2229</v>
      </c>
      <c r="C2226" s="86">
        <v>2250</v>
      </c>
      <c r="D2226" s="11">
        <v>3000</v>
      </c>
    </row>
    <row r="2227" spans="1:4" ht="15">
      <c r="A2227" s="9" t="s">
        <v>10</v>
      </c>
      <c r="B2227" s="74" t="s">
        <v>2230</v>
      </c>
      <c r="C2227" s="86">
        <v>8050</v>
      </c>
      <c r="D2227" s="11">
        <v>11520</v>
      </c>
    </row>
    <row r="2228" spans="1:4" ht="15">
      <c r="A2228" s="9" t="s">
        <v>162</v>
      </c>
      <c r="B2228" s="74" t="s">
        <v>2231</v>
      </c>
      <c r="C2228" s="86">
        <v>6500</v>
      </c>
      <c r="D2228" s="11">
        <v>11940</v>
      </c>
    </row>
    <row r="2229" spans="1:4" ht="15">
      <c r="A2229" s="9" t="s">
        <v>10</v>
      </c>
      <c r="B2229" s="74" t="s">
        <v>2232</v>
      </c>
      <c r="C2229" s="86">
        <v>400</v>
      </c>
      <c r="D2229" s="11">
        <v>533.33333333333337</v>
      </c>
    </row>
    <row r="2230" spans="1:4" ht="15">
      <c r="A2230" s="9" t="s">
        <v>10</v>
      </c>
      <c r="B2230" s="74" t="s">
        <v>2233</v>
      </c>
      <c r="C2230" s="86">
        <v>5375</v>
      </c>
      <c r="D2230" s="11">
        <v>7166.666666666667</v>
      </c>
    </row>
    <row r="2231" spans="1:4" ht="15">
      <c r="A2231" s="9" t="s">
        <v>10</v>
      </c>
      <c r="B2231" s="74" t="s">
        <v>2234</v>
      </c>
      <c r="C2231" s="86">
        <v>4625</v>
      </c>
      <c r="D2231" s="11">
        <v>6166.666666666667</v>
      </c>
    </row>
    <row r="2232" spans="1:4" ht="15">
      <c r="A2232" s="9" t="s">
        <v>10</v>
      </c>
      <c r="B2232" s="74" t="s">
        <v>2235</v>
      </c>
      <c r="C2232" s="86">
        <v>2800</v>
      </c>
      <c r="D2232" s="11">
        <v>3733.3333333333335</v>
      </c>
    </row>
    <row r="2233" spans="1:4" ht="15">
      <c r="A2233" s="9" t="s">
        <v>10</v>
      </c>
      <c r="B2233" s="74" t="s">
        <v>2236</v>
      </c>
      <c r="C2233" s="86">
        <v>5000</v>
      </c>
      <c r="D2233" s="11">
        <v>6666.666666666667</v>
      </c>
    </row>
    <row r="2234" spans="1:4" ht="15">
      <c r="A2234" s="9" t="s">
        <v>10</v>
      </c>
      <c r="B2234" s="74" t="s">
        <v>2237</v>
      </c>
      <c r="C2234" s="86">
        <v>4200</v>
      </c>
      <c r="D2234" s="11">
        <v>5600</v>
      </c>
    </row>
    <row r="2235" spans="1:4" ht="15">
      <c r="A2235" s="9" t="s">
        <v>10</v>
      </c>
      <c r="B2235" s="74" t="s">
        <v>2238</v>
      </c>
      <c r="C2235" s="86">
        <v>630</v>
      </c>
      <c r="D2235" s="11">
        <v>840</v>
      </c>
    </row>
    <row r="2236" spans="1:4" ht="15">
      <c r="A2236" s="9" t="s">
        <v>6</v>
      </c>
      <c r="B2236" s="74" t="s">
        <v>2239</v>
      </c>
      <c r="C2236" s="86">
        <v>300</v>
      </c>
      <c r="D2236" s="11">
        <v>608</v>
      </c>
    </row>
    <row r="2237" spans="1:4" ht="15">
      <c r="A2237" s="9" t="s">
        <v>10</v>
      </c>
      <c r="B2237" s="74" t="s">
        <v>2240</v>
      </c>
      <c r="C2237" s="86">
        <v>265</v>
      </c>
      <c r="D2237" s="11">
        <v>541.33333333333303</v>
      </c>
    </row>
    <row r="2238" spans="1:4" ht="15">
      <c r="A2238" s="9" t="s">
        <v>10</v>
      </c>
      <c r="B2238" s="74" t="s">
        <v>2241</v>
      </c>
      <c r="C2238" s="86">
        <v>340000</v>
      </c>
      <c r="D2238" s="11">
        <v>453333.33333333331</v>
      </c>
    </row>
    <row r="2239" spans="1:4" ht="15">
      <c r="A2239" s="9" t="s">
        <v>10</v>
      </c>
      <c r="B2239" s="74" t="s">
        <v>2242</v>
      </c>
      <c r="C2239" s="86">
        <v>7800</v>
      </c>
      <c r="D2239" s="11">
        <v>10400</v>
      </c>
    </row>
    <row r="2240" spans="1:4" ht="15">
      <c r="A2240" s="9" t="s">
        <v>6</v>
      </c>
      <c r="B2240" s="74" t="s">
        <v>2243</v>
      </c>
      <c r="C2240" s="86">
        <v>1200</v>
      </c>
      <c r="D2240" s="11">
        <v>1975</v>
      </c>
    </row>
    <row r="2241" spans="1:4" ht="15">
      <c r="A2241" s="9" t="s">
        <v>6</v>
      </c>
      <c r="B2241" s="74" t="s">
        <v>2244</v>
      </c>
      <c r="C2241" s="86">
        <v>1000</v>
      </c>
      <c r="D2241" s="11">
        <v>1566.6666666666699</v>
      </c>
    </row>
    <row r="2242" spans="1:4" ht="15">
      <c r="A2242" s="9" t="s">
        <v>10</v>
      </c>
      <c r="B2242" s="74" t="s">
        <v>2245</v>
      </c>
      <c r="C2242" s="86">
        <v>10160</v>
      </c>
      <c r="D2242" s="11">
        <v>17918.666666666701</v>
      </c>
    </row>
    <row r="2243" spans="1:4" ht="15">
      <c r="A2243" s="9" t="s">
        <v>10</v>
      </c>
      <c r="B2243" s="74" t="s">
        <v>2246</v>
      </c>
      <c r="C2243" s="86">
        <v>10160</v>
      </c>
      <c r="D2243" s="11">
        <v>17918.666666666701</v>
      </c>
    </row>
    <row r="2244" spans="1:4" ht="15">
      <c r="A2244" s="9" t="s">
        <v>16</v>
      </c>
      <c r="B2244" s="74" t="s">
        <v>2247</v>
      </c>
      <c r="C2244" s="86">
        <v>11500</v>
      </c>
      <c r="D2244" s="11">
        <v>17918.666666666701</v>
      </c>
    </row>
    <row r="2245" spans="1:4" ht="15">
      <c r="A2245" s="9" t="s">
        <v>10</v>
      </c>
      <c r="B2245" s="74" t="s">
        <v>2248</v>
      </c>
      <c r="C2245" s="86">
        <v>10200</v>
      </c>
      <c r="D2245" s="11">
        <v>15900</v>
      </c>
    </row>
    <row r="2246" spans="1:4" ht="15">
      <c r="A2246" s="9" t="s">
        <v>16</v>
      </c>
      <c r="B2246" s="74" t="s">
        <v>2249</v>
      </c>
      <c r="C2246" s="86">
        <v>10500</v>
      </c>
      <c r="D2246" s="11">
        <v>18727</v>
      </c>
    </row>
    <row r="2247" spans="1:4" ht="15">
      <c r="A2247" s="9" t="s">
        <v>10</v>
      </c>
      <c r="B2247" s="74" t="s">
        <v>2250</v>
      </c>
      <c r="C2247" s="86">
        <v>16790</v>
      </c>
      <c r="D2247" s="11">
        <f>+C2247/0.65</f>
        <v>25830.76923076923</v>
      </c>
    </row>
    <row r="2248" spans="1:4" ht="15">
      <c r="A2248" s="9" t="s">
        <v>16</v>
      </c>
      <c r="B2248" s="74" t="s">
        <v>2251</v>
      </c>
      <c r="C2248" s="86">
        <v>9870</v>
      </c>
      <c r="D2248" s="11">
        <v>14462</v>
      </c>
    </row>
    <row r="2249" spans="1:4" ht="15">
      <c r="A2249" s="9" t="s">
        <v>10</v>
      </c>
      <c r="B2249" s="74" t="s">
        <v>2252</v>
      </c>
      <c r="C2249" s="86">
        <v>9200</v>
      </c>
      <c r="D2249" s="11">
        <v>14120</v>
      </c>
    </row>
    <row r="2250" spans="1:4" ht="15">
      <c r="A2250" s="9" t="s">
        <v>10</v>
      </c>
      <c r="B2250" s="74" t="s">
        <v>2253</v>
      </c>
      <c r="C2250" s="86">
        <v>26397</v>
      </c>
      <c r="D2250" s="11">
        <v>35726.666666666701</v>
      </c>
    </row>
    <row r="2251" spans="1:4" ht="15">
      <c r="A2251" s="9" t="s">
        <v>10</v>
      </c>
      <c r="B2251" s="74" t="s">
        <v>2254</v>
      </c>
      <c r="C2251" s="86">
        <v>2160</v>
      </c>
      <c r="D2251" s="11">
        <v>2880</v>
      </c>
    </row>
    <row r="2252" spans="1:4" ht="15">
      <c r="A2252" s="9" t="s">
        <v>10</v>
      </c>
      <c r="B2252" s="74" t="s">
        <v>2255</v>
      </c>
      <c r="C2252" s="86">
        <v>1300</v>
      </c>
      <c r="D2252" s="11">
        <v>1733.3333333333333</v>
      </c>
    </row>
    <row r="2253" spans="1:4" ht="15">
      <c r="A2253" s="9" t="s">
        <v>10</v>
      </c>
      <c r="B2253" s="74" t="s">
        <v>2256</v>
      </c>
      <c r="C2253" s="86">
        <v>7800</v>
      </c>
      <c r="D2253" s="11">
        <v>11080</v>
      </c>
    </row>
    <row r="2254" spans="1:4" ht="15">
      <c r="A2254" s="9" t="s">
        <v>10</v>
      </c>
      <c r="B2254" s="74" t="s">
        <v>2257</v>
      </c>
      <c r="C2254" s="86">
        <v>16675</v>
      </c>
      <c r="D2254" s="11">
        <v>22233.333333333332</v>
      </c>
    </row>
    <row r="2255" spans="1:4" ht="15">
      <c r="A2255" s="9" t="s">
        <v>10</v>
      </c>
      <c r="B2255" s="74" t="s">
        <v>2258</v>
      </c>
      <c r="C2255" s="86">
        <v>15000</v>
      </c>
      <c r="D2255" s="11">
        <v>22500</v>
      </c>
    </row>
    <row r="2256" spans="1:4" ht="15">
      <c r="A2256" s="9" t="s">
        <v>10</v>
      </c>
      <c r="B2256" s="74" t="s">
        <v>2259</v>
      </c>
      <c r="C2256" s="86">
        <v>900</v>
      </c>
      <c r="D2256" s="11">
        <v>1200</v>
      </c>
    </row>
    <row r="2257" spans="1:4" ht="15">
      <c r="A2257" s="9" t="s">
        <v>10</v>
      </c>
      <c r="B2257" s="74" t="s">
        <v>2260</v>
      </c>
      <c r="C2257" s="86">
        <v>850</v>
      </c>
      <c r="D2257" s="11">
        <v>1133.3333333333333</v>
      </c>
    </row>
    <row r="2258" spans="1:4" ht="15">
      <c r="A2258" s="9" t="s">
        <v>10</v>
      </c>
      <c r="B2258" s="74" t="s">
        <v>2261</v>
      </c>
      <c r="C2258" s="86">
        <v>1100</v>
      </c>
      <c r="D2258" s="11">
        <v>1466.6666666666667</v>
      </c>
    </row>
    <row r="2259" spans="1:4" ht="15">
      <c r="A2259" s="9" t="s">
        <v>634</v>
      </c>
      <c r="B2259" s="74" t="s">
        <v>2262</v>
      </c>
      <c r="C2259" s="86">
        <v>2100</v>
      </c>
      <c r="D2259" s="11">
        <v>2766.6666666666702</v>
      </c>
    </row>
    <row r="2260" spans="1:4" ht="15">
      <c r="A2260" s="9" t="s">
        <v>10</v>
      </c>
      <c r="B2260" s="74" t="s">
        <v>2263</v>
      </c>
      <c r="C2260" s="86">
        <v>3220</v>
      </c>
      <c r="D2260" s="11">
        <v>4293.333333333333</v>
      </c>
    </row>
    <row r="2261" spans="1:4" ht="15">
      <c r="A2261" s="9" t="s">
        <v>10</v>
      </c>
      <c r="B2261" s="74" t="s">
        <v>2264</v>
      </c>
      <c r="C2261" s="86">
        <v>1624</v>
      </c>
      <c r="D2261" s="11">
        <v>2165.3333333333335</v>
      </c>
    </row>
    <row r="2262" spans="1:4" ht="15">
      <c r="A2262" s="9" t="s">
        <v>6</v>
      </c>
      <c r="B2262" s="74" t="s">
        <v>2265</v>
      </c>
      <c r="C2262" s="86">
        <v>1400</v>
      </c>
      <c r="D2262" s="11">
        <v>1886.6666666666699</v>
      </c>
    </row>
    <row r="2263" spans="1:4" ht="15">
      <c r="A2263" s="9" t="s">
        <v>16</v>
      </c>
      <c r="B2263" s="74" t="s">
        <v>2266</v>
      </c>
      <c r="C2263" s="86">
        <v>1440</v>
      </c>
      <c r="D2263" s="11">
        <v>1986.6666666666699</v>
      </c>
    </row>
    <row r="2264" spans="1:4" ht="15">
      <c r="A2264" s="9" t="s">
        <v>6</v>
      </c>
      <c r="B2264" s="74" t="s">
        <v>2267</v>
      </c>
      <c r="C2264" s="86">
        <v>3750</v>
      </c>
      <c r="D2264" s="11">
        <f>+C2264/0.7</f>
        <v>5357.1428571428578</v>
      </c>
    </row>
    <row r="2265" spans="1:4" ht="15">
      <c r="A2265" s="9" t="s">
        <v>10</v>
      </c>
      <c r="B2265" s="74" t="s">
        <v>2268</v>
      </c>
      <c r="C2265" s="86">
        <v>5534</v>
      </c>
      <c r="D2265" s="11">
        <v>7378.666666666667</v>
      </c>
    </row>
    <row r="2266" spans="1:4" ht="15">
      <c r="A2266" s="9" t="s">
        <v>6</v>
      </c>
      <c r="B2266" s="74" t="s">
        <v>2269</v>
      </c>
      <c r="C2266" s="86">
        <v>20000</v>
      </c>
      <c r="D2266" s="11">
        <v>24911</v>
      </c>
    </row>
    <row r="2267" spans="1:4" ht="15">
      <c r="A2267" s="9" t="s">
        <v>10</v>
      </c>
      <c r="B2267" s="74" t="s">
        <v>2270</v>
      </c>
      <c r="C2267" s="86">
        <v>1380</v>
      </c>
      <c r="D2267" s="11">
        <v>1840</v>
      </c>
    </row>
    <row r="2268" spans="1:4" ht="15">
      <c r="A2268" s="9" t="s">
        <v>10</v>
      </c>
      <c r="B2268" s="74" t="s">
        <v>2271</v>
      </c>
      <c r="C2268" s="86">
        <v>264</v>
      </c>
      <c r="D2268" s="11">
        <v>352</v>
      </c>
    </row>
    <row r="2269" spans="1:4" ht="15">
      <c r="A2269" s="9" t="s">
        <v>10</v>
      </c>
      <c r="B2269" s="74" t="s">
        <v>2272</v>
      </c>
      <c r="C2269" s="86">
        <v>2000</v>
      </c>
      <c r="D2269" s="11">
        <v>2666.6666666666665</v>
      </c>
    </row>
    <row r="2270" spans="1:4" ht="15">
      <c r="A2270" s="9" t="s">
        <v>10</v>
      </c>
      <c r="B2270" s="74" t="s">
        <v>2273</v>
      </c>
      <c r="C2270" s="86">
        <v>1800</v>
      </c>
      <c r="D2270" s="11">
        <v>2400</v>
      </c>
    </row>
    <row r="2271" spans="1:4" ht="15">
      <c r="A2271" s="9" t="s">
        <v>10</v>
      </c>
      <c r="B2271" s="74" t="s">
        <v>2274</v>
      </c>
      <c r="C2271" s="86">
        <v>2875</v>
      </c>
      <c r="D2271" s="11">
        <f>+C2271/0.7</f>
        <v>4107.1428571428578</v>
      </c>
    </row>
    <row r="2272" spans="1:4" ht="15">
      <c r="A2272" s="9" t="s">
        <v>10</v>
      </c>
      <c r="B2272" s="74" t="s">
        <v>2275</v>
      </c>
      <c r="C2272" s="86">
        <v>2650</v>
      </c>
      <c r="D2272" s="11">
        <v>3533.3333333333335</v>
      </c>
    </row>
    <row r="2273" spans="1:4" ht="15">
      <c r="A2273" s="9" t="s">
        <v>10</v>
      </c>
      <c r="B2273" s="74" t="s">
        <v>2276</v>
      </c>
      <c r="C2273" s="86">
        <v>650</v>
      </c>
      <c r="D2273" s="11">
        <v>1450</v>
      </c>
    </row>
    <row r="2274" spans="1:4" ht="15">
      <c r="A2274" s="9" t="s">
        <v>10</v>
      </c>
      <c r="B2274" s="74" t="s">
        <v>2277</v>
      </c>
      <c r="C2274" s="86">
        <v>1150</v>
      </c>
      <c r="D2274" s="11">
        <v>1800</v>
      </c>
    </row>
    <row r="2275" spans="1:4" ht="15">
      <c r="A2275" s="9" t="s">
        <v>10</v>
      </c>
      <c r="B2275" s="74" t="s">
        <v>2278</v>
      </c>
      <c r="C2275" s="86">
        <v>1150</v>
      </c>
      <c r="D2275" s="11">
        <v>1800</v>
      </c>
    </row>
    <row r="2276" spans="1:4" ht="15">
      <c r="A2276" s="9" t="s">
        <v>10</v>
      </c>
      <c r="B2276" s="74" t="s">
        <v>2279</v>
      </c>
      <c r="C2276" s="86">
        <v>11500</v>
      </c>
      <c r="D2276" s="11">
        <v>15333.333333333334</v>
      </c>
    </row>
    <row r="2277" spans="1:4" ht="15">
      <c r="A2277" s="9" t="s">
        <v>10</v>
      </c>
      <c r="B2277" s="74" t="s">
        <v>2280</v>
      </c>
      <c r="C2277" s="86">
        <v>11400</v>
      </c>
      <c r="D2277" s="11">
        <v>15200</v>
      </c>
    </row>
    <row r="2278" spans="1:4" ht="15">
      <c r="A2278" s="9" t="s">
        <v>10</v>
      </c>
      <c r="B2278" s="74" t="s">
        <v>2281</v>
      </c>
      <c r="C2278" s="86">
        <v>950</v>
      </c>
      <c r="D2278" s="11">
        <v>1993.3333333333301</v>
      </c>
    </row>
    <row r="2279" spans="1:4" ht="15">
      <c r="A2279" s="9" t="s">
        <v>10</v>
      </c>
      <c r="B2279" s="74" t="s">
        <v>2282</v>
      </c>
      <c r="C2279" s="86">
        <v>140</v>
      </c>
      <c r="D2279" s="11">
        <v>240</v>
      </c>
    </row>
    <row r="2280" spans="1:4" ht="15">
      <c r="A2280" s="9" t="s">
        <v>10</v>
      </c>
      <c r="B2280" s="74" t="s">
        <v>2283</v>
      </c>
      <c r="C2280" s="86">
        <v>568</v>
      </c>
      <c r="D2280" s="11">
        <v>757.33333333333337</v>
      </c>
    </row>
    <row r="2281" spans="1:4" ht="15">
      <c r="A2281" s="9" t="s">
        <v>6</v>
      </c>
      <c r="B2281" s="74" t="s">
        <v>2284</v>
      </c>
      <c r="C2281" s="86">
        <v>550</v>
      </c>
      <c r="D2281" s="11">
        <v>986.66666666666663</v>
      </c>
    </row>
    <row r="2282" spans="1:4" ht="15">
      <c r="A2282" s="9" t="s">
        <v>10</v>
      </c>
      <c r="B2282" s="74" t="s">
        <v>2285</v>
      </c>
      <c r="C2282" s="86">
        <v>2270</v>
      </c>
      <c r="D2282" s="11">
        <v>3075</v>
      </c>
    </row>
    <row r="2283" spans="1:4" ht="15">
      <c r="A2283" s="9" t="s">
        <v>2033</v>
      </c>
      <c r="B2283" s="74" t="s">
        <v>2286</v>
      </c>
      <c r="C2283" s="86">
        <v>800</v>
      </c>
      <c r="D2283" s="11">
        <v>1300</v>
      </c>
    </row>
    <row r="2284" spans="1:4" ht="15">
      <c r="A2284" s="9" t="s">
        <v>2033</v>
      </c>
      <c r="B2284" s="74" t="s">
        <v>2287</v>
      </c>
      <c r="C2284" s="86">
        <v>700</v>
      </c>
      <c r="D2284" s="11">
        <v>1200</v>
      </c>
    </row>
    <row r="2285" spans="1:4" ht="15">
      <c r="A2285" s="9" t="s">
        <v>10</v>
      </c>
      <c r="B2285" s="74" t="s">
        <v>2288</v>
      </c>
      <c r="C2285" s="86">
        <v>14720</v>
      </c>
      <c r="D2285" s="11">
        <v>19626.666666666668</v>
      </c>
    </row>
    <row r="2286" spans="1:4" ht="15">
      <c r="A2286" s="9" t="s">
        <v>10</v>
      </c>
      <c r="B2286" s="74" t="s">
        <v>2289</v>
      </c>
      <c r="C2286" s="86">
        <v>5870</v>
      </c>
      <c r="D2286" s="11">
        <f>+C2286/0.7</f>
        <v>8385.7142857142862</v>
      </c>
    </row>
    <row r="2287" spans="1:4" ht="15">
      <c r="A2287" s="9" t="s">
        <v>1256</v>
      </c>
      <c r="B2287" s="74" t="s">
        <v>2290</v>
      </c>
      <c r="C2287" s="86">
        <v>9300</v>
      </c>
      <c r="D2287" s="11">
        <f>+C2287/0.7</f>
        <v>13285.714285714286</v>
      </c>
    </row>
    <row r="2288" spans="1:4" ht="15">
      <c r="A2288" s="9" t="s">
        <v>1256</v>
      </c>
      <c r="B2288" s="74" t="s">
        <v>2291</v>
      </c>
      <c r="C2288" s="86">
        <v>11900</v>
      </c>
      <c r="D2288" s="11">
        <f>+C2288/0.81</f>
        <v>14691.358024691357</v>
      </c>
    </row>
    <row r="2289" spans="1:4" ht="15">
      <c r="A2289" s="9" t="s">
        <v>10</v>
      </c>
      <c r="B2289" s="74" t="s">
        <v>2292</v>
      </c>
      <c r="C2289" s="86">
        <v>9300</v>
      </c>
      <c r="D2289" s="11">
        <f>+C2289/0.7</f>
        <v>13285.714285714286</v>
      </c>
    </row>
    <row r="2290" spans="1:4" ht="15">
      <c r="A2290" s="9" t="s">
        <v>10</v>
      </c>
      <c r="B2290" s="74" t="s">
        <v>2293</v>
      </c>
      <c r="C2290" s="86">
        <v>9750</v>
      </c>
      <c r="D2290" s="11">
        <f>+C2290/0.7</f>
        <v>13928.571428571429</v>
      </c>
    </row>
    <row r="2291" spans="1:4" ht="15">
      <c r="A2291" s="9" t="s">
        <v>10</v>
      </c>
      <c r="B2291" s="74" t="s">
        <v>2294</v>
      </c>
      <c r="C2291" s="86">
        <v>1500</v>
      </c>
      <c r="D2291" s="11">
        <v>2250</v>
      </c>
    </row>
    <row r="2292" spans="1:4" ht="15">
      <c r="A2292" s="9" t="s">
        <v>1062</v>
      </c>
      <c r="B2292" s="74" t="s">
        <v>2295</v>
      </c>
      <c r="C2292" s="86">
        <v>11000</v>
      </c>
      <c r="D2292" s="11">
        <v>16500</v>
      </c>
    </row>
    <row r="2293" spans="1:4" ht="15">
      <c r="A2293" s="9" t="s">
        <v>10</v>
      </c>
      <c r="B2293" s="74" t="s">
        <v>2296</v>
      </c>
      <c r="C2293" s="86">
        <v>21000</v>
      </c>
      <c r="D2293" s="11">
        <v>28000</v>
      </c>
    </row>
    <row r="2294" spans="1:4" ht="15">
      <c r="A2294" s="9" t="s">
        <v>45</v>
      </c>
      <c r="B2294" s="74" t="s">
        <v>2297</v>
      </c>
      <c r="C2294" s="86">
        <v>1461</v>
      </c>
      <c r="D2294" s="86">
        <v>2125</v>
      </c>
    </row>
    <row r="2295" spans="1:4" ht="15">
      <c r="A2295" s="9" t="s">
        <v>10</v>
      </c>
      <c r="B2295" s="74" t="s">
        <v>2298</v>
      </c>
      <c r="C2295" s="86">
        <v>11760</v>
      </c>
      <c r="D2295" s="11">
        <v>15680</v>
      </c>
    </row>
    <row r="2296" spans="1:4" ht="15">
      <c r="A2296" s="9" t="s">
        <v>10</v>
      </c>
      <c r="B2296" s="74" t="s">
        <v>2299</v>
      </c>
      <c r="C2296" s="86">
        <v>720</v>
      </c>
      <c r="D2296" s="11">
        <v>960</v>
      </c>
    </row>
    <row r="2297" spans="1:4" ht="15">
      <c r="A2297" s="9" t="s">
        <v>10</v>
      </c>
      <c r="B2297" s="74" t="s">
        <v>2300</v>
      </c>
      <c r="C2297" s="86">
        <v>1500</v>
      </c>
      <c r="D2297" s="11">
        <v>2000</v>
      </c>
    </row>
    <row r="2298" spans="1:4" ht="15">
      <c r="A2298" s="9" t="s">
        <v>10</v>
      </c>
      <c r="B2298" s="74" t="s">
        <v>2301</v>
      </c>
      <c r="C2298" s="86">
        <v>1800</v>
      </c>
      <c r="D2298" s="11">
        <v>2400</v>
      </c>
    </row>
    <row r="2299" spans="1:4" ht="15">
      <c r="A2299" s="9" t="s">
        <v>10</v>
      </c>
      <c r="B2299" s="74" t="s">
        <v>2302</v>
      </c>
      <c r="C2299" s="86">
        <v>7300</v>
      </c>
      <c r="D2299" s="11">
        <v>9733.3333333333339</v>
      </c>
    </row>
    <row r="2300" spans="1:4" ht="15">
      <c r="A2300" s="9" t="s">
        <v>10</v>
      </c>
      <c r="B2300" s="74" t="s">
        <v>2303</v>
      </c>
      <c r="C2300" s="86">
        <v>6800</v>
      </c>
      <c r="D2300" s="11">
        <v>9066.6666666666661</v>
      </c>
    </row>
    <row r="2301" spans="1:4" ht="15">
      <c r="A2301" s="9" t="s">
        <v>10</v>
      </c>
      <c r="B2301" s="74" t="s">
        <v>2304</v>
      </c>
      <c r="C2301" s="86">
        <v>7983</v>
      </c>
      <c r="D2301" s="11">
        <v>10644</v>
      </c>
    </row>
    <row r="2302" spans="1:4" ht="15">
      <c r="A2302" s="9" t="s">
        <v>10</v>
      </c>
      <c r="B2302" s="74" t="s">
        <v>2305</v>
      </c>
      <c r="C2302" s="86">
        <v>10726</v>
      </c>
      <c r="D2302" s="11">
        <v>14301.333333333334</v>
      </c>
    </row>
    <row r="2303" spans="1:4" ht="15">
      <c r="A2303" s="9" t="s">
        <v>10</v>
      </c>
      <c r="B2303" s="74" t="s">
        <v>2306</v>
      </c>
      <c r="C2303" s="86">
        <v>10802</v>
      </c>
      <c r="D2303" s="11">
        <v>15786.666666666701</v>
      </c>
    </row>
    <row r="2304" spans="1:4" ht="15">
      <c r="A2304" s="9" t="s">
        <v>10</v>
      </c>
      <c r="B2304" s="74" t="s">
        <v>2307</v>
      </c>
      <c r="C2304" s="86">
        <v>21975</v>
      </c>
      <c r="D2304" s="11">
        <v>29300</v>
      </c>
    </row>
    <row r="2305" spans="1:4" ht="15">
      <c r="A2305" s="9" t="s">
        <v>10</v>
      </c>
      <c r="B2305" s="74" t="s">
        <v>2308</v>
      </c>
      <c r="C2305" s="86">
        <v>1800</v>
      </c>
      <c r="D2305" s="11">
        <v>2400</v>
      </c>
    </row>
    <row r="2306" spans="1:4" ht="15">
      <c r="A2306" s="9" t="s">
        <v>10</v>
      </c>
      <c r="B2306" s="74" t="s">
        <v>2309</v>
      </c>
      <c r="C2306" s="86">
        <v>5213</v>
      </c>
      <c r="D2306" s="11">
        <v>6950.666666666667</v>
      </c>
    </row>
    <row r="2307" spans="1:4" ht="15">
      <c r="A2307" s="9" t="s">
        <v>10</v>
      </c>
      <c r="B2307" s="74" t="s">
        <v>2310</v>
      </c>
      <c r="C2307" s="86">
        <v>5750</v>
      </c>
      <c r="D2307" s="11">
        <v>7666.666666666667</v>
      </c>
    </row>
    <row r="2308" spans="1:4" ht="15">
      <c r="A2308" s="9" t="s">
        <v>10</v>
      </c>
      <c r="B2308" s="74" t="s">
        <v>2311</v>
      </c>
      <c r="C2308" s="86">
        <v>0</v>
      </c>
      <c r="D2308" s="11">
        <v>3526.6666666666665</v>
      </c>
    </row>
    <row r="2309" spans="1:4" ht="15">
      <c r="A2309" s="9" t="s">
        <v>307</v>
      </c>
      <c r="B2309" s="9" t="s">
        <v>2312</v>
      </c>
      <c r="C2309" s="56">
        <v>32940</v>
      </c>
      <c r="D2309" s="11">
        <v>43920</v>
      </c>
    </row>
    <row r="2310" spans="1:4" ht="15">
      <c r="A2310" s="9" t="s">
        <v>307</v>
      </c>
      <c r="B2310" s="9" t="s">
        <v>2313</v>
      </c>
      <c r="C2310" s="56">
        <v>24660</v>
      </c>
      <c r="D2310" s="11">
        <v>32880</v>
      </c>
    </row>
    <row r="2311" spans="1:4" ht="15">
      <c r="A2311" s="9" t="s">
        <v>307</v>
      </c>
      <c r="B2311" s="9" t="s">
        <v>2314</v>
      </c>
      <c r="C2311" s="56">
        <v>28800</v>
      </c>
      <c r="D2311" s="11">
        <v>38400</v>
      </c>
    </row>
    <row r="2312" spans="1:4" ht="15">
      <c r="A2312" s="9" t="s">
        <v>307</v>
      </c>
      <c r="B2312" s="9" t="s">
        <v>2315</v>
      </c>
      <c r="C2312" s="56">
        <v>23811</v>
      </c>
      <c r="D2312" s="11">
        <v>31748</v>
      </c>
    </row>
    <row r="2313" spans="1:4" ht="15">
      <c r="A2313" s="9" t="s">
        <v>16</v>
      </c>
      <c r="B2313" s="9" t="s">
        <v>2316</v>
      </c>
      <c r="C2313" s="56">
        <v>23811</v>
      </c>
      <c r="D2313" s="11">
        <v>31748</v>
      </c>
    </row>
    <row r="2314" spans="1:4" ht="15">
      <c r="A2314" s="9" t="s">
        <v>634</v>
      </c>
      <c r="B2314" s="9" t="s">
        <v>2317</v>
      </c>
      <c r="C2314" s="56">
        <v>31500</v>
      </c>
      <c r="D2314" s="11">
        <v>39748</v>
      </c>
    </row>
    <row r="2315" spans="1:4" ht="15">
      <c r="A2315" s="9" t="s">
        <v>634</v>
      </c>
      <c r="B2315" s="9" t="s">
        <v>2318</v>
      </c>
      <c r="C2315" s="56">
        <v>40000</v>
      </c>
      <c r="D2315" s="11">
        <v>51725</v>
      </c>
    </row>
    <row r="2316" spans="1:4" ht="15">
      <c r="A2316" s="9" t="s">
        <v>634</v>
      </c>
      <c r="B2316" s="9" t="s">
        <v>2319</v>
      </c>
      <c r="C2316" s="56">
        <v>40500</v>
      </c>
      <c r="D2316" s="11">
        <v>52725</v>
      </c>
    </row>
    <row r="2317" spans="1:4" ht="15">
      <c r="A2317" s="9" t="s">
        <v>307</v>
      </c>
      <c r="B2317" s="9" t="s">
        <v>2320</v>
      </c>
      <c r="C2317" s="56">
        <v>27087</v>
      </c>
      <c r="D2317" s="11">
        <v>36116</v>
      </c>
    </row>
    <row r="2318" spans="1:4" ht="15">
      <c r="A2318" s="9" t="s">
        <v>307</v>
      </c>
      <c r="B2318" s="9" t="s">
        <v>2321</v>
      </c>
      <c r="C2318" s="56">
        <v>27000</v>
      </c>
      <c r="D2318" s="11">
        <v>35993.333333333299</v>
      </c>
    </row>
    <row r="2319" spans="1:4" ht="15">
      <c r="A2319" s="9" t="s">
        <v>307</v>
      </c>
      <c r="B2319" s="9" t="s">
        <v>2322</v>
      </c>
      <c r="C2319" s="56">
        <v>29640</v>
      </c>
      <c r="D2319" s="11">
        <v>39520</v>
      </c>
    </row>
    <row r="2320" spans="1:4" ht="15">
      <c r="A2320" s="9" t="s">
        <v>45</v>
      </c>
      <c r="B2320" s="9" t="s">
        <v>2323</v>
      </c>
      <c r="C2320" s="56">
        <v>36000</v>
      </c>
      <c r="D2320" s="11">
        <v>45746.666666666701</v>
      </c>
    </row>
    <row r="2321" spans="1:4" ht="15">
      <c r="A2321" s="9" t="s">
        <v>307</v>
      </c>
      <c r="B2321" s="9" t="s">
        <v>2323</v>
      </c>
      <c r="C2321" s="56">
        <v>37150</v>
      </c>
      <c r="D2321" s="11">
        <v>48862.666666666701</v>
      </c>
    </row>
    <row r="2322" spans="1:4" ht="15">
      <c r="A2322" s="9" t="s">
        <v>307</v>
      </c>
      <c r="B2322" s="9" t="s">
        <v>2324</v>
      </c>
      <c r="C2322" s="56">
        <v>37630</v>
      </c>
      <c r="D2322" s="11">
        <v>50225.333333333336</v>
      </c>
    </row>
    <row r="2323" spans="1:4" ht="15">
      <c r="A2323" s="9" t="s">
        <v>307</v>
      </c>
      <c r="B2323" s="9" t="s">
        <v>2325</v>
      </c>
      <c r="C2323" s="56">
        <v>39342</v>
      </c>
      <c r="D2323" s="11">
        <v>52456</v>
      </c>
    </row>
    <row r="2324" spans="1:4" ht="15">
      <c r="A2324" s="9" t="s">
        <v>307</v>
      </c>
      <c r="B2324" s="9" t="s">
        <v>2326</v>
      </c>
      <c r="C2324" s="56">
        <v>41000</v>
      </c>
      <c r="D2324" s="11">
        <v>50456</v>
      </c>
    </row>
    <row r="2325" spans="1:4" ht="15">
      <c r="A2325" s="9" t="s">
        <v>307</v>
      </c>
      <c r="B2325" s="9" t="s">
        <v>2327</v>
      </c>
      <c r="C2325" s="56">
        <v>48312</v>
      </c>
      <c r="D2325" s="11">
        <v>64416</v>
      </c>
    </row>
    <row r="2326" spans="1:4" ht="15">
      <c r="A2326" s="9" t="s">
        <v>1256</v>
      </c>
      <c r="B2326" s="9" t="s">
        <v>2328</v>
      </c>
      <c r="C2326" s="56">
        <v>46272</v>
      </c>
      <c r="D2326" s="11">
        <v>60845.333333333299</v>
      </c>
    </row>
    <row r="2327" spans="1:4" ht="15">
      <c r="A2327" s="9" t="s">
        <v>307</v>
      </c>
      <c r="B2327" s="9" t="s">
        <v>2329</v>
      </c>
      <c r="C2327" s="56">
        <v>29348</v>
      </c>
      <c r="D2327" s="11">
        <v>39130.666666666664</v>
      </c>
    </row>
    <row r="2328" spans="1:4" ht="15">
      <c r="A2328" s="9" t="s">
        <v>307</v>
      </c>
      <c r="B2328" s="9" t="s">
        <v>2330</v>
      </c>
      <c r="C2328" s="56">
        <v>29900</v>
      </c>
      <c r="D2328" s="11">
        <v>39130.666666666664</v>
      </c>
    </row>
    <row r="2329" spans="1:4" ht="15">
      <c r="A2329" s="9" t="s">
        <v>307</v>
      </c>
      <c r="B2329" s="9" t="s">
        <v>2331</v>
      </c>
      <c r="C2329" s="56">
        <v>32175</v>
      </c>
      <c r="D2329" s="11">
        <v>42900</v>
      </c>
    </row>
    <row r="2330" spans="1:4" ht="15">
      <c r="A2330" s="9" t="s">
        <v>307</v>
      </c>
      <c r="B2330" s="9" t="s">
        <v>2332</v>
      </c>
      <c r="C2330" s="56">
        <v>33000</v>
      </c>
      <c r="D2330" s="11">
        <v>42073</v>
      </c>
    </row>
    <row r="2331" spans="1:4" ht="15">
      <c r="A2331" s="9" t="s">
        <v>307</v>
      </c>
      <c r="B2331" s="9" t="s">
        <v>2333</v>
      </c>
      <c r="C2331" s="56">
        <v>36800</v>
      </c>
      <c r="D2331" s="11">
        <v>49066.666666666664</v>
      </c>
    </row>
    <row r="2332" spans="1:4" ht="15">
      <c r="A2332" s="9" t="s">
        <v>307</v>
      </c>
      <c r="B2332" s="9" t="s">
        <v>2334</v>
      </c>
      <c r="C2332" s="56">
        <v>5876</v>
      </c>
      <c r="D2332" s="11">
        <v>7834.666666666667</v>
      </c>
    </row>
    <row r="2333" spans="1:4" ht="15">
      <c r="A2333" s="9" t="s">
        <v>307</v>
      </c>
      <c r="B2333" s="9" t="s">
        <v>2335</v>
      </c>
      <c r="C2333" s="56">
        <v>3395</v>
      </c>
      <c r="D2333" s="11">
        <v>4526.666666666667</v>
      </c>
    </row>
    <row r="2334" spans="1:4" ht="15">
      <c r="A2334" s="9" t="s">
        <v>307</v>
      </c>
      <c r="B2334" s="9" t="s">
        <v>2336</v>
      </c>
      <c r="C2334" s="56">
        <v>16000</v>
      </c>
      <c r="D2334" s="11">
        <v>18780</v>
      </c>
    </row>
    <row r="2335" spans="1:4" ht="15">
      <c r="A2335" s="9" t="s">
        <v>307</v>
      </c>
      <c r="B2335" s="9" t="s">
        <v>2337</v>
      </c>
      <c r="C2335" s="56">
        <v>6966</v>
      </c>
      <c r="D2335" s="11">
        <v>9288</v>
      </c>
    </row>
    <row r="2336" spans="1:4" ht="15">
      <c r="A2336" s="9" t="s">
        <v>307</v>
      </c>
      <c r="B2336" s="9" t="s">
        <v>2338</v>
      </c>
      <c r="C2336" s="56">
        <v>3000</v>
      </c>
      <c r="D2336" s="11">
        <v>4000</v>
      </c>
    </row>
    <row r="2337" spans="1:4" ht="15">
      <c r="A2337" s="9" t="s">
        <v>307</v>
      </c>
      <c r="B2337" s="9" t="s">
        <v>2339</v>
      </c>
      <c r="C2337" s="56">
        <v>213458</v>
      </c>
      <c r="D2337" s="11">
        <v>284610.66666666669</v>
      </c>
    </row>
    <row r="2338" spans="1:4" ht="15">
      <c r="A2338" s="9" t="s">
        <v>307</v>
      </c>
      <c r="B2338" s="9" t="s">
        <v>1195</v>
      </c>
      <c r="C2338" s="56">
        <v>1000</v>
      </c>
      <c r="D2338" s="11">
        <v>1333.3333333333333</v>
      </c>
    </row>
    <row r="2339" spans="1:4" ht="15">
      <c r="A2339" s="9" t="s">
        <v>307</v>
      </c>
      <c r="B2339" s="9" t="s">
        <v>2340</v>
      </c>
      <c r="C2339" s="56">
        <v>4132</v>
      </c>
      <c r="D2339" s="11">
        <v>5509.333333333333</v>
      </c>
    </row>
    <row r="2340" spans="1:4" ht="15">
      <c r="A2340" s="9" t="s">
        <v>307</v>
      </c>
      <c r="B2340" s="9" t="s">
        <v>2341</v>
      </c>
      <c r="C2340" s="56">
        <v>14480</v>
      </c>
      <c r="D2340" s="11">
        <v>19306.666666666668</v>
      </c>
    </row>
    <row r="2341" spans="1:4" ht="15">
      <c r="A2341" s="9" t="s">
        <v>307</v>
      </c>
      <c r="B2341" s="9" t="s">
        <v>2342</v>
      </c>
      <c r="C2341" s="56">
        <v>442</v>
      </c>
      <c r="D2341" s="11">
        <v>589.33333333333337</v>
      </c>
    </row>
    <row r="2342" spans="1:4" ht="15">
      <c r="A2342" s="9" t="s">
        <v>307</v>
      </c>
      <c r="B2342" s="9" t="s">
        <v>2343</v>
      </c>
      <c r="C2342" s="56">
        <v>205</v>
      </c>
      <c r="D2342" s="11">
        <v>273.33333333333331</v>
      </c>
    </row>
    <row r="2343" spans="1:4" ht="15">
      <c r="A2343" s="9" t="s">
        <v>10</v>
      </c>
      <c r="B2343" s="9" t="s">
        <v>2344</v>
      </c>
      <c r="C2343" s="56">
        <v>95</v>
      </c>
      <c r="D2343" s="11">
        <v>126.66666666666667</v>
      </c>
    </row>
    <row r="2344" spans="1:4" ht="15">
      <c r="A2344" s="9" t="s">
        <v>307</v>
      </c>
      <c r="B2344" s="9" t="s">
        <v>2345</v>
      </c>
      <c r="C2344" s="56">
        <v>662</v>
      </c>
      <c r="D2344" s="11">
        <v>882.66666666666663</v>
      </c>
    </row>
    <row r="2345" spans="1:4" ht="15">
      <c r="A2345" s="9" t="s">
        <v>307</v>
      </c>
      <c r="B2345" s="9" t="s">
        <v>2346</v>
      </c>
      <c r="C2345" s="56">
        <v>572</v>
      </c>
      <c r="D2345" s="11">
        <v>862.66666666666697</v>
      </c>
    </row>
    <row r="2346" spans="1:4" ht="15">
      <c r="A2346" s="9" t="s">
        <v>307</v>
      </c>
      <c r="B2346" s="9" t="s">
        <v>2347</v>
      </c>
      <c r="C2346" s="56">
        <v>892</v>
      </c>
      <c r="D2346" s="11">
        <v>1189.3333333333333</v>
      </c>
    </row>
    <row r="2347" spans="1:4" ht="15">
      <c r="A2347" s="9" t="s">
        <v>307</v>
      </c>
      <c r="B2347" s="9" t="s">
        <v>2348</v>
      </c>
      <c r="C2347" s="56">
        <v>145</v>
      </c>
      <c r="D2347" s="11">
        <v>193.33333333333334</v>
      </c>
    </row>
    <row r="2348" spans="1:4" ht="15">
      <c r="A2348" s="9" t="s">
        <v>307</v>
      </c>
      <c r="B2348" s="9" t="s">
        <v>2349</v>
      </c>
      <c r="C2348" s="56">
        <v>1110</v>
      </c>
      <c r="D2348" s="11">
        <v>1480</v>
      </c>
    </row>
    <row r="2349" spans="1:4" ht="15">
      <c r="A2349" s="9" t="s">
        <v>10</v>
      </c>
      <c r="B2349" s="9" t="s">
        <v>2350</v>
      </c>
      <c r="C2349" s="56">
        <v>190</v>
      </c>
      <c r="D2349" s="11">
        <v>453.33333333333297</v>
      </c>
    </row>
    <row r="2350" spans="1:4" ht="15">
      <c r="A2350" s="9" t="s">
        <v>16</v>
      </c>
      <c r="B2350" s="9" t="s">
        <v>2351</v>
      </c>
      <c r="C2350" s="56">
        <v>500</v>
      </c>
      <c r="D2350" s="11">
        <v>693</v>
      </c>
    </row>
    <row r="2351" spans="1:4" ht="15">
      <c r="A2351" s="9" t="s">
        <v>10</v>
      </c>
      <c r="B2351" s="9" t="s">
        <v>2352</v>
      </c>
      <c r="C2351" s="56">
        <v>100</v>
      </c>
      <c r="D2351" s="11">
        <v>165</v>
      </c>
    </row>
    <row r="2352" spans="1:4" ht="15">
      <c r="A2352" s="9" t="s">
        <v>16</v>
      </c>
      <c r="B2352" s="9" t="s">
        <v>2353</v>
      </c>
      <c r="C2352" s="56">
        <v>550</v>
      </c>
      <c r="D2352" s="11">
        <v>755</v>
      </c>
    </row>
    <row r="2353" spans="1:4" ht="15">
      <c r="A2353" s="9" t="s">
        <v>307</v>
      </c>
      <c r="B2353" s="9" t="s">
        <v>2354</v>
      </c>
      <c r="C2353" s="56">
        <v>612</v>
      </c>
      <c r="D2353" s="11">
        <v>826.66666666666663</v>
      </c>
    </row>
    <row r="2354" spans="1:4" ht="15">
      <c r="A2354" s="9" t="s">
        <v>16</v>
      </c>
      <c r="B2354" s="9" t="s">
        <v>2355</v>
      </c>
      <c r="C2354" s="56">
        <v>700</v>
      </c>
      <c r="D2354" s="11">
        <v>1155</v>
      </c>
    </row>
    <row r="2355" spans="1:4" ht="15">
      <c r="A2355" s="9" t="s">
        <v>10</v>
      </c>
      <c r="B2355" s="9" t="s">
        <v>2356</v>
      </c>
      <c r="C2355" s="56">
        <v>130</v>
      </c>
      <c r="D2355" s="11">
        <v>235</v>
      </c>
    </row>
    <row r="2356" spans="1:4" ht="15">
      <c r="A2356" s="9" t="s">
        <v>16</v>
      </c>
      <c r="B2356" s="9" t="s">
        <v>2357</v>
      </c>
      <c r="C2356" s="56">
        <v>750</v>
      </c>
      <c r="D2356" s="11">
        <v>1293.3333333333301</v>
      </c>
    </row>
    <row r="2357" spans="1:4" ht="15">
      <c r="A2357" s="9" t="s">
        <v>307</v>
      </c>
      <c r="B2357" s="9" t="s">
        <v>1218</v>
      </c>
      <c r="C2357" s="56">
        <v>5635</v>
      </c>
      <c r="D2357" s="11">
        <v>7513.333333333333</v>
      </c>
    </row>
    <row r="2358" spans="1:4" ht="15">
      <c r="A2358" s="9" t="s">
        <v>16</v>
      </c>
      <c r="B2358" s="9" t="s">
        <v>2358</v>
      </c>
      <c r="C2358" s="56">
        <v>3700</v>
      </c>
      <c r="D2358" s="11">
        <v>6320</v>
      </c>
    </row>
    <row r="2359" spans="1:4" ht="15">
      <c r="A2359" s="8" t="s">
        <v>10</v>
      </c>
      <c r="B2359" s="9" t="s">
        <v>2359</v>
      </c>
      <c r="C2359" s="56">
        <v>6380</v>
      </c>
      <c r="D2359" s="11">
        <v>8971</v>
      </c>
    </row>
    <row r="2360" spans="1:4" ht="15">
      <c r="A2360" s="9" t="s">
        <v>16</v>
      </c>
      <c r="B2360" s="9" t="s">
        <v>2360</v>
      </c>
      <c r="C2360" s="56">
        <v>3600</v>
      </c>
      <c r="D2360" s="11">
        <v>7211</v>
      </c>
    </row>
    <row r="2361" spans="1:4" ht="15">
      <c r="A2361" s="9" t="s">
        <v>307</v>
      </c>
      <c r="B2361" s="9" t="s">
        <v>2361</v>
      </c>
      <c r="C2361" s="56">
        <v>4640</v>
      </c>
      <c r="D2361" s="11">
        <v>5954.6666666666697</v>
      </c>
    </row>
    <row r="2362" spans="1:4" ht="15">
      <c r="A2362" s="9" t="s">
        <v>307</v>
      </c>
      <c r="B2362" s="9" t="s">
        <v>2362</v>
      </c>
      <c r="C2362" s="56">
        <v>2300</v>
      </c>
      <c r="D2362" s="11">
        <v>3960</v>
      </c>
    </row>
    <row r="2363" spans="1:4" ht="15">
      <c r="A2363" s="9" t="s">
        <v>307</v>
      </c>
      <c r="B2363" s="9" t="s">
        <v>2363</v>
      </c>
      <c r="C2363" s="56">
        <v>2252</v>
      </c>
      <c r="D2363" s="11">
        <v>3002.6666666666665</v>
      </c>
    </row>
    <row r="2364" spans="1:4" ht="15">
      <c r="A2364" s="9" t="s">
        <v>307</v>
      </c>
      <c r="B2364" s="9" t="s">
        <v>2364</v>
      </c>
      <c r="C2364" s="56">
        <v>14980</v>
      </c>
      <c r="D2364" s="11">
        <v>18597.435897435898</v>
      </c>
    </row>
    <row r="2365" spans="1:4" ht="15">
      <c r="A2365" s="9" t="s">
        <v>307</v>
      </c>
      <c r="B2365" s="9" t="s">
        <v>2365</v>
      </c>
      <c r="C2365" s="56">
        <v>21620</v>
      </c>
      <c r="D2365" s="11">
        <v>25965.333333333299</v>
      </c>
    </row>
    <row r="2366" spans="1:4" ht="15">
      <c r="A2366" s="9" t="s">
        <v>16</v>
      </c>
      <c r="B2366" s="9" t="s">
        <v>2366</v>
      </c>
      <c r="C2366" s="56">
        <v>24000</v>
      </c>
      <c r="D2366" s="11">
        <v>29282.051282051299</v>
      </c>
    </row>
    <row r="2367" spans="1:4" ht="15">
      <c r="A2367" s="9" t="s">
        <v>307</v>
      </c>
      <c r="B2367" s="9" t="s">
        <v>2367</v>
      </c>
      <c r="C2367" s="56">
        <v>17857</v>
      </c>
      <c r="D2367" s="11">
        <v>22893.589743589742</v>
      </c>
    </row>
    <row r="2368" spans="1:4" ht="15">
      <c r="A2368" s="9" t="s">
        <v>307</v>
      </c>
      <c r="B2368" s="9" t="s">
        <v>2368</v>
      </c>
      <c r="C2368" s="56">
        <v>31050</v>
      </c>
      <c r="D2368" s="11">
        <v>37522.666666666701</v>
      </c>
    </row>
    <row r="2369" spans="1:4" ht="15">
      <c r="A2369" s="9" t="s">
        <v>307</v>
      </c>
      <c r="B2369" s="9" t="s">
        <v>2369</v>
      </c>
      <c r="C2369" s="56">
        <v>43736</v>
      </c>
      <c r="D2369" s="11">
        <v>58314.666666666664</v>
      </c>
    </row>
    <row r="2370" spans="1:4" ht="15">
      <c r="A2370" s="9" t="s">
        <v>307</v>
      </c>
      <c r="B2370" s="9" t="s">
        <v>2370</v>
      </c>
      <c r="C2370" s="56">
        <v>52610</v>
      </c>
      <c r="D2370" s="11">
        <v>68720</v>
      </c>
    </row>
    <row r="2371" spans="1:4" ht="15">
      <c r="A2371" s="9" t="s">
        <v>307</v>
      </c>
      <c r="B2371" s="9" t="s">
        <v>2371</v>
      </c>
      <c r="C2371" s="56">
        <v>15904</v>
      </c>
      <c r="D2371" s="11">
        <v>19500</v>
      </c>
    </row>
    <row r="2372" spans="1:4" ht="15">
      <c r="A2372" s="9" t="s">
        <v>307</v>
      </c>
      <c r="B2372" s="9" t="s">
        <v>2372</v>
      </c>
      <c r="C2372" s="56">
        <v>49540</v>
      </c>
      <c r="D2372" s="11">
        <v>59625</v>
      </c>
    </row>
    <row r="2373" spans="1:4" ht="15">
      <c r="A2373" s="9" t="s">
        <v>307</v>
      </c>
      <c r="B2373" s="9" t="s">
        <v>2373</v>
      </c>
      <c r="C2373" s="56">
        <v>2190</v>
      </c>
      <c r="D2373" s="11">
        <v>2989</v>
      </c>
    </row>
    <row r="2374" spans="1:4" ht="15">
      <c r="A2374" s="9" t="s">
        <v>307</v>
      </c>
      <c r="B2374" s="9" t="s">
        <v>2374</v>
      </c>
      <c r="C2374" s="56">
        <v>1680</v>
      </c>
      <c r="D2374" s="11">
        <v>3590.6666666666702</v>
      </c>
    </row>
    <row r="2375" spans="1:4" ht="15">
      <c r="A2375" s="9" t="s">
        <v>307</v>
      </c>
      <c r="B2375" s="9" t="s">
        <v>1244</v>
      </c>
      <c r="C2375" s="56">
        <v>2640</v>
      </c>
      <c r="D2375" s="11">
        <v>4242.6666666666697</v>
      </c>
    </row>
    <row r="2376" spans="1:4" ht="15">
      <c r="A2376" s="9" t="s">
        <v>307</v>
      </c>
      <c r="B2376" s="9" t="s">
        <v>2375</v>
      </c>
      <c r="C2376" s="56">
        <v>2852</v>
      </c>
      <c r="D2376" s="11">
        <v>3802.6666666666665</v>
      </c>
    </row>
    <row r="2377" spans="1:4" ht="15">
      <c r="A2377" s="9" t="s">
        <v>307</v>
      </c>
      <c r="B2377" s="9" t="s">
        <v>2376</v>
      </c>
      <c r="C2377" s="56">
        <v>2880</v>
      </c>
      <c r="D2377" s="11">
        <v>4434.6666666666697</v>
      </c>
    </row>
    <row r="2378" spans="1:4" ht="15">
      <c r="A2378" s="9" t="s">
        <v>307</v>
      </c>
      <c r="B2378" s="9" t="s">
        <v>2377</v>
      </c>
      <c r="C2378" s="56">
        <v>4458</v>
      </c>
      <c r="D2378" s="11">
        <v>5893.3333333333303</v>
      </c>
    </row>
    <row r="2379" spans="1:4" ht="15">
      <c r="A2379" s="9" t="s">
        <v>307</v>
      </c>
      <c r="B2379" s="9" t="s">
        <v>2378</v>
      </c>
      <c r="C2379" s="56">
        <v>1979</v>
      </c>
      <c r="D2379" s="11">
        <v>0</v>
      </c>
    </row>
    <row r="2380" spans="1:4" ht="15">
      <c r="A2380" s="9" t="s">
        <v>307</v>
      </c>
      <c r="B2380" s="9" t="s">
        <v>2379</v>
      </c>
      <c r="C2380" s="56">
        <v>4450</v>
      </c>
      <c r="D2380" s="11">
        <v>6945.3333333333003</v>
      </c>
    </row>
    <row r="2381" spans="1:4" ht="15">
      <c r="A2381" s="9" t="s">
        <v>307</v>
      </c>
      <c r="B2381" s="9" t="s">
        <v>2380</v>
      </c>
      <c r="C2381" s="56">
        <v>12225</v>
      </c>
      <c r="D2381" s="11">
        <v>16618.666666666668</v>
      </c>
    </row>
    <row r="2382" spans="1:4" ht="15">
      <c r="A2382" s="9" t="s">
        <v>10</v>
      </c>
      <c r="B2382" s="9" t="s">
        <v>2381</v>
      </c>
      <c r="C2382" s="56">
        <v>1600</v>
      </c>
      <c r="D2382" s="11">
        <v>2255</v>
      </c>
    </row>
    <row r="2383" spans="1:4" ht="15">
      <c r="A2383" s="9" t="s">
        <v>307</v>
      </c>
      <c r="B2383" s="9" t="s">
        <v>2382</v>
      </c>
      <c r="C2383" s="56">
        <v>16236</v>
      </c>
      <c r="D2383" s="11">
        <v>21486.666666666701</v>
      </c>
    </row>
    <row r="2384" spans="1:4" ht="15">
      <c r="A2384" s="9" t="s">
        <v>307</v>
      </c>
      <c r="B2384" s="9" t="s">
        <v>2383</v>
      </c>
      <c r="C2384" s="56">
        <v>12766</v>
      </c>
      <c r="D2384" s="11">
        <v>17486.666666666701</v>
      </c>
    </row>
    <row r="2385" spans="1:4" ht="15">
      <c r="A2385" s="9" t="s">
        <v>307</v>
      </c>
      <c r="B2385" s="9" t="s">
        <v>2384</v>
      </c>
      <c r="C2385" s="56">
        <v>2640</v>
      </c>
      <c r="D2385" s="11">
        <v>3520</v>
      </c>
    </row>
    <row r="2386" spans="1:4" ht="15">
      <c r="A2386" s="9" t="s">
        <v>307</v>
      </c>
      <c r="B2386" s="9" t="s">
        <v>1241</v>
      </c>
      <c r="C2386" s="56">
        <v>3795</v>
      </c>
      <c r="D2386" s="11">
        <v>4933.3333333333303</v>
      </c>
    </row>
    <row r="2387" spans="1:4" ht="15">
      <c r="A2387" s="9" t="s">
        <v>16</v>
      </c>
      <c r="B2387" s="9" t="s">
        <v>2385</v>
      </c>
      <c r="C2387" s="56">
        <v>24000</v>
      </c>
      <c r="D2387" s="11">
        <v>30400</v>
      </c>
    </row>
    <row r="2388" spans="1:4" ht="15">
      <c r="A2388" s="9" t="s">
        <v>307</v>
      </c>
      <c r="B2388" s="9" t="s">
        <v>2386</v>
      </c>
      <c r="C2388" s="56">
        <v>6538</v>
      </c>
      <c r="D2388" s="11">
        <v>9096</v>
      </c>
    </row>
    <row r="2389" spans="1:4" ht="15">
      <c r="A2389" s="9" t="s">
        <v>307</v>
      </c>
      <c r="B2389" s="9" t="s">
        <v>2387</v>
      </c>
      <c r="C2389" s="56">
        <v>10000</v>
      </c>
      <c r="D2389" s="11">
        <v>13300</v>
      </c>
    </row>
    <row r="2390" spans="1:4" ht="15">
      <c r="A2390" s="9" t="s">
        <v>307</v>
      </c>
      <c r="B2390" s="9" t="s">
        <v>2388</v>
      </c>
      <c r="C2390" s="56">
        <v>12880</v>
      </c>
      <c r="D2390" s="11">
        <v>16193</v>
      </c>
    </row>
    <row r="2391" spans="1:4" ht="15">
      <c r="A2391" s="9" t="s">
        <v>10</v>
      </c>
      <c r="B2391" s="9" t="s">
        <v>2389</v>
      </c>
      <c r="C2391" s="56">
        <v>19100</v>
      </c>
      <c r="D2391" s="11">
        <v>31255</v>
      </c>
    </row>
    <row r="2392" spans="1:4" ht="15">
      <c r="A2392" s="9" t="s">
        <v>1256</v>
      </c>
      <c r="B2392" s="9" t="s">
        <v>2390</v>
      </c>
      <c r="C2392" s="56">
        <v>2599</v>
      </c>
      <c r="D2392" s="11">
        <v>4037.3333333333335</v>
      </c>
    </row>
    <row r="2393" spans="1:4" ht="15">
      <c r="A2393" s="9" t="s">
        <v>307</v>
      </c>
      <c r="B2393" s="9" t="s">
        <v>1253</v>
      </c>
      <c r="C2393" s="56">
        <v>3098</v>
      </c>
      <c r="D2393" s="11">
        <v>4130.666666666667</v>
      </c>
    </row>
    <row r="2394" spans="1:4" ht="15">
      <c r="A2394" s="9" t="s">
        <v>307</v>
      </c>
      <c r="B2394" s="9" t="s">
        <v>2391</v>
      </c>
      <c r="C2394" s="56">
        <v>19800</v>
      </c>
      <c r="D2394" s="11">
        <v>29577</v>
      </c>
    </row>
    <row r="2395" spans="1:4" ht="15">
      <c r="A2395" s="8" t="s">
        <v>10</v>
      </c>
      <c r="B2395" s="9" t="s">
        <v>2392</v>
      </c>
      <c r="C2395" s="56">
        <v>13250</v>
      </c>
      <c r="D2395" s="11">
        <v>17951</v>
      </c>
    </row>
    <row r="2396" spans="1:4" ht="15">
      <c r="A2396" s="9" t="s">
        <v>307</v>
      </c>
      <c r="B2396" s="9" t="s">
        <v>2393</v>
      </c>
      <c r="C2396" s="56">
        <v>2710</v>
      </c>
      <c r="D2396" s="11">
        <f>+C2396/0.89</f>
        <v>3044.9438202247193</v>
      </c>
    </row>
    <row r="2397" spans="1:4" ht="15">
      <c r="A2397" s="9" t="s">
        <v>307</v>
      </c>
      <c r="B2397" s="9" t="s">
        <v>2394</v>
      </c>
      <c r="C2397" s="56">
        <v>33940</v>
      </c>
      <c r="D2397" s="11">
        <f>+C2397/0.91</f>
        <v>37296.703296703294</v>
      </c>
    </row>
    <row r="2398" spans="1:4" ht="15">
      <c r="A2398" s="9" t="s">
        <v>307</v>
      </c>
      <c r="B2398" s="9" t="s">
        <v>2395</v>
      </c>
      <c r="C2398" s="56">
        <v>7880</v>
      </c>
      <c r="D2398" s="11">
        <f>+C2398/0.9</f>
        <v>8755.5555555555547</v>
      </c>
    </row>
    <row r="2399" spans="1:4" ht="15">
      <c r="A2399" s="9" t="s">
        <v>10</v>
      </c>
      <c r="B2399" s="9" t="s">
        <v>2396</v>
      </c>
      <c r="C2399" s="56">
        <v>3140</v>
      </c>
      <c r="D2399" s="11">
        <f>+C2399/0.89</f>
        <v>3528.0898876404494</v>
      </c>
    </row>
    <row r="2400" spans="1:4" ht="15">
      <c r="A2400" s="9" t="s">
        <v>307</v>
      </c>
      <c r="B2400" s="9" t="s">
        <v>2397</v>
      </c>
      <c r="C2400" s="56">
        <v>4810</v>
      </c>
      <c r="D2400" s="11">
        <f>+C2400/0.89</f>
        <v>5404.4943820224717</v>
      </c>
    </row>
    <row r="2401" spans="1:4" ht="15">
      <c r="A2401" s="9" t="s">
        <v>307</v>
      </c>
      <c r="B2401" s="9" t="s">
        <v>2398</v>
      </c>
      <c r="C2401" s="56">
        <v>4840</v>
      </c>
      <c r="D2401" s="11">
        <f>+C2401/0.89</f>
        <v>5438.2022471910113</v>
      </c>
    </row>
    <row r="2402" spans="1:4" ht="15">
      <c r="A2402" s="9" t="s">
        <v>307</v>
      </c>
      <c r="B2402" s="9" t="s">
        <v>2399</v>
      </c>
      <c r="C2402" s="56">
        <v>2805</v>
      </c>
      <c r="D2402" s="11">
        <f>+C2402/0.89</f>
        <v>3151.6853932584268</v>
      </c>
    </row>
    <row r="2403" spans="1:4" ht="15">
      <c r="A2403" s="9" t="s">
        <v>307</v>
      </c>
      <c r="B2403" s="9" t="s">
        <v>2400</v>
      </c>
      <c r="C2403" s="56">
        <v>18690</v>
      </c>
      <c r="D2403" s="11">
        <f>+C2403/0.91</f>
        <v>20538.461538461539</v>
      </c>
    </row>
    <row r="2404" spans="1:4" ht="15">
      <c r="A2404" s="9" t="s">
        <v>307</v>
      </c>
      <c r="B2404" s="9" t="s">
        <v>2401</v>
      </c>
      <c r="C2404" s="56">
        <v>11437</v>
      </c>
      <c r="D2404" s="11">
        <f>+C2404/0.91</f>
        <v>12568.131868131868</v>
      </c>
    </row>
    <row r="2405" spans="1:4" ht="15">
      <c r="A2405" s="9" t="s">
        <v>10</v>
      </c>
      <c r="B2405" s="9" t="s">
        <v>2402</v>
      </c>
      <c r="C2405" s="56">
        <v>3880</v>
      </c>
      <c r="D2405" s="11">
        <f>+C2405/0.89</f>
        <v>4359.5505617977524</v>
      </c>
    </row>
    <row r="2406" spans="1:4" ht="15">
      <c r="A2406" s="9" t="s">
        <v>307</v>
      </c>
      <c r="B2406" s="9" t="s">
        <v>2403</v>
      </c>
      <c r="C2406" s="56">
        <v>2710</v>
      </c>
      <c r="D2406" s="11">
        <f>+C2406/0.89</f>
        <v>3044.9438202247193</v>
      </c>
    </row>
    <row r="2407" spans="1:4" ht="15">
      <c r="A2407" s="9" t="s">
        <v>307</v>
      </c>
      <c r="B2407" s="9" t="s">
        <v>2404</v>
      </c>
      <c r="C2407" s="56">
        <v>5000</v>
      </c>
      <c r="D2407" s="11">
        <v>5681.818181818182</v>
      </c>
    </row>
    <row r="2408" spans="1:4" ht="15">
      <c r="A2408" s="9" t="s">
        <v>10</v>
      </c>
      <c r="B2408" s="9" t="s">
        <v>2405</v>
      </c>
      <c r="C2408" s="56">
        <v>4290</v>
      </c>
      <c r="D2408" s="11">
        <f>+C2408/0.89</f>
        <v>4820.2247191011238</v>
      </c>
    </row>
    <row r="2409" spans="1:4" ht="15">
      <c r="A2409" s="9" t="s">
        <v>307</v>
      </c>
      <c r="B2409" s="9" t="s">
        <v>2406</v>
      </c>
      <c r="C2409" s="56">
        <v>2805</v>
      </c>
      <c r="D2409" s="11">
        <f>+C2409/0.89</f>
        <v>3151.6853932584268</v>
      </c>
    </row>
    <row r="2410" spans="1:4" ht="15">
      <c r="A2410" s="9" t="s">
        <v>307</v>
      </c>
      <c r="B2410" s="9" t="s">
        <v>2407</v>
      </c>
      <c r="C2410" s="56">
        <v>8338</v>
      </c>
      <c r="D2410" s="11">
        <v>9475</v>
      </c>
    </row>
    <row r="2411" spans="1:4" ht="15">
      <c r="A2411" s="9" t="s">
        <v>16</v>
      </c>
      <c r="B2411" s="9" t="s">
        <v>2408</v>
      </c>
      <c r="C2411" s="56">
        <v>2300</v>
      </c>
      <c r="D2411" s="11">
        <v>2676.1363636363635</v>
      </c>
    </row>
    <row r="2412" spans="1:4" ht="15">
      <c r="A2412" s="9" t="s">
        <v>307</v>
      </c>
      <c r="B2412" s="9" t="s">
        <v>2409</v>
      </c>
      <c r="C2412" s="56">
        <v>26650</v>
      </c>
      <c r="D2412" s="22">
        <v>33940</v>
      </c>
    </row>
    <row r="2413" spans="1:4" ht="15">
      <c r="A2413" s="9" t="s">
        <v>307</v>
      </c>
      <c r="B2413" s="9" t="s">
        <v>2410</v>
      </c>
      <c r="C2413" s="56">
        <v>5820</v>
      </c>
      <c r="D2413" s="22">
        <v>7880</v>
      </c>
    </row>
    <row r="2414" spans="1:4" ht="15">
      <c r="A2414" s="9" t="s">
        <v>10</v>
      </c>
      <c r="B2414" s="9" t="s">
        <v>2411</v>
      </c>
      <c r="C2414" s="56">
        <v>2420</v>
      </c>
      <c r="D2414" s="11">
        <f>+C2414/0.83</f>
        <v>2915.6626506024099</v>
      </c>
    </row>
    <row r="2415" spans="1:4" ht="15">
      <c r="A2415" s="9" t="s">
        <v>307</v>
      </c>
      <c r="B2415" s="9" t="s">
        <v>2412</v>
      </c>
      <c r="C2415" s="56">
        <v>3100</v>
      </c>
      <c r="D2415" s="11">
        <v>3753</v>
      </c>
    </row>
    <row r="2416" spans="1:4" ht="15">
      <c r="A2416" s="9" t="s">
        <v>307</v>
      </c>
      <c r="B2416" s="9" t="s">
        <v>2413</v>
      </c>
      <c r="C2416" s="56">
        <v>4220</v>
      </c>
      <c r="D2416" s="11">
        <v>4850</v>
      </c>
    </row>
    <row r="2417" spans="1:4" ht="15">
      <c r="A2417" s="9" t="s">
        <v>10</v>
      </c>
      <c r="B2417" s="9" t="s">
        <v>2414</v>
      </c>
      <c r="C2417" s="56">
        <v>3680</v>
      </c>
      <c r="D2417" s="22">
        <v>4840</v>
      </c>
    </row>
    <row r="2418" spans="1:4" ht="15">
      <c r="A2418" s="9" t="s">
        <v>307</v>
      </c>
      <c r="B2418" s="9" t="s">
        <v>2415</v>
      </c>
      <c r="C2418" s="56">
        <v>2350</v>
      </c>
      <c r="D2418" s="11">
        <v>2875</v>
      </c>
    </row>
    <row r="2419" spans="1:4" ht="15">
      <c r="A2419" s="9" t="s">
        <v>16</v>
      </c>
      <c r="B2419" s="9" t="s">
        <v>2416</v>
      </c>
      <c r="C2419" s="56">
        <v>12970</v>
      </c>
      <c r="D2419" s="22">
        <v>18690</v>
      </c>
    </row>
    <row r="2420" spans="1:4" ht="15">
      <c r="A2420" s="9" t="s">
        <v>307</v>
      </c>
      <c r="B2420" s="9" t="s">
        <v>2417</v>
      </c>
      <c r="C2420" s="56">
        <v>9640</v>
      </c>
      <c r="D2420" s="11">
        <f>+C2420/0.87</f>
        <v>11080.459770114943</v>
      </c>
    </row>
    <row r="2421" spans="1:4" ht="15">
      <c r="A2421" s="9" t="s">
        <v>307</v>
      </c>
      <c r="B2421" s="9" t="s">
        <v>2418</v>
      </c>
      <c r="C2421" s="56">
        <v>2950</v>
      </c>
      <c r="D2421" s="11">
        <v>3497</v>
      </c>
    </row>
    <row r="2422" spans="1:4" ht="15">
      <c r="A2422" s="9" t="s">
        <v>307</v>
      </c>
      <c r="B2422" s="9" t="s">
        <v>2419</v>
      </c>
      <c r="C2422" s="56">
        <v>2240</v>
      </c>
      <c r="D2422" s="11">
        <f>+C2422/0.83</f>
        <v>2698.7951807228915</v>
      </c>
    </row>
    <row r="2423" spans="1:4" ht="15">
      <c r="A2423" s="9" t="s">
        <v>307</v>
      </c>
      <c r="B2423" s="9" t="s">
        <v>2420</v>
      </c>
      <c r="C2423" s="56">
        <v>22427</v>
      </c>
      <c r="D2423" s="11">
        <v>24918.888888888887</v>
      </c>
    </row>
    <row r="2424" spans="1:4" ht="15">
      <c r="A2424" s="9" t="s">
        <v>16</v>
      </c>
      <c r="B2424" s="9" t="s">
        <v>2421</v>
      </c>
      <c r="C2424" s="56">
        <v>4440</v>
      </c>
      <c r="D2424" s="11">
        <v>5303.333333333333</v>
      </c>
    </row>
    <row r="2425" spans="1:4" ht="15">
      <c r="A2425" s="9" t="s">
        <v>307</v>
      </c>
      <c r="B2425" s="9" t="s">
        <v>2422</v>
      </c>
      <c r="C2425" s="56">
        <v>2560</v>
      </c>
      <c r="D2425" s="11">
        <f>+C2425/0.83</f>
        <v>3084.3373493975905</v>
      </c>
    </row>
    <row r="2426" spans="1:4" ht="15">
      <c r="A2426" s="9" t="s">
        <v>307</v>
      </c>
      <c r="B2426" s="9" t="s">
        <v>2423</v>
      </c>
      <c r="C2426" s="56">
        <v>7346</v>
      </c>
      <c r="D2426" s="11">
        <v>8162.2222222222217</v>
      </c>
    </row>
    <row r="2427" spans="1:4" ht="15">
      <c r="A2427" s="9" t="s">
        <v>307</v>
      </c>
      <c r="B2427" s="9" t="s">
        <v>2424</v>
      </c>
      <c r="C2427" s="56">
        <v>2520</v>
      </c>
      <c r="D2427" s="11">
        <v>3044.4444444444398</v>
      </c>
    </row>
    <row r="2428" spans="1:4" ht="15">
      <c r="A2428" s="9" t="s">
        <v>307</v>
      </c>
      <c r="B2428" s="9" t="s">
        <v>2425</v>
      </c>
      <c r="C2428" s="56">
        <v>5300</v>
      </c>
      <c r="D2428" s="11">
        <v>6095</v>
      </c>
    </row>
    <row r="2429" spans="1:4" ht="15">
      <c r="A2429" s="9" t="s">
        <v>307</v>
      </c>
      <c r="B2429" s="9" t="s">
        <v>2426</v>
      </c>
      <c r="C2429" s="56">
        <v>350</v>
      </c>
      <c r="D2429" s="11">
        <v>466.66666666666669</v>
      </c>
    </row>
    <row r="2430" spans="1:4" ht="15">
      <c r="A2430" s="9" t="s">
        <v>307</v>
      </c>
      <c r="B2430" s="9" t="s">
        <v>2427</v>
      </c>
      <c r="C2430" s="56">
        <v>4950</v>
      </c>
      <c r="D2430" s="11">
        <v>8053.333333333333</v>
      </c>
    </row>
    <row r="2431" spans="1:4" ht="15">
      <c r="A2431" s="9" t="s">
        <v>307</v>
      </c>
      <c r="B2431" s="9" t="s">
        <v>2428</v>
      </c>
      <c r="C2431" s="56">
        <v>1200</v>
      </c>
      <c r="D2431" s="11">
        <v>1600</v>
      </c>
    </row>
    <row r="2432" spans="1:4" ht="15">
      <c r="A2432" s="9" t="s">
        <v>307</v>
      </c>
      <c r="B2432" s="9" t="s">
        <v>2429</v>
      </c>
      <c r="C2432" s="56">
        <v>396</v>
      </c>
      <c r="D2432" s="11">
        <v>528</v>
      </c>
    </row>
    <row r="2433" spans="1:4" ht="15">
      <c r="A2433" s="9" t="s">
        <v>307</v>
      </c>
      <c r="B2433" s="9" t="s">
        <v>2430</v>
      </c>
      <c r="C2433" s="56">
        <v>800</v>
      </c>
      <c r="D2433" s="11">
        <v>1066.6666666666667</v>
      </c>
    </row>
    <row r="2434" spans="1:4" ht="15">
      <c r="A2434" s="9" t="s">
        <v>307</v>
      </c>
      <c r="B2434" s="9" t="s">
        <v>2431</v>
      </c>
      <c r="C2434" s="56">
        <v>3100</v>
      </c>
      <c r="D2434" s="11">
        <v>4133.333333333333</v>
      </c>
    </row>
    <row r="2435" spans="1:4" ht="15">
      <c r="A2435" s="9" t="s">
        <v>307</v>
      </c>
      <c r="B2435" s="9" t="s">
        <v>2432</v>
      </c>
      <c r="C2435" s="56">
        <v>1950</v>
      </c>
      <c r="D2435" s="11">
        <v>2933.3333333333335</v>
      </c>
    </row>
    <row r="2436" spans="1:4" ht="15">
      <c r="A2436" s="9" t="s">
        <v>307</v>
      </c>
      <c r="B2436" s="9" t="s">
        <v>2433</v>
      </c>
      <c r="C2436" s="56">
        <v>525</v>
      </c>
      <c r="D2436" s="11">
        <v>700</v>
      </c>
    </row>
    <row r="2437" spans="1:4" ht="15">
      <c r="A2437" s="9" t="s">
        <v>307</v>
      </c>
      <c r="B2437" s="9" t="s">
        <v>2434</v>
      </c>
      <c r="C2437" s="56">
        <v>450</v>
      </c>
      <c r="D2437" s="11">
        <v>600</v>
      </c>
    </row>
    <row r="2438" spans="1:4" ht="15">
      <c r="A2438" s="9" t="s">
        <v>307</v>
      </c>
      <c r="B2438" s="9" t="s">
        <v>2435</v>
      </c>
      <c r="C2438" s="56">
        <v>4500</v>
      </c>
      <c r="D2438" s="11">
        <v>6000</v>
      </c>
    </row>
    <row r="2439" spans="1:4" ht="15">
      <c r="A2439" s="9" t="s">
        <v>307</v>
      </c>
      <c r="B2439" s="9" t="s">
        <v>2436</v>
      </c>
      <c r="C2439" s="56">
        <v>950</v>
      </c>
      <c r="D2439" s="11">
        <v>1266.6666666666667</v>
      </c>
    </row>
    <row r="2440" spans="1:4" ht="15">
      <c r="A2440" s="9" t="s">
        <v>307</v>
      </c>
      <c r="B2440" s="9" t="s">
        <v>2437</v>
      </c>
      <c r="C2440" s="56">
        <v>410</v>
      </c>
      <c r="D2440" s="11">
        <v>546.66666666666663</v>
      </c>
    </row>
    <row r="2441" spans="1:4" ht="15">
      <c r="A2441" s="9" t="s">
        <v>307</v>
      </c>
      <c r="B2441" s="9" t="s">
        <v>2438</v>
      </c>
      <c r="C2441" s="56">
        <v>1500</v>
      </c>
      <c r="D2441" s="11">
        <v>2000</v>
      </c>
    </row>
    <row r="2442" spans="1:4" ht="15">
      <c r="A2442" s="9" t="s">
        <v>16</v>
      </c>
      <c r="B2442" s="9" t="s">
        <v>2439</v>
      </c>
      <c r="C2442" s="56">
        <v>23600</v>
      </c>
      <c r="D2442" s="11">
        <f>+C2442/0.83</f>
        <v>28433.734939759037</v>
      </c>
    </row>
    <row r="2443" spans="1:4" ht="15">
      <c r="A2443" s="9" t="s">
        <v>307</v>
      </c>
      <c r="B2443" s="9" t="s">
        <v>2440</v>
      </c>
      <c r="C2443" s="56">
        <v>15500</v>
      </c>
      <c r="D2443" s="11">
        <f>+C2443/0.82</f>
        <v>18902.439024390245</v>
      </c>
    </row>
    <row r="2444" spans="1:4" ht="15">
      <c r="A2444" s="9" t="s">
        <v>45</v>
      </c>
      <c r="B2444" s="9" t="s">
        <v>2441</v>
      </c>
      <c r="C2444" s="56">
        <v>14350</v>
      </c>
      <c r="D2444" s="11">
        <f>+C2444/0.8</f>
        <v>17937.5</v>
      </c>
    </row>
    <row r="2445" spans="1:4" ht="15">
      <c r="A2445" s="9" t="s">
        <v>307</v>
      </c>
      <c r="B2445" s="9" t="s">
        <v>2442</v>
      </c>
      <c r="C2445" s="56">
        <v>16300</v>
      </c>
      <c r="D2445" s="11">
        <f>+C2445/0.82</f>
        <v>19878.048780487807</v>
      </c>
    </row>
    <row r="2446" spans="1:4" ht="15">
      <c r="A2446" s="9" t="s">
        <v>16</v>
      </c>
      <c r="B2446" s="9" t="s">
        <v>2443</v>
      </c>
      <c r="C2446" s="56">
        <v>3650</v>
      </c>
      <c r="D2446" s="11">
        <v>4366.6666666666697</v>
      </c>
    </row>
    <row r="2447" spans="1:4" ht="15">
      <c r="A2447" s="9" t="s">
        <v>16</v>
      </c>
      <c r="B2447" s="9" t="s">
        <v>2444</v>
      </c>
      <c r="C2447" s="56">
        <v>7800</v>
      </c>
      <c r="D2447" s="11">
        <v>8995</v>
      </c>
    </row>
    <row r="2448" spans="1:4" ht="15">
      <c r="A2448" s="9" t="s">
        <v>16</v>
      </c>
      <c r="B2448" s="9" t="s">
        <v>2445</v>
      </c>
      <c r="C2448" s="56">
        <v>7100</v>
      </c>
      <c r="D2448" s="11">
        <v>8025.333333333333</v>
      </c>
    </row>
    <row r="2449" spans="1:4" ht="15">
      <c r="A2449" s="9" t="s">
        <v>307</v>
      </c>
      <c r="B2449" s="9" t="s">
        <v>2446</v>
      </c>
      <c r="C2449" s="56">
        <v>6529</v>
      </c>
      <c r="D2449" s="11">
        <v>8705.3333333333339</v>
      </c>
    </row>
    <row r="2450" spans="1:4" ht="15">
      <c r="A2450" s="9" t="s">
        <v>307</v>
      </c>
      <c r="B2450" s="9" t="s">
        <v>2447</v>
      </c>
      <c r="C2450" s="56">
        <v>2765</v>
      </c>
      <c r="D2450" s="11">
        <v>3686.6666666666665</v>
      </c>
    </row>
    <row r="2451" spans="1:4" ht="15">
      <c r="A2451" s="9" t="s">
        <v>307</v>
      </c>
      <c r="B2451" s="9" t="s">
        <v>2448</v>
      </c>
      <c r="C2451" s="56">
        <v>2900</v>
      </c>
      <c r="D2451" s="11">
        <v>3866.6666666666665</v>
      </c>
    </row>
    <row r="2452" spans="1:4" ht="15">
      <c r="A2452" s="9" t="s">
        <v>307</v>
      </c>
      <c r="B2452" s="9" t="s">
        <v>2449</v>
      </c>
      <c r="C2452" s="56">
        <v>8200</v>
      </c>
      <c r="D2452" s="11">
        <v>10933.333333333334</v>
      </c>
    </row>
    <row r="2453" spans="1:4" ht="15">
      <c r="A2453" s="9" t="s">
        <v>10</v>
      </c>
      <c r="B2453" s="9" t="s">
        <v>2450</v>
      </c>
      <c r="C2453" s="56">
        <v>6050</v>
      </c>
      <c r="D2453" s="11">
        <v>7211</v>
      </c>
    </row>
    <row r="2454" spans="1:4" ht="15">
      <c r="A2454" s="9" t="s">
        <v>307</v>
      </c>
      <c r="B2454" s="9" t="s">
        <v>2451</v>
      </c>
      <c r="C2454" s="56">
        <v>6210</v>
      </c>
      <c r="D2454" s="11">
        <v>8280</v>
      </c>
    </row>
    <row r="2455" spans="1:4" ht="15">
      <c r="A2455" s="9" t="s">
        <v>307</v>
      </c>
      <c r="B2455" s="9" t="s">
        <v>2452</v>
      </c>
      <c r="C2455" s="56">
        <v>7170</v>
      </c>
      <c r="D2455" s="11">
        <v>8621</v>
      </c>
    </row>
    <row r="2456" spans="1:4" ht="15">
      <c r="A2456" s="9" t="s">
        <v>307</v>
      </c>
      <c r="B2456" s="9" t="s">
        <v>2453</v>
      </c>
      <c r="C2456" s="56">
        <v>6670</v>
      </c>
      <c r="D2456" s="11">
        <v>8060</v>
      </c>
    </row>
    <row r="2457" spans="1:4" ht="15">
      <c r="A2457" s="9" t="s">
        <v>307</v>
      </c>
      <c r="B2457" s="9" t="s">
        <v>2454</v>
      </c>
      <c r="C2457" s="56">
        <v>2800</v>
      </c>
      <c r="D2457" s="11">
        <v>5853.3333333333303</v>
      </c>
    </row>
    <row r="2458" spans="1:4" ht="15">
      <c r="A2458" s="9" t="s">
        <v>307</v>
      </c>
      <c r="B2458" s="9" t="s">
        <v>2455</v>
      </c>
      <c r="C2458" s="56">
        <v>2420</v>
      </c>
      <c r="D2458" s="11">
        <v>4200</v>
      </c>
    </row>
    <row r="2459" spans="1:4" ht="15">
      <c r="A2459" s="9" t="s">
        <v>307</v>
      </c>
      <c r="B2459" s="9" t="s">
        <v>2456</v>
      </c>
      <c r="C2459" s="56">
        <v>2820</v>
      </c>
      <c r="D2459" s="11">
        <v>4975</v>
      </c>
    </row>
    <row r="2460" spans="1:4" ht="15">
      <c r="A2460" s="9" t="s">
        <v>307</v>
      </c>
      <c r="B2460" s="9" t="s">
        <v>2457</v>
      </c>
      <c r="C2460" s="56">
        <v>2550</v>
      </c>
      <c r="D2460" s="11">
        <v>4933.3333333333303</v>
      </c>
    </row>
    <row r="2461" spans="1:4" ht="15">
      <c r="A2461" s="9" t="s">
        <v>307</v>
      </c>
      <c r="B2461" s="9" t="s">
        <v>2458</v>
      </c>
      <c r="C2461" s="56">
        <v>2161</v>
      </c>
      <c r="D2461" s="11">
        <v>2796</v>
      </c>
    </row>
    <row r="2462" spans="1:4" ht="15">
      <c r="A2462" s="9" t="s">
        <v>307</v>
      </c>
      <c r="B2462" s="9" t="s">
        <v>2459</v>
      </c>
      <c r="C2462" s="56">
        <v>2576</v>
      </c>
      <c r="D2462" s="11">
        <v>3434.6666666666665</v>
      </c>
    </row>
    <row r="2463" spans="1:4" ht="15">
      <c r="A2463" s="9" t="s">
        <v>307</v>
      </c>
      <c r="B2463" s="9" t="s">
        <v>2460</v>
      </c>
      <c r="C2463" s="56">
        <v>1437</v>
      </c>
      <c r="D2463" s="11">
        <v>1876</v>
      </c>
    </row>
    <row r="2464" spans="1:4" ht="15">
      <c r="A2464" s="9" t="s">
        <v>307</v>
      </c>
      <c r="B2464" s="9" t="s">
        <v>2461</v>
      </c>
      <c r="C2464" s="56">
        <v>3884</v>
      </c>
      <c r="D2464" s="11">
        <v>5178.666666666667</v>
      </c>
    </row>
    <row r="2465" spans="1:4" ht="15">
      <c r="A2465" s="9" t="s">
        <v>307</v>
      </c>
      <c r="B2465" s="9" t="s">
        <v>2462</v>
      </c>
      <c r="C2465" s="56">
        <v>3168</v>
      </c>
      <c r="D2465" s="11">
        <v>4078.6666666666702</v>
      </c>
    </row>
    <row r="2466" spans="1:4" ht="15">
      <c r="A2466" s="9" t="s">
        <v>307</v>
      </c>
      <c r="B2466" s="9" t="s">
        <v>2463</v>
      </c>
      <c r="C2466" s="56">
        <v>5580</v>
      </c>
      <c r="D2466" s="11">
        <v>7478.6666666666697</v>
      </c>
    </row>
    <row r="2467" spans="1:4" ht="15">
      <c r="A2467" s="9" t="s">
        <v>307</v>
      </c>
      <c r="B2467" s="9" t="s">
        <v>2464</v>
      </c>
      <c r="C2467" s="56">
        <v>7252</v>
      </c>
      <c r="D2467" s="11">
        <v>9669.3333333333339</v>
      </c>
    </row>
    <row r="2468" spans="1:4" ht="15">
      <c r="A2468" s="9" t="s">
        <v>307</v>
      </c>
      <c r="B2468" s="9" t="s">
        <v>2465</v>
      </c>
      <c r="C2468" s="56">
        <v>7252</v>
      </c>
      <c r="D2468" s="11">
        <v>9669.3333333333339</v>
      </c>
    </row>
    <row r="2469" spans="1:4" ht="15">
      <c r="A2469" s="9" t="s">
        <v>16</v>
      </c>
      <c r="B2469" s="9" t="s">
        <v>2466</v>
      </c>
      <c r="C2469" s="56">
        <v>1050</v>
      </c>
      <c r="D2469" s="11">
        <v>1500</v>
      </c>
    </row>
    <row r="2470" spans="1:4" ht="15">
      <c r="A2470" s="9" t="s">
        <v>307</v>
      </c>
      <c r="B2470" s="9" t="s">
        <v>2467</v>
      </c>
      <c r="C2470" s="56">
        <v>2420</v>
      </c>
      <c r="D2470" s="11">
        <v>3226.6666666666665</v>
      </c>
    </row>
    <row r="2471" spans="1:4" ht="15">
      <c r="A2471" s="9" t="s">
        <v>307</v>
      </c>
      <c r="B2471" s="9" t="s">
        <v>2468</v>
      </c>
      <c r="C2471" s="56">
        <v>3295</v>
      </c>
      <c r="D2471" s="11">
        <v>4393.333333333333</v>
      </c>
    </row>
    <row r="2472" spans="1:4" ht="15">
      <c r="A2472" s="9" t="s">
        <v>307</v>
      </c>
      <c r="B2472" s="9" t="s">
        <v>2469</v>
      </c>
      <c r="C2472" s="56">
        <v>1170</v>
      </c>
      <c r="D2472" s="11">
        <v>1513.3333333333333</v>
      </c>
    </row>
    <row r="2473" spans="1:4" ht="15">
      <c r="A2473" s="9" t="s">
        <v>307</v>
      </c>
      <c r="B2473" s="9" t="s">
        <v>2470</v>
      </c>
      <c r="C2473" s="56">
        <v>2613</v>
      </c>
      <c r="D2473" s="11">
        <v>3381.3333333333335</v>
      </c>
    </row>
    <row r="2474" spans="1:4" ht="15">
      <c r="A2474" s="9" t="s">
        <v>307</v>
      </c>
      <c r="B2474" s="9" t="s">
        <v>2471</v>
      </c>
      <c r="C2474" s="56">
        <v>1310</v>
      </c>
      <c r="D2474" s="11">
        <v>1746.6666666666667</v>
      </c>
    </row>
    <row r="2475" spans="1:4" ht="15">
      <c r="A2475" s="9" t="s">
        <v>307</v>
      </c>
      <c r="B2475" s="9" t="s">
        <v>2472</v>
      </c>
      <c r="C2475" s="56">
        <v>2216</v>
      </c>
      <c r="D2475" s="11">
        <v>2954.6666666666665</v>
      </c>
    </row>
    <row r="2476" spans="1:4" ht="15">
      <c r="A2476" s="9" t="s">
        <v>307</v>
      </c>
      <c r="B2476" s="9" t="s">
        <v>2473</v>
      </c>
      <c r="C2476" s="56">
        <v>615</v>
      </c>
      <c r="D2476" s="11">
        <v>973.33333333333303</v>
      </c>
    </row>
    <row r="2477" spans="1:4" ht="15">
      <c r="A2477" s="9" t="s">
        <v>1394</v>
      </c>
      <c r="B2477" s="9" t="s">
        <v>2474</v>
      </c>
      <c r="C2477" s="56">
        <v>2160</v>
      </c>
      <c r="D2477" s="11">
        <v>3193.3333333333298</v>
      </c>
    </row>
    <row r="2478" spans="1:4" ht="15">
      <c r="A2478" s="9" t="s">
        <v>307</v>
      </c>
      <c r="B2478" s="9" t="s">
        <v>2475</v>
      </c>
      <c r="C2478" s="56">
        <v>860</v>
      </c>
      <c r="D2478" s="11">
        <v>1146.6666666666667</v>
      </c>
    </row>
    <row r="2479" spans="1:4" ht="15">
      <c r="A2479" s="9" t="s">
        <v>10</v>
      </c>
      <c r="B2479" s="9" t="s">
        <v>2476</v>
      </c>
      <c r="C2479" s="56">
        <v>450</v>
      </c>
      <c r="D2479" s="11">
        <v>585</v>
      </c>
    </row>
    <row r="2480" spans="1:4" ht="15">
      <c r="A2480" s="9" t="s">
        <v>307</v>
      </c>
      <c r="B2480" s="9" t="s">
        <v>2477</v>
      </c>
      <c r="C2480" s="56">
        <v>6500</v>
      </c>
      <c r="D2480" s="11">
        <v>8666.6666666666661</v>
      </c>
    </row>
    <row r="2481" spans="1:4" ht="15">
      <c r="A2481" s="9" t="s">
        <v>307</v>
      </c>
      <c r="B2481" s="9" t="s">
        <v>2478</v>
      </c>
      <c r="C2481" s="56">
        <v>12027</v>
      </c>
      <c r="D2481" s="11">
        <v>16036</v>
      </c>
    </row>
    <row r="2482" spans="1:4" ht="15">
      <c r="A2482" s="9" t="s">
        <v>307</v>
      </c>
      <c r="B2482" s="9" t="s">
        <v>2479</v>
      </c>
      <c r="C2482" s="56">
        <v>8160</v>
      </c>
      <c r="D2482" s="11">
        <v>11102.666666666701</v>
      </c>
    </row>
    <row r="2483" spans="1:4" ht="15">
      <c r="A2483" s="9" t="s">
        <v>307</v>
      </c>
      <c r="B2483" s="9" t="s">
        <v>2480</v>
      </c>
      <c r="C2483" s="56">
        <v>11846</v>
      </c>
      <c r="D2483" s="11">
        <v>15794.666666666666</v>
      </c>
    </row>
    <row r="2484" spans="1:4" ht="15">
      <c r="A2484" s="9" t="s">
        <v>307</v>
      </c>
      <c r="B2484" s="9" t="s">
        <v>2481</v>
      </c>
      <c r="C2484" s="56">
        <v>16598</v>
      </c>
      <c r="D2484" s="11">
        <v>22130.666666666668</v>
      </c>
    </row>
    <row r="2485" spans="1:4" ht="15">
      <c r="A2485" s="9" t="s">
        <v>307</v>
      </c>
      <c r="B2485" s="9" t="s">
        <v>2482</v>
      </c>
      <c r="C2485" s="56">
        <v>15864</v>
      </c>
      <c r="D2485" s="11">
        <v>21152</v>
      </c>
    </row>
    <row r="2486" spans="1:4" ht="15">
      <c r="A2486" s="9" t="s">
        <v>307</v>
      </c>
      <c r="B2486" s="9" t="s">
        <v>2483</v>
      </c>
      <c r="C2486" s="56">
        <v>9500</v>
      </c>
      <c r="D2486" s="11">
        <v>12666.666666666666</v>
      </c>
    </row>
    <row r="2487" spans="1:4" ht="15">
      <c r="A2487" s="9" t="s">
        <v>307</v>
      </c>
      <c r="B2487" s="9" t="s">
        <v>2484</v>
      </c>
      <c r="C2487" s="56">
        <v>19477</v>
      </c>
      <c r="D2487" s="11">
        <v>25924</v>
      </c>
    </row>
    <row r="2488" spans="1:4" ht="15">
      <c r="A2488" s="9" t="s">
        <v>307</v>
      </c>
      <c r="B2488" s="9" t="s">
        <v>2485</v>
      </c>
      <c r="C2488" s="56">
        <v>10074</v>
      </c>
      <c r="D2488" s="11">
        <v>13432</v>
      </c>
    </row>
    <row r="2489" spans="1:4" ht="15">
      <c r="A2489" s="9" t="s">
        <v>307</v>
      </c>
      <c r="B2489" s="9" t="s">
        <v>2486</v>
      </c>
      <c r="C2489" s="56">
        <v>12853</v>
      </c>
      <c r="D2489" s="11">
        <v>16866.666666666701</v>
      </c>
    </row>
    <row r="2490" spans="1:4" ht="15">
      <c r="A2490" s="9" t="s">
        <v>307</v>
      </c>
      <c r="B2490" s="9" t="s">
        <v>2487</v>
      </c>
      <c r="C2490" s="56">
        <v>13922</v>
      </c>
      <c r="D2490" s="11">
        <v>20000</v>
      </c>
    </row>
    <row r="2491" spans="1:4" ht="15">
      <c r="A2491" s="9" t="s">
        <v>307</v>
      </c>
      <c r="B2491" s="9" t="s">
        <v>2488</v>
      </c>
      <c r="C2491" s="56">
        <v>14200</v>
      </c>
      <c r="D2491" s="11">
        <v>17974</v>
      </c>
    </row>
    <row r="2492" spans="1:4" ht="15">
      <c r="A2492" s="9" t="s">
        <v>307</v>
      </c>
      <c r="B2492" s="9" t="s">
        <v>2489</v>
      </c>
      <c r="C2492" s="56">
        <v>14200</v>
      </c>
      <c r="D2492" s="11">
        <v>17974</v>
      </c>
    </row>
    <row r="2493" spans="1:4" ht="15">
      <c r="A2493" s="9" t="s">
        <v>307</v>
      </c>
      <c r="B2493" s="9" t="s">
        <v>2490</v>
      </c>
      <c r="C2493" s="56">
        <v>25878</v>
      </c>
      <c r="D2493" s="11">
        <v>34504</v>
      </c>
    </row>
    <row r="2494" spans="1:4" ht="15">
      <c r="A2494" s="9" t="s">
        <v>307</v>
      </c>
      <c r="B2494" s="9" t="s">
        <v>2491</v>
      </c>
      <c r="C2494" s="56">
        <v>29800</v>
      </c>
      <c r="D2494" s="11">
        <v>37995</v>
      </c>
    </row>
    <row r="2495" spans="1:4" ht="15">
      <c r="A2495" s="9" t="s">
        <v>307</v>
      </c>
      <c r="B2495" s="9" t="s">
        <v>2492</v>
      </c>
      <c r="C2495" s="56">
        <v>29317</v>
      </c>
      <c r="D2495" s="11">
        <v>39089.333333333336</v>
      </c>
    </row>
    <row r="2496" spans="1:4" ht="15">
      <c r="A2496" s="9" t="s">
        <v>307</v>
      </c>
      <c r="B2496" s="9" t="s">
        <v>2493</v>
      </c>
      <c r="C2496" s="56">
        <v>3854</v>
      </c>
      <c r="D2496" s="11">
        <v>5138.666666666667</v>
      </c>
    </row>
    <row r="2497" spans="1:4" ht="15">
      <c r="A2497" s="9" t="s">
        <v>307</v>
      </c>
      <c r="B2497" s="9" t="s">
        <v>2494</v>
      </c>
      <c r="C2497" s="56">
        <v>3840</v>
      </c>
      <c r="D2497" s="11">
        <v>5120</v>
      </c>
    </row>
    <row r="2498" spans="1:4" ht="15">
      <c r="A2498" s="9" t="s">
        <v>307</v>
      </c>
      <c r="B2498" s="9" t="s">
        <v>2495</v>
      </c>
      <c r="C2498" s="56">
        <v>4750</v>
      </c>
      <c r="D2498" s="11">
        <v>6333.333333333333</v>
      </c>
    </row>
    <row r="2499" spans="1:4" ht="15">
      <c r="A2499" s="9" t="s">
        <v>307</v>
      </c>
      <c r="B2499" s="9" t="s">
        <v>2496</v>
      </c>
      <c r="C2499" s="56">
        <v>16200</v>
      </c>
      <c r="D2499" s="11">
        <v>27066.666666666701</v>
      </c>
    </row>
    <row r="2500" spans="1:4" ht="15">
      <c r="A2500" s="9" t="s">
        <v>307</v>
      </c>
      <c r="B2500" s="9" t="s">
        <v>2497</v>
      </c>
      <c r="C2500" s="56">
        <v>28750</v>
      </c>
      <c r="D2500" s="11">
        <v>37933.333333333299</v>
      </c>
    </row>
    <row r="2501" spans="1:4" ht="15">
      <c r="A2501" s="9" t="s">
        <v>307</v>
      </c>
      <c r="B2501" s="9" t="s">
        <v>2498</v>
      </c>
      <c r="C2501" s="56">
        <v>8070</v>
      </c>
      <c r="D2501" s="11">
        <v>10760</v>
      </c>
    </row>
    <row r="2502" spans="1:4" ht="15">
      <c r="A2502" s="9" t="s">
        <v>307</v>
      </c>
      <c r="B2502" s="9" t="s">
        <v>2499</v>
      </c>
      <c r="C2502" s="56">
        <v>8160</v>
      </c>
      <c r="D2502" s="11">
        <v>10880</v>
      </c>
    </row>
    <row r="2503" spans="1:4" ht="15">
      <c r="A2503" s="9" t="s">
        <v>307</v>
      </c>
      <c r="B2503" s="9" t="s">
        <v>2500</v>
      </c>
      <c r="C2503" s="56">
        <v>18858</v>
      </c>
      <c r="D2503" s="11">
        <v>24866.666666666701</v>
      </c>
    </row>
    <row r="2504" spans="1:4" ht="15">
      <c r="A2504" s="9" t="s">
        <v>307</v>
      </c>
      <c r="B2504" s="9" t="s">
        <v>2501</v>
      </c>
      <c r="C2504" s="56">
        <v>21673</v>
      </c>
      <c r="D2504" s="11">
        <v>28866.666666666701</v>
      </c>
    </row>
    <row r="2505" spans="1:4" ht="15">
      <c r="A2505" s="9" t="s">
        <v>307</v>
      </c>
      <c r="B2505" s="9" t="s">
        <v>2502</v>
      </c>
      <c r="C2505" s="56">
        <v>14900</v>
      </c>
      <c r="D2505" s="11">
        <v>19866.666666666668</v>
      </c>
    </row>
    <row r="2506" spans="1:4" ht="15">
      <c r="A2506" s="9" t="s">
        <v>307</v>
      </c>
      <c r="B2506" s="9" t="s">
        <v>2503</v>
      </c>
      <c r="C2506" s="56">
        <v>8000</v>
      </c>
      <c r="D2506" s="11">
        <v>13760</v>
      </c>
    </row>
    <row r="2507" spans="1:4" ht="15">
      <c r="A2507" s="9" t="s">
        <v>16</v>
      </c>
      <c r="B2507" s="9" t="s">
        <v>2504</v>
      </c>
      <c r="C2507" s="56">
        <v>11700</v>
      </c>
      <c r="D2507" s="11">
        <v>14760</v>
      </c>
    </row>
    <row r="2508" spans="1:4" ht="15">
      <c r="A2508" s="9" t="s">
        <v>16</v>
      </c>
      <c r="B2508" s="9" t="s">
        <v>2505</v>
      </c>
      <c r="C2508" s="56">
        <v>11000</v>
      </c>
      <c r="D2508" s="11">
        <v>18533.333333333299</v>
      </c>
    </row>
    <row r="2509" spans="1:4" ht="15">
      <c r="A2509" s="9" t="s">
        <v>16</v>
      </c>
      <c r="B2509" s="9" t="s">
        <v>2506</v>
      </c>
      <c r="C2509" s="56">
        <v>11700</v>
      </c>
      <c r="D2509" s="11">
        <v>16880</v>
      </c>
    </row>
    <row r="2510" spans="1:4" ht="15">
      <c r="A2510" s="9" t="s">
        <v>307</v>
      </c>
      <c r="B2510" s="9" t="s">
        <v>2507</v>
      </c>
      <c r="C2510" s="56">
        <v>8228</v>
      </c>
      <c r="D2510" s="11">
        <v>10970.666666666666</v>
      </c>
    </row>
    <row r="2511" spans="1:4" ht="15">
      <c r="A2511" s="9" t="s">
        <v>307</v>
      </c>
      <c r="B2511" s="9" t="s">
        <v>2508</v>
      </c>
      <c r="C2511" s="56">
        <v>6100</v>
      </c>
      <c r="D2511" s="11">
        <v>8224</v>
      </c>
    </row>
    <row r="2512" spans="1:4" ht="15">
      <c r="A2512" s="9" t="s">
        <v>307</v>
      </c>
      <c r="B2512" s="9" t="s">
        <v>2509</v>
      </c>
      <c r="C2512" s="56">
        <v>6350</v>
      </c>
      <c r="D2512" s="11">
        <v>8979</v>
      </c>
    </row>
    <row r="2513" spans="1:4" ht="15">
      <c r="A2513" s="9" t="s">
        <v>16</v>
      </c>
      <c r="B2513" s="9" t="s">
        <v>2510</v>
      </c>
      <c r="C2513" s="56">
        <v>41000</v>
      </c>
      <c r="D2513" s="11">
        <v>46976</v>
      </c>
    </row>
    <row r="2514" spans="1:4" ht="15">
      <c r="A2514" s="9" t="s">
        <v>16</v>
      </c>
      <c r="B2514" s="9" t="s">
        <v>2511</v>
      </c>
      <c r="C2514" s="56">
        <v>72800</v>
      </c>
      <c r="D2514" s="11">
        <v>79971</v>
      </c>
    </row>
    <row r="2515" spans="1:4" ht="15">
      <c r="A2515" s="9" t="s">
        <v>307</v>
      </c>
      <c r="B2515" s="9" t="s">
        <v>2512</v>
      </c>
      <c r="C2515" s="56">
        <v>1899</v>
      </c>
      <c r="D2515" s="11">
        <v>2506.6666666666665</v>
      </c>
    </row>
    <row r="2516" spans="1:4" ht="15">
      <c r="A2516" s="9" t="s">
        <v>307</v>
      </c>
      <c r="B2516" s="9" t="s">
        <v>2513</v>
      </c>
      <c r="C2516" s="56">
        <v>636</v>
      </c>
      <c r="D2516" s="11">
        <v>848</v>
      </c>
    </row>
    <row r="2517" spans="1:4" ht="15">
      <c r="A2517" s="9" t="s">
        <v>307</v>
      </c>
      <c r="B2517" s="9" t="s">
        <v>2514</v>
      </c>
      <c r="C2517" s="56">
        <v>8400</v>
      </c>
      <c r="D2517" s="11">
        <v>11200</v>
      </c>
    </row>
    <row r="2518" spans="1:4" ht="15">
      <c r="A2518" s="9" t="s">
        <v>307</v>
      </c>
      <c r="B2518" s="9" t="s">
        <v>2515</v>
      </c>
      <c r="C2518" s="56">
        <v>7560</v>
      </c>
      <c r="D2518" s="11">
        <v>10080</v>
      </c>
    </row>
    <row r="2519" spans="1:4" ht="15">
      <c r="A2519" s="9" t="s">
        <v>307</v>
      </c>
      <c r="B2519" s="9" t="s">
        <v>2516</v>
      </c>
      <c r="C2519" s="56">
        <v>97750</v>
      </c>
      <c r="D2519" s="11">
        <v>121979</v>
      </c>
    </row>
    <row r="2520" spans="1:4" ht="15">
      <c r="A2520" s="9" t="s">
        <v>307</v>
      </c>
      <c r="B2520" s="9" t="s">
        <v>2517</v>
      </c>
      <c r="C2520" s="56">
        <v>97750</v>
      </c>
      <c r="D2520" s="11">
        <v>121979</v>
      </c>
    </row>
    <row r="2521" spans="1:4" ht="15">
      <c r="A2521" s="9" t="s">
        <v>307</v>
      </c>
      <c r="B2521" s="9" t="s">
        <v>2518</v>
      </c>
      <c r="C2521" s="56">
        <v>97750</v>
      </c>
      <c r="D2521" s="11">
        <v>121979</v>
      </c>
    </row>
    <row r="2522" spans="1:4" ht="15">
      <c r="A2522" s="9" t="s">
        <v>307</v>
      </c>
      <c r="B2522" s="9" t="s">
        <v>2519</v>
      </c>
      <c r="C2522" s="56">
        <v>21000</v>
      </c>
      <c r="D2522" s="11">
        <v>28000</v>
      </c>
    </row>
    <row r="2523" spans="1:4" ht="15">
      <c r="A2523" s="9" t="s">
        <v>307</v>
      </c>
      <c r="B2523" s="9" t="s">
        <v>2520</v>
      </c>
      <c r="C2523" s="56">
        <v>5300</v>
      </c>
      <c r="D2523" s="11">
        <v>7066.666666666667</v>
      </c>
    </row>
    <row r="2524" spans="1:4" ht="15">
      <c r="A2524" s="9" t="s">
        <v>307</v>
      </c>
      <c r="B2524" s="9" t="s">
        <v>2521</v>
      </c>
      <c r="C2524" s="56">
        <v>3050</v>
      </c>
      <c r="D2524" s="11">
        <v>4250</v>
      </c>
    </row>
    <row r="2525" spans="1:4" ht="15">
      <c r="A2525" s="9" t="s">
        <v>307</v>
      </c>
      <c r="B2525" s="9" t="s">
        <v>2522</v>
      </c>
      <c r="C2525" s="56">
        <v>7380</v>
      </c>
      <c r="D2525" s="11">
        <f>+C2525/0.76</f>
        <v>9710.5263157894733</v>
      </c>
    </row>
    <row r="2526" spans="1:4" ht="15">
      <c r="A2526" s="9" t="s">
        <v>307</v>
      </c>
      <c r="B2526" s="9" t="s">
        <v>2523</v>
      </c>
      <c r="C2526" s="56">
        <v>3944</v>
      </c>
      <c r="D2526" s="11">
        <v>5222.666666666667</v>
      </c>
    </row>
    <row r="2527" spans="1:4" ht="15">
      <c r="A2527" s="9" t="s">
        <v>307</v>
      </c>
      <c r="B2527" s="9" t="s">
        <v>2524</v>
      </c>
      <c r="C2527" s="56">
        <v>2190</v>
      </c>
      <c r="D2527" s="11">
        <v>2826.6666666666665</v>
      </c>
    </row>
    <row r="2528" spans="1:4" ht="15">
      <c r="A2528" s="9" t="s">
        <v>307</v>
      </c>
      <c r="B2528" s="9" t="s">
        <v>2525</v>
      </c>
      <c r="C2528" s="56">
        <v>3045</v>
      </c>
      <c r="D2528" s="11">
        <v>3956</v>
      </c>
    </row>
    <row r="2529" spans="1:4" ht="15">
      <c r="A2529" s="9" t="s">
        <v>10</v>
      </c>
      <c r="B2529" s="9" t="s">
        <v>2526</v>
      </c>
      <c r="C2529" s="56">
        <v>2180</v>
      </c>
      <c r="D2529" s="11">
        <v>4288</v>
      </c>
    </row>
    <row r="2530" spans="1:4" ht="15">
      <c r="A2530" s="9" t="s">
        <v>10</v>
      </c>
      <c r="B2530" s="9" t="s">
        <v>2527</v>
      </c>
      <c r="C2530" s="56">
        <v>4140</v>
      </c>
      <c r="D2530" s="11">
        <v>6573.3333333333303</v>
      </c>
    </row>
    <row r="2531" spans="1:4" ht="15">
      <c r="A2531" s="9" t="s">
        <v>307</v>
      </c>
      <c r="B2531" s="9" t="s">
        <v>2528</v>
      </c>
      <c r="C2531" s="56">
        <v>8450</v>
      </c>
      <c r="D2531" s="11">
        <v>13555</v>
      </c>
    </row>
    <row r="2532" spans="1:4" ht="15">
      <c r="A2532" s="9" t="s">
        <v>1066</v>
      </c>
      <c r="B2532" s="9" t="s">
        <v>2529</v>
      </c>
      <c r="C2532" s="56">
        <v>16900</v>
      </c>
      <c r="D2532" s="11">
        <v>22525</v>
      </c>
    </row>
    <row r="2533" spans="1:4" ht="15">
      <c r="A2533" s="9" t="s">
        <v>307</v>
      </c>
      <c r="B2533" s="9" t="s">
        <v>2530</v>
      </c>
      <c r="C2533" s="56">
        <v>3220</v>
      </c>
      <c r="D2533" s="11">
        <v>5336</v>
      </c>
    </row>
    <row r="2534" spans="1:4" ht="15">
      <c r="A2534" s="9" t="s">
        <v>307</v>
      </c>
      <c r="B2534" s="9" t="s">
        <v>2531</v>
      </c>
      <c r="C2534" s="56">
        <v>12017</v>
      </c>
      <c r="D2534" s="11">
        <v>17080</v>
      </c>
    </row>
    <row r="2535" spans="1:4" ht="15">
      <c r="A2535" s="8" t="s">
        <v>45</v>
      </c>
      <c r="B2535" s="9" t="s">
        <v>2532</v>
      </c>
      <c r="C2535" s="56">
        <v>33000</v>
      </c>
      <c r="D2535" s="11">
        <f>+C2535/0.8</f>
        <v>41250</v>
      </c>
    </row>
    <row r="2536" spans="1:4" ht="15">
      <c r="A2536" s="9" t="s">
        <v>307</v>
      </c>
      <c r="B2536" s="9" t="s">
        <v>2533</v>
      </c>
      <c r="C2536" s="56">
        <v>6500</v>
      </c>
      <c r="D2536" s="11">
        <f>+C2536/0.82</f>
        <v>7926.8292682926831</v>
      </c>
    </row>
    <row r="2537" spans="1:4" ht="15">
      <c r="A2537" s="9" t="s">
        <v>307</v>
      </c>
      <c r="B2537" s="9" t="s">
        <v>2534</v>
      </c>
      <c r="C2537" s="56">
        <v>9300</v>
      </c>
      <c r="D2537" s="11">
        <f>+C2537/0.82</f>
        <v>11341.463414634147</v>
      </c>
    </row>
    <row r="2538" spans="1:4" ht="15">
      <c r="A2538" s="9" t="s">
        <v>16</v>
      </c>
      <c r="B2538" s="9" t="s">
        <v>2535</v>
      </c>
      <c r="C2538" s="56">
        <v>4700</v>
      </c>
      <c r="D2538" s="11">
        <f>+C2538/0.72</f>
        <v>6527.7777777777783</v>
      </c>
    </row>
    <row r="2539" spans="1:4" ht="15">
      <c r="A2539" s="9" t="s">
        <v>16</v>
      </c>
      <c r="B2539" s="9" t="s">
        <v>2536</v>
      </c>
      <c r="C2539" s="56">
        <v>3500</v>
      </c>
      <c r="D2539" s="11">
        <f>+C2539/0.76</f>
        <v>4605.2631578947367</v>
      </c>
    </row>
    <row r="2540" spans="1:4" ht="15">
      <c r="A2540" s="9" t="s">
        <v>162</v>
      </c>
      <c r="B2540" s="9" t="s">
        <v>2537</v>
      </c>
      <c r="C2540" s="56">
        <v>3000</v>
      </c>
      <c r="D2540" s="11">
        <f>+C2540/0.76</f>
        <v>3947.3684210526317</v>
      </c>
    </row>
    <row r="2541" spans="1:4" ht="15">
      <c r="A2541" s="9" t="s">
        <v>307</v>
      </c>
      <c r="B2541" s="9" t="s">
        <v>2538</v>
      </c>
      <c r="C2541" s="56">
        <v>2904</v>
      </c>
      <c r="D2541" s="11">
        <v>3872</v>
      </c>
    </row>
    <row r="2542" spans="1:4" ht="15">
      <c r="A2542" s="9" t="s">
        <v>307</v>
      </c>
      <c r="B2542" s="9" t="s">
        <v>2539</v>
      </c>
      <c r="C2542" s="56">
        <v>1981</v>
      </c>
      <c r="D2542" s="11">
        <v>2993.3333333333335</v>
      </c>
    </row>
    <row r="2543" spans="1:4" ht="15">
      <c r="A2543" s="9" t="s">
        <v>307</v>
      </c>
      <c r="B2543" s="9" t="s">
        <v>2540</v>
      </c>
      <c r="C2543" s="56">
        <v>950</v>
      </c>
      <c r="D2543" s="11">
        <v>1661.3333333333333</v>
      </c>
    </row>
    <row r="2544" spans="1:4" ht="15">
      <c r="A2544" s="9" t="s">
        <v>307</v>
      </c>
      <c r="B2544" s="9" t="s">
        <v>2541</v>
      </c>
      <c r="C2544" s="56">
        <v>3696</v>
      </c>
      <c r="D2544" s="11">
        <v>4928</v>
      </c>
    </row>
    <row r="2545" spans="1:4" ht="15">
      <c r="A2545" s="9" t="s">
        <v>307</v>
      </c>
      <c r="B2545" s="9" t="s">
        <v>2542</v>
      </c>
      <c r="C2545" s="56">
        <v>1565</v>
      </c>
      <c r="D2545" s="11">
        <v>2289.3333333333335</v>
      </c>
    </row>
    <row r="2546" spans="1:4" ht="15">
      <c r="A2546" s="9" t="s">
        <v>307</v>
      </c>
      <c r="B2546" s="87" t="s">
        <v>2543</v>
      </c>
      <c r="C2546" s="56">
        <v>5550</v>
      </c>
      <c r="D2546" s="11">
        <v>7400</v>
      </c>
    </row>
    <row r="2547" spans="1:4" ht="15">
      <c r="A2547" s="9" t="s">
        <v>16</v>
      </c>
      <c r="B2547" s="9" t="s">
        <v>2544</v>
      </c>
      <c r="C2547" s="56">
        <v>3500</v>
      </c>
      <c r="D2547" s="11">
        <v>5900</v>
      </c>
    </row>
    <row r="2548" spans="1:4" ht="15">
      <c r="A2548" s="9" t="s">
        <v>16</v>
      </c>
      <c r="B2548" s="9" t="s">
        <v>2545</v>
      </c>
      <c r="C2548" s="56">
        <v>6800</v>
      </c>
      <c r="D2548" s="11">
        <v>9555</v>
      </c>
    </row>
    <row r="2549" spans="1:4" ht="15">
      <c r="A2549" s="9" t="s">
        <v>16</v>
      </c>
      <c r="B2549" s="9" t="s">
        <v>2546</v>
      </c>
      <c r="C2549" s="56">
        <v>11200</v>
      </c>
      <c r="D2549" s="11">
        <v>15190.666666666666</v>
      </c>
    </row>
    <row r="2550" spans="1:4" ht="15">
      <c r="A2550" s="9" t="s">
        <v>307</v>
      </c>
      <c r="B2550" s="9" t="s">
        <v>2547</v>
      </c>
      <c r="C2550" s="56">
        <v>4624</v>
      </c>
      <c r="D2550" s="11">
        <v>6400</v>
      </c>
    </row>
    <row r="2551" spans="1:4" ht="15">
      <c r="A2551" s="9" t="s">
        <v>307</v>
      </c>
      <c r="B2551" s="9" t="s">
        <v>2548</v>
      </c>
      <c r="C2551" s="56">
        <v>8625</v>
      </c>
      <c r="D2551" s="11">
        <v>12000</v>
      </c>
    </row>
    <row r="2552" spans="1:4" ht="15">
      <c r="A2552" s="9" t="s">
        <v>307</v>
      </c>
      <c r="B2552" s="9" t="s">
        <v>2549</v>
      </c>
      <c r="C2552" s="56">
        <v>13835</v>
      </c>
      <c r="D2552" s="11">
        <v>20354.666666666668</v>
      </c>
    </row>
    <row r="2553" spans="1:4" ht="15">
      <c r="A2553" s="9" t="s">
        <v>307</v>
      </c>
      <c r="B2553" s="9" t="s">
        <v>2550</v>
      </c>
      <c r="C2553" s="56">
        <v>2530</v>
      </c>
      <c r="D2553" s="11">
        <v>3520</v>
      </c>
    </row>
    <row r="2554" spans="1:4" ht="15">
      <c r="A2554" s="9" t="s">
        <v>307</v>
      </c>
      <c r="B2554" s="9" t="s">
        <v>2551</v>
      </c>
      <c r="C2554" s="56">
        <v>7106</v>
      </c>
      <c r="D2554" s="11">
        <v>9474.6666666666661</v>
      </c>
    </row>
    <row r="2555" spans="1:4" ht="15">
      <c r="A2555" s="9" t="s">
        <v>307</v>
      </c>
      <c r="B2555" s="9" t="s">
        <v>2552</v>
      </c>
      <c r="C2555" s="56">
        <v>7106</v>
      </c>
      <c r="D2555" s="11">
        <v>9474.6666666666661</v>
      </c>
    </row>
    <row r="2556" spans="1:4" ht="15">
      <c r="A2556" s="9" t="s">
        <v>307</v>
      </c>
      <c r="B2556" s="9" t="s">
        <v>2553</v>
      </c>
      <c r="C2556" s="56">
        <v>7106</v>
      </c>
      <c r="D2556" s="11">
        <v>9474.6666666666661</v>
      </c>
    </row>
    <row r="2557" spans="1:4" ht="15">
      <c r="A2557" s="9" t="s">
        <v>307</v>
      </c>
      <c r="B2557" s="9" t="s">
        <v>2554</v>
      </c>
      <c r="C2557" s="56">
        <v>7462</v>
      </c>
      <c r="D2557" s="11">
        <v>8623.5294117647063</v>
      </c>
    </row>
    <row r="2558" spans="1:4" ht="15">
      <c r="A2558" s="9" t="s">
        <v>307</v>
      </c>
      <c r="B2558" s="9" t="s">
        <v>2555</v>
      </c>
      <c r="C2558" s="56">
        <v>7462</v>
      </c>
      <c r="D2558" s="11">
        <v>8623.5294117647063</v>
      </c>
    </row>
    <row r="2559" spans="1:4" ht="15">
      <c r="A2559" s="9" t="s">
        <v>307</v>
      </c>
      <c r="B2559" s="9" t="s">
        <v>2556</v>
      </c>
      <c r="C2559" s="56">
        <v>7330</v>
      </c>
      <c r="D2559" s="11">
        <v>8623.5294117647063</v>
      </c>
    </row>
    <row r="2560" spans="1:4" ht="15">
      <c r="A2560" s="9" t="s">
        <v>307</v>
      </c>
      <c r="B2560" s="9" t="s">
        <v>2557</v>
      </c>
      <c r="C2560" s="56">
        <v>7330</v>
      </c>
      <c r="D2560" s="11">
        <v>8623.5294117647063</v>
      </c>
    </row>
    <row r="2561" spans="1:4" ht="15">
      <c r="A2561" s="9" t="s">
        <v>307</v>
      </c>
      <c r="B2561" s="9" t="s">
        <v>2558</v>
      </c>
      <c r="C2561" s="56">
        <v>7330</v>
      </c>
      <c r="D2561" s="11">
        <v>8623.5294117647063</v>
      </c>
    </row>
    <row r="2562" spans="1:4" ht="15">
      <c r="A2562" s="9" t="s">
        <v>307</v>
      </c>
      <c r="B2562" s="9" t="s">
        <v>2559</v>
      </c>
      <c r="C2562" s="56">
        <v>7462</v>
      </c>
      <c r="D2562" s="11">
        <v>8623.5294117647063</v>
      </c>
    </row>
    <row r="2563" spans="1:4" ht="15">
      <c r="A2563" s="9" t="s">
        <v>307</v>
      </c>
      <c r="B2563" s="9" t="s">
        <v>2560</v>
      </c>
      <c r="C2563" s="56">
        <v>7460</v>
      </c>
      <c r="D2563" s="11">
        <v>8593</v>
      </c>
    </row>
    <row r="2564" spans="1:4" ht="15">
      <c r="A2564" s="9" t="s">
        <v>307</v>
      </c>
      <c r="B2564" s="9" t="s">
        <v>2561</v>
      </c>
      <c r="C2564" s="56">
        <v>7460</v>
      </c>
      <c r="D2564" s="11">
        <v>8793</v>
      </c>
    </row>
    <row r="2565" spans="1:4" ht="15">
      <c r="A2565" s="9" t="s">
        <v>307</v>
      </c>
      <c r="B2565" s="9" t="s">
        <v>2562</v>
      </c>
      <c r="C2565" s="56">
        <v>7460</v>
      </c>
      <c r="D2565" s="11">
        <v>8793</v>
      </c>
    </row>
    <row r="2566" spans="1:4" ht="15">
      <c r="A2566" s="9" t="s">
        <v>307</v>
      </c>
      <c r="B2566" s="9" t="s">
        <v>2563</v>
      </c>
      <c r="C2566" s="56">
        <v>7440</v>
      </c>
      <c r="D2566" s="11">
        <v>8593</v>
      </c>
    </row>
    <row r="2567" spans="1:4" ht="15">
      <c r="A2567" s="9" t="s">
        <v>307</v>
      </c>
      <c r="B2567" s="9" t="s">
        <v>2564</v>
      </c>
      <c r="C2567" s="56">
        <v>7460</v>
      </c>
      <c r="D2567" s="11">
        <v>8793</v>
      </c>
    </row>
    <row r="2568" spans="1:4" ht="15">
      <c r="A2568" s="9" t="s">
        <v>307</v>
      </c>
      <c r="B2568" s="9" t="s">
        <v>2565</v>
      </c>
      <c r="C2568" s="56">
        <v>7330</v>
      </c>
      <c r="D2568" s="11">
        <v>8623.5294117647063</v>
      </c>
    </row>
    <row r="2569" spans="1:4" ht="15">
      <c r="A2569" s="9" t="s">
        <v>307</v>
      </c>
      <c r="B2569" s="9" t="s">
        <v>2566</v>
      </c>
      <c r="C2569" s="56">
        <v>4106</v>
      </c>
      <c r="D2569" s="11">
        <v>5474.666666666667</v>
      </c>
    </row>
    <row r="2570" spans="1:4" ht="15">
      <c r="A2570" s="9" t="s">
        <v>307</v>
      </c>
      <c r="B2570" s="9" t="s">
        <v>2567</v>
      </c>
      <c r="C2570" s="56">
        <v>5845</v>
      </c>
      <c r="D2570" s="11">
        <v>7793.333333333333</v>
      </c>
    </row>
    <row r="2571" spans="1:4" ht="15">
      <c r="A2571" s="9" t="s">
        <v>307</v>
      </c>
      <c r="B2571" s="9" t="s">
        <v>2568</v>
      </c>
      <c r="C2571" s="56">
        <v>2190</v>
      </c>
      <c r="D2571" s="11">
        <v>2920</v>
      </c>
    </row>
    <row r="2572" spans="1:4" ht="15">
      <c r="A2572" s="9" t="s">
        <v>45</v>
      </c>
      <c r="B2572" s="9" t="s">
        <v>2569</v>
      </c>
      <c r="C2572" s="56">
        <v>2000</v>
      </c>
      <c r="D2572" s="11">
        <v>3376</v>
      </c>
    </row>
    <row r="2573" spans="1:4" ht="15">
      <c r="A2573" s="9" t="s">
        <v>307</v>
      </c>
      <c r="B2573" s="9" t="s">
        <v>2570</v>
      </c>
      <c r="C2573" s="56">
        <v>2532</v>
      </c>
      <c r="D2573" s="11">
        <v>3376</v>
      </c>
    </row>
    <row r="2574" spans="1:4" ht="15">
      <c r="A2574" s="9" t="s">
        <v>307</v>
      </c>
      <c r="B2574" s="9" t="s">
        <v>2571</v>
      </c>
      <c r="C2574" s="56">
        <v>2532</v>
      </c>
      <c r="D2574" s="11">
        <v>3376</v>
      </c>
    </row>
    <row r="2575" spans="1:4" ht="15">
      <c r="A2575" s="9" t="s">
        <v>307</v>
      </c>
      <c r="B2575" s="9" t="s">
        <v>2572</v>
      </c>
      <c r="C2575" s="56">
        <v>1640</v>
      </c>
      <c r="D2575" s="11">
        <v>3102.6666666666702</v>
      </c>
    </row>
    <row r="2576" spans="1:4" ht="15">
      <c r="A2576" s="9" t="s">
        <v>307</v>
      </c>
      <c r="B2576" s="9" t="s">
        <v>2573</v>
      </c>
      <c r="C2576" s="56">
        <v>2532</v>
      </c>
      <c r="D2576" s="11">
        <v>3376</v>
      </c>
    </row>
    <row r="2577" spans="1:4" ht="15">
      <c r="A2577" s="9" t="s">
        <v>307</v>
      </c>
      <c r="B2577" s="9" t="s">
        <v>2574</v>
      </c>
      <c r="C2577" s="56">
        <v>2655</v>
      </c>
      <c r="D2577" s="11">
        <v>3540</v>
      </c>
    </row>
    <row r="2578" spans="1:4" ht="15">
      <c r="A2578" s="9" t="s">
        <v>307</v>
      </c>
      <c r="B2578" s="9" t="s">
        <v>2575</v>
      </c>
      <c r="C2578" s="56">
        <v>3023</v>
      </c>
      <c r="D2578" s="11">
        <v>4030.6666666666665</v>
      </c>
    </row>
    <row r="2579" spans="1:4" ht="15">
      <c r="A2579" s="9" t="s">
        <v>307</v>
      </c>
      <c r="B2579" s="9" t="s">
        <v>2576</v>
      </c>
      <c r="C2579" s="56">
        <v>3865</v>
      </c>
      <c r="D2579" s="11">
        <v>5153.333333333333</v>
      </c>
    </row>
    <row r="2580" spans="1:4" ht="15">
      <c r="A2580" s="9" t="s">
        <v>307</v>
      </c>
      <c r="B2580" s="9" t="s">
        <v>2577</v>
      </c>
      <c r="C2580" s="56">
        <v>559</v>
      </c>
      <c r="D2580" s="11">
        <v>745.33333333333337</v>
      </c>
    </row>
    <row r="2581" spans="1:4" ht="15">
      <c r="A2581" s="9" t="s">
        <v>307</v>
      </c>
      <c r="B2581" s="9" t="s">
        <v>2578</v>
      </c>
      <c r="C2581" s="56">
        <v>559</v>
      </c>
      <c r="D2581" s="11">
        <v>745.33333333333337</v>
      </c>
    </row>
    <row r="2582" spans="1:4" ht="15">
      <c r="A2582" s="9" t="s">
        <v>307</v>
      </c>
      <c r="B2582" s="9" t="s">
        <v>2579</v>
      </c>
      <c r="C2582" s="56">
        <v>660</v>
      </c>
      <c r="D2582" s="11">
        <v>845.33333333333303</v>
      </c>
    </row>
    <row r="2583" spans="1:4" ht="15">
      <c r="A2583" s="9" t="s">
        <v>307</v>
      </c>
      <c r="B2583" s="9" t="s">
        <v>2580</v>
      </c>
      <c r="C2583" s="56">
        <v>494</v>
      </c>
      <c r="D2583" s="11">
        <v>658.66666666666663</v>
      </c>
    </row>
    <row r="2584" spans="1:4" ht="15">
      <c r="A2584" s="9" t="s">
        <v>307</v>
      </c>
      <c r="B2584" s="9" t="s">
        <v>2581</v>
      </c>
      <c r="C2584" s="56">
        <v>610</v>
      </c>
      <c r="D2584" s="11">
        <v>795</v>
      </c>
    </row>
    <row r="2585" spans="1:4" ht="15">
      <c r="A2585" s="9" t="s">
        <v>307</v>
      </c>
      <c r="B2585" s="9" t="s">
        <v>2582</v>
      </c>
      <c r="C2585" s="56">
        <v>610</v>
      </c>
      <c r="D2585" s="11">
        <v>858.66666666666697</v>
      </c>
    </row>
    <row r="2586" spans="1:4" ht="15">
      <c r="A2586" s="9" t="s">
        <v>307</v>
      </c>
      <c r="B2586" s="9" t="s">
        <v>2583</v>
      </c>
      <c r="C2586" s="56">
        <v>2145</v>
      </c>
      <c r="D2586" s="11">
        <v>2860</v>
      </c>
    </row>
    <row r="2587" spans="1:4" ht="15">
      <c r="A2587" s="9" t="s">
        <v>307</v>
      </c>
      <c r="B2587" s="9" t="s">
        <v>2584</v>
      </c>
      <c r="C2587" s="56">
        <v>1980</v>
      </c>
      <c r="D2587" s="11">
        <v>2560</v>
      </c>
    </row>
    <row r="2588" spans="1:4" ht="15">
      <c r="A2588" s="9" t="s">
        <v>307</v>
      </c>
      <c r="B2588" s="9" t="s">
        <v>2585</v>
      </c>
      <c r="C2588" s="56">
        <v>2145</v>
      </c>
      <c r="D2588" s="11">
        <v>2860</v>
      </c>
    </row>
    <row r="2589" spans="1:4" ht="15">
      <c r="A2589" s="9" t="s">
        <v>307</v>
      </c>
      <c r="B2589" s="9" t="s">
        <v>2586</v>
      </c>
      <c r="C2589" s="56">
        <v>1300</v>
      </c>
      <c r="D2589" s="11">
        <v>1733.3333333333333</v>
      </c>
    </row>
    <row r="2590" spans="1:4" ht="15">
      <c r="A2590" s="9" t="s">
        <v>307</v>
      </c>
      <c r="B2590" s="9" t="s">
        <v>2587</v>
      </c>
      <c r="C2590" s="56">
        <v>1270</v>
      </c>
      <c r="D2590" s="11">
        <v>1733.3333333333333</v>
      </c>
    </row>
    <row r="2591" spans="1:4" ht="15">
      <c r="A2591" s="9" t="s">
        <v>307</v>
      </c>
      <c r="B2591" s="9" t="s">
        <v>2588</v>
      </c>
      <c r="C2591" s="56">
        <v>1270</v>
      </c>
      <c r="D2591" s="11">
        <v>1651</v>
      </c>
    </row>
    <row r="2592" spans="1:4" ht="15">
      <c r="A2592" s="9" t="s">
        <v>307</v>
      </c>
      <c r="B2592" s="9" t="s">
        <v>2589</v>
      </c>
      <c r="C2592" s="56">
        <v>800</v>
      </c>
      <c r="D2592" s="11">
        <v>995</v>
      </c>
    </row>
    <row r="2593" spans="1:4" ht="15">
      <c r="A2593" s="9" t="s">
        <v>307</v>
      </c>
      <c r="B2593" s="9" t="s">
        <v>2590</v>
      </c>
      <c r="C2593" s="56">
        <v>800</v>
      </c>
      <c r="D2593" s="11">
        <v>995</v>
      </c>
    </row>
    <row r="2594" spans="1:4" ht="15">
      <c r="A2594" s="9" t="s">
        <v>307</v>
      </c>
      <c r="B2594" s="9" t="s">
        <v>2591</v>
      </c>
      <c r="C2594" s="56">
        <v>880</v>
      </c>
      <c r="D2594" s="11">
        <v>1095</v>
      </c>
    </row>
    <row r="2595" spans="1:4" ht="15">
      <c r="A2595" s="9" t="s">
        <v>307</v>
      </c>
      <c r="B2595" s="9" t="s">
        <v>2592</v>
      </c>
      <c r="C2595" s="56">
        <v>726</v>
      </c>
      <c r="D2595" s="11">
        <v>962</v>
      </c>
    </row>
    <row r="2596" spans="1:4" ht="15">
      <c r="A2596" s="9" t="s">
        <v>307</v>
      </c>
      <c r="B2596" s="9" t="s">
        <v>2593</v>
      </c>
      <c r="C2596" s="56">
        <v>726</v>
      </c>
      <c r="D2596" s="11">
        <v>962</v>
      </c>
    </row>
    <row r="2597" spans="1:4" ht="15">
      <c r="A2597" s="9" t="s">
        <v>307</v>
      </c>
      <c r="B2597" s="9" t="s">
        <v>2594</v>
      </c>
      <c r="C2597" s="56">
        <v>650</v>
      </c>
      <c r="D2597" s="11">
        <v>962</v>
      </c>
    </row>
    <row r="2598" spans="1:4" ht="15">
      <c r="A2598" s="9" t="s">
        <v>307</v>
      </c>
      <c r="B2598" s="9" t="s">
        <v>2595</v>
      </c>
      <c r="C2598" s="56">
        <v>1300</v>
      </c>
      <c r="D2598" s="11">
        <v>1700</v>
      </c>
    </row>
    <row r="2599" spans="1:4" ht="15">
      <c r="A2599" s="9" t="s">
        <v>307</v>
      </c>
      <c r="B2599" s="9" t="s">
        <v>2596</v>
      </c>
      <c r="C2599" s="56">
        <v>1300</v>
      </c>
      <c r="D2599" s="11">
        <v>1700</v>
      </c>
    </row>
    <row r="2600" spans="1:4" ht="15">
      <c r="A2600" s="9" t="s">
        <v>307</v>
      </c>
      <c r="B2600" s="9" t="s">
        <v>2597</v>
      </c>
      <c r="C2600" s="56">
        <v>1300</v>
      </c>
      <c r="D2600" s="11">
        <v>1700</v>
      </c>
    </row>
    <row r="2601" spans="1:4" ht="15">
      <c r="A2601" s="9" t="s">
        <v>307</v>
      </c>
      <c r="B2601" s="9" t="s">
        <v>2598</v>
      </c>
      <c r="C2601" s="56">
        <v>2300</v>
      </c>
      <c r="D2601" s="11">
        <v>2900</v>
      </c>
    </row>
    <row r="2602" spans="1:4" ht="15">
      <c r="A2602" s="9" t="s">
        <v>307</v>
      </c>
      <c r="B2602" s="9" t="s">
        <v>2599</v>
      </c>
      <c r="C2602" s="56">
        <v>495</v>
      </c>
      <c r="D2602" s="11">
        <v>606.66666666666663</v>
      </c>
    </row>
    <row r="2603" spans="1:4" ht="15">
      <c r="A2603" s="9" t="s">
        <v>307</v>
      </c>
      <c r="B2603" s="9" t="s">
        <v>2600</v>
      </c>
      <c r="C2603" s="56">
        <v>495</v>
      </c>
      <c r="D2603" s="11">
        <v>606.66666666666663</v>
      </c>
    </row>
    <row r="2604" spans="1:4" ht="15">
      <c r="A2604" s="9" t="s">
        <v>307</v>
      </c>
      <c r="B2604" s="9" t="s">
        <v>2601</v>
      </c>
      <c r="C2604" s="56">
        <v>495</v>
      </c>
      <c r="D2604" s="11">
        <v>646.66666666666697</v>
      </c>
    </row>
    <row r="2605" spans="1:4" ht="15">
      <c r="A2605" s="9" t="s">
        <v>307</v>
      </c>
      <c r="B2605" s="9" t="s">
        <v>2602</v>
      </c>
      <c r="C2605" s="56">
        <v>285</v>
      </c>
      <c r="D2605" s="11">
        <v>364</v>
      </c>
    </row>
    <row r="2606" spans="1:4" ht="15">
      <c r="A2606" s="9" t="s">
        <v>307</v>
      </c>
      <c r="B2606" s="9" t="s">
        <v>2603</v>
      </c>
      <c r="C2606" s="56">
        <v>285</v>
      </c>
      <c r="D2606" s="11">
        <v>364</v>
      </c>
    </row>
    <row r="2607" spans="1:4" ht="15">
      <c r="A2607" s="9" t="s">
        <v>307</v>
      </c>
      <c r="B2607" s="9" t="s">
        <v>2604</v>
      </c>
      <c r="C2607" s="56">
        <v>285</v>
      </c>
      <c r="D2607" s="11">
        <v>364</v>
      </c>
    </row>
    <row r="2608" spans="1:4" ht="15">
      <c r="A2608" s="9" t="s">
        <v>307</v>
      </c>
      <c r="B2608" s="9" t="s">
        <v>2605</v>
      </c>
      <c r="C2608" s="56">
        <v>262800</v>
      </c>
      <c r="D2608" s="11">
        <v>350400</v>
      </c>
    </row>
    <row r="2609" spans="1:4" ht="15">
      <c r="A2609" s="9" t="s">
        <v>307</v>
      </c>
      <c r="B2609" s="9" t="s">
        <v>2606</v>
      </c>
      <c r="C2609" s="56">
        <v>11340</v>
      </c>
      <c r="D2609" s="11">
        <v>15120</v>
      </c>
    </row>
    <row r="2610" spans="1:4" ht="15">
      <c r="A2610" s="9" t="s">
        <v>307</v>
      </c>
      <c r="B2610" s="9" t="s">
        <v>1508</v>
      </c>
      <c r="C2610" s="56">
        <v>8880</v>
      </c>
      <c r="D2610" s="11">
        <v>13200</v>
      </c>
    </row>
    <row r="2611" spans="1:4" ht="15">
      <c r="A2611" s="9" t="s">
        <v>307</v>
      </c>
      <c r="B2611" s="9" t="s">
        <v>2607</v>
      </c>
      <c r="C2611" s="56">
        <v>1285</v>
      </c>
      <c r="D2611" s="11">
        <v>1713.3333333333333</v>
      </c>
    </row>
    <row r="2612" spans="1:4" ht="15">
      <c r="A2612" s="9" t="s">
        <v>307</v>
      </c>
      <c r="B2612" s="9" t="s">
        <v>2608</v>
      </c>
      <c r="C2612" s="56">
        <v>1203</v>
      </c>
      <c r="D2612" s="11">
        <v>1604</v>
      </c>
    </row>
    <row r="2613" spans="1:4" ht="15">
      <c r="A2613" s="9" t="s">
        <v>307</v>
      </c>
      <c r="B2613" s="9" t="s">
        <v>2609</v>
      </c>
      <c r="C2613" s="56">
        <v>1300</v>
      </c>
      <c r="D2613" s="11">
        <v>1733.3333333333333</v>
      </c>
    </row>
    <row r="2614" spans="1:4" ht="15">
      <c r="A2614" s="9" t="s">
        <v>307</v>
      </c>
      <c r="B2614" s="9" t="s">
        <v>2610</v>
      </c>
      <c r="C2614" s="56">
        <v>1140</v>
      </c>
      <c r="D2614" s="11">
        <v>1520</v>
      </c>
    </row>
    <row r="2615" spans="1:4" ht="15">
      <c r="A2615" s="9" t="s">
        <v>307</v>
      </c>
      <c r="B2615" s="9" t="s">
        <v>2611</v>
      </c>
      <c r="C2615" s="56">
        <v>1752</v>
      </c>
      <c r="D2615" s="11">
        <v>2336</v>
      </c>
    </row>
    <row r="2616" spans="1:4" ht="15">
      <c r="A2616" s="9" t="s">
        <v>307</v>
      </c>
      <c r="B2616" s="9" t="s">
        <v>2612</v>
      </c>
      <c r="C2616" s="56">
        <v>872</v>
      </c>
      <c r="D2616" s="11">
        <v>1162.6666666666667</v>
      </c>
    </row>
    <row r="2617" spans="1:4" ht="15">
      <c r="A2617" s="9" t="s">
        <v>307</v>
      </c>
      <c r="B2617" s="9" t="s">
        <v>2613</v>
      </c>
      <c r="C2617" s="56">
        <v>22200</v>
      </c>
      <c r="D2617" s="11">
        <v>29600</v>
      </c>
    </row>
    <row r="2618" spans="1:4" ht="15">
      <c r="A2618" s="9" t="s">
        <v>16</v>
      </c>
      <c r="B2618" s="9" t="s">
        <v>2614</v>
      </c>
      <c r="C2618" s="56">
        <v>900</v>
      </c>
      <c r="D2618" s="11">
        <v>1575</v>
      </c>
    </row>
    <row r="2619" spans="1:4" ht="15">
      <c r="A2619" s="9" t="s">
        <v>307</v>
      </c>
      <c r="B2619" s="9" t="s">
        <v>2615</v>
      </c>
      <c r="C2619" s="56">
        <v>9420</v>
      </c>
      <c r="D2619" s="11">
        <v>12560</v>
      </c>
    </row>
    <row r="2620" spans="1:4" ht="15">
      <c r="A2620" s="9" t="s">
        <v>307</v>
      </c>
      <c r="B2620" s="9" t="s">
        <v>2616</v>
      </c>
      <c r="C2620" s="56">
        <v>15840</v>
      </c>
      <c r="D2620" s="11">
        <v>19768</v>
      </c>
    </row>
    <row r="2621" spans="1:4" ht="15">
      <c r="A2621" s="9" t="s">
        <v>16</v>
      </c>
      <c r="B2621" s="9" t="s">
        <v>2617</v>
      </c>
      <c r="C2621" s="56">
        <v>10500</v>
      </c>
      <c r="D2621" s="11">
        <v>12446.666666666701</v>
      </c>
    </row>
    <row r="2622" spans="1:4" ht="15">
      <c r="A2622" s="9" t="s">
        <v>307</v>
      </c>
      <c r="B2622" s="9" t="s">
        <v>2618</v>
      </c>
      <c r="C2622" s="56">
        <v>750</v>
      </c>
      <c r="D2622" s="11">
        <v>1000</v>
      </c>
    </row>
    <row r="2623" spans="1:4" ht="15">
      <c r="A2623" s="9" t="s">
        <v>307</v>
      </c>
      <c r="B2623" s="9" t="s">
        <v>2619</v>
      </c>
      <c r="C2623" s="56">
        <v>1200</v>
      </c>
      <c r="D2623" s="11">
        <v>1600</v>
      </c>
    </row>
    <row r="2624" spans="1:4" ht="15">
      <c r="A2624" s="9" t="s">
        <v>307</v>
      </c>
      <c r="B2624" s="9" t="s">
        <v>2620</v>
      </c>
      <c r="C2624" s="56">
        <v>1040</v>
      </c>
      <c r="D2624" s="11">
        <v>1386.6666666666667</v>
      </c>
    </row>
    <row r="2625" spans="1:4" ht="15">
      <c r="A2625" s="9" t="s">
        <v>307</v>
      </c>
      <c r="B2625" s="9" t="s">
        <v>2621</v>
      </c>
      <c r="C2625" s="56">
        <v>1320</v>
      </c>
      <c r="D2625" s="11">
        <v>1760</v>
      </c>
    </row>
    <row r="2626" spans="1:4" ht="15">
      <c r="A2626" s="9" t="s">
        <v>307</v>
      </c>
      <c r="B2626" s="9" t="s">
        <v>2622</v>
      </c>
      <c r="C2626" s="56">
        <v>1360</v>
      </c>
      <c r="D2626" s="11">
        <v>1813.3333333333333</v>
      </c>
    </row>
    <row r="2627" spans="1:4" ht="15">
      <c r="A2627" s="9" t="s">
        <v>307</v>
      </c>
      <c r="B2627" s="9" t="s">
        <v>2623</v>
      </c>
      <c r="C2627" s="56">
        <v>3187</v>
      </c>
      <c r="D2627" s="11">
        <v>4249.333333333333</v>
      </c>
    </row>
    <row r="2628" spans="1:4" ht="15">
      <c r="A2628" s="9" t="s">
        <v>307</v>
      </c>
      <c r="B2628" s="9" t="s">
        <v>2624</v>
      </c>
      <c r="C2628" s="56">
        <v>1890</v>
      </c>
      <c r="D2628" s="11">
        <v>2695</v>
      </c>
    </row>
    <row r="2629" spans="1:4" ht="15">
      <c r="A2629" s="9" t="s">
        <v>307</v>
      </c>
      <c r="B2629" s="9" t="s">
        <v>2625</v>
      </c>
      <c r="C2629" s="56">
        <v>5550</v>
      </c>
      <c r="D2629" s="11">
        <v>6977.3333333333303</v>
      </c>
    </row>
    <row r="2630" spans="1:4" ht="15">
      <c r="A2630" s="9" t="s">
        <v>307</v>
      </c>
      <c r="B2630" s="9" t="s">
        <v>1556</v>
      </c>
      <c r="C2630" s="56">
        <v>17836</v>
      </c>
      <c r="D2630" s="11">
        <v>21781.333333333299</v>
      </c>
    </row>
    <row r="2631" spans="1:4" ht="15">
      <c r="A2631" s="9" t="s">
        <v>307</v>
      </c>
      <c r="B2631" s="9" t="s">
        <v>2626</v>
      </c>
      <c r="C2631" s="56">
        <v>3375</v>
      </c>
      <c r="D2631" s="11">
        <v>4500</v>
      </c>
    </row>
    <row r="2632" spans="1:4" ht="15">
      <c r="A2632" s="9" t="s">
        <v>307</v>
      </c>
      <c r="B2632" s="9" t="s">
        <v>2627</v>
      </c>
      <c r="C2632" s="56">
        <v>4150</v>
      </c>
      <c r="D2632" s="11">
        <v>4971</v>
      </c>
    </row>
    <row r="2633" spans="1:4" ht="15">
      <c r="A2633" s="9" t="s">
        <v>307</v>
      </c>
      <c r="B2633" s="9" t="s">
        <v>391</v>
      </c>
      <c r="C2633" s="56">
        <v>5860</v>
      </c>
      <c r="D2633" s="11">
        <v>7095</v>
      </c>
    </row>
    <row r="2634" spans="1:4" ht="15">
      <c r="A2634" s="9" t="s">
        <v>307</v>
      </c>
      <c r="B2634" s="9" t="s">
        <v>392</v>
      </c>
      <c r="C2634" s="56">
        <v>7720</v>
      </c>
      <c r="D2634" s="11">
        <v>9460</v>
      </c>
    </row>
    <row r="2635" spans="1:4" ht="15">
      <c r="A2635" s="9" t="s">
        <v>307</v>
      </c>
      <c r="B2635" s="9" t="s">
        <v>393</v>
      </c>
      <c r="C2635" s="56">
        <v>12937</v>
      </c>
      <c r="D2635" s="11">
        <v>17249.333333333332</v>
      </c>
    </row>
    <row r="2636" spans="1:4" ht="15">
      <c r="A2636" s="9" t="s">
        <v>16</v>
      </c>
      <c r="B2636" s="9" t="s">
        <v>2628</v>
      </c>
      <c r="C2636" s="88">
        <v>16390</v>
      </c>
      <c r="D2636" s="11">
        <v>19977.831325301198</v>
      </c>
    </row>
    <row r="2637" spans="1:4" ht="15">
      <c r="A2637" s="9" t="s">
        <v>1066</v>
      </c>
      <c r="B2637" s="9" t="s">
        <v>2628</v>
      </c>
      <c r="C2637" s="88">
        <v>15099</v>
      </c>
      <c r="D2637" s="11">
        <v>18977.831325301198</v>
      </c>
    </row>
    <row r="2638" spans="1:4" ht="15">
      <c r="A2638" s="9" t="s">
        <v>10</v>
      </c>
      <c r="B2638" s="9" t="s">
        <v>2629</v>
      </c>
      <c r="C2638" s="88">
        <v>15740</v>
      </c>
      <c r="D2638" s="11">
        <v>19577.831325301198</v>
      </c>
    </row>
    <row r="2639" spans="1:4" ht="15">
      <c r="A2639" s="9" t="s">
        <v>1066</v>
      </c>
      <c r="B2639" s="9" t="s">
        <v>2630</v>
      </c>
      <c r="C2639" s="56">
        <v>26898</v>
      </c>
      <c r="D2639" s="11">
        <v>36982</v>
      </c>
    </row>
    <row r="2640" spans="1:4" ht="15">
      <c r="A2640" s="9" t="s">
        <v>10</v>
      </c>
      <c r="B2640" s="9" t="s">
        <v>2630</v>
      </c>
      <c r="C2640" s="56">
        <v>31160</v>
      </c>
      <c r="D2640" s="11">
        <v>36982</v>
      </c>
    </row>
    <row r="2641" spans="1:4" ht="15">
      <c r="A2641" s="9" t="s">
        <v>16</v>
      </c>
      <c r="B2641" s="9" t="s">
        <v>2631</v>
      </c>
      <c r="C2641" s="56">
        <v>31600</v>
      </c>
      <c r="D2641" s="11">
        <v>36982</v>
      </c>
    </row>
    <row r="2642" spans="1:4" ht="15">
      <c r="A2642" s="9" t="s">
        <v>10</v>
      </c>
      <c r="B2642" s="9" t="s">
        <v>2632</v>
      </c>
      <c r="C2642" s="56">
        <v>50850</v>
      </c>
      <c r="D2642" s="11">
        <v>63973.048780487799</v>
      </c>
    </row>
    <row r="2643" spans="1:4" ht="15">
      <c r="A2643" s="9" t="s">
        <v>1066</v>
      </c>
      <c r="B2643" s="9" t="s">
        <v>2632</v>
      </c>
      <c r="C2643" s="56">
        <v>46092</v>
      </c>
      <c r="D2643" s="11">
        <v>64973.048780487799</v>
      </c>
    </row>
    <row r="2644" spans="1:4" ht="15">
      <c r="A2644" s="9" t="s">
        <v>16</v>
      </c>
      <c r="B2644" s="9" t="s">
        <v>2633</v>
      </c>
      <c r="C2644" s="56">
        <v>18000</v>
      </c>
      <c r="D2644" s="11">
        <v>25735</v>
      </c>
    </row>
    <row r="2645" spans="1:4" ht="15">
      <c r="A2645" s="9" t="s">
        <v>307</v>
      </c>
      <c r="B2645" s="9" t="s">
        <v>2634</v>
      </c>
      <c r="C2645" s="56">
        <v>8650</v>
      </c>
      <c r="D2645" s="11">
        <v>12611</v>
      </c>
    </row>
    <row r="2646" spans="1:4" ht="15">
      <c r="A2646" s="9" t="s">
        <v>1394</v>
      </c>
      <c r="B2646" s="9" t="s">
        <v>2635</v>
      </c>
      <c r="C2646" s="56">
        <v>14000</v>
      </c>
      <c r="D2646" s="11">
        <v>15725</v>
      </c>
    </row>
    <row r="2647" spans="1:4" ht="15">
      <c r="A2647" s="9" t="s">
        <v>307</v>
      </c>
      <c r="B2647" s="9" t="s">
        <v>2636</v>
      </c>
      <c r="C2647" s="56">
        <v>14650</v>
      </c>
      <c r="D2647" s="11">
        <v>21925</v>
      </c>
    </row>
    <row r="2648" spans="1:4" ht="15">
      <c r="A2648" s="9" t="s">
        <v>307</v>
      </c>
      <c r="B2648" s="9" t="s">
        <v>2637</v>
      </c>
      <c r="C2648" s="56">
        <v>3280</v>
      </c>
      <c r="D2648" s="11">
        <v>4373.333333333333</v>
      </c>
    </row>
    <row r="2649" spans="1:4" ht="15">
      <c r="A2649" s="9" t="s">
        <v>307</v>
      </c>
      <c r="B2649" s="9" t="s">
        <v>2638</v>
      </c>
      <c r="C2649" s="56">
        <v>5200</v>
      </c>
      <c r="D2649" s="11">
        <v>8880</v>
      </c>
    </row>
    <row r="2650" spans="1:4" ht="15">
      <c r="A2650" s="9" t="s">
        <v>307</v>
      </c>
      <c r="B2650" s="9" t="s">
        <v>2639</v>
      </c>
      <c r="C2650" s="56">
        <v>13600</v>
      </c>
      <c r="D2650" s="11">
        <v>18133.333333333332</v>
      </c>
    </row>
    <row r="2651" spans="1:4" ht="15">
      <c r="A2651" s="9" t="s">
        <v>307</v>
      </c>
      <c r="B2651" s="9" t="s">
        <v>2640</v>
      </c>
      <c r="C2651" s="56">
        <v>59000</v>
      </c>
      <c r="D2651" s="11">
        <v>69000</v>
      </c>
    </row>
    <row r="2652" spans="1:4" ht="15">
      <c r="A2652" s="9" t="s">
        <v>307</v>
      </c>
      <c r="B2652" s="9" t="s">
        <v>2641</v>
      </c>
      <c r="C2652" s="56">
        <v>44242</v>
      </c>
      <c r="D2652" s="11">
        <v>58989.333333333336</v>
      </c>
    </row>
    <row r="2653" spans="1:4" ht="15">
      <c r="A2653" s="9" t="s">
        <v>307</v>
      </c>
      <c r="B2653" s="9" t="s">
        <v>2642</v>
      </c>
      <c r="C2653" s="56">
        <v>58370</v>
      </c>
      <c r="D2653" s="11">
        <v>77826.666666666672</v>
      </c>
    </row>
    <row r="2654" spans="1:4" ht="15">
      <c r="A2654" s="81" t="s">
        <v>3</v>
      </c>
      <c r="B2654" s="81" t="s">
        <v>2643</v>
      </c>
      <c r="C2654" s="89">
        <v>8100</v>
      </c>
      <c r="D2654" s="22">
        <v>12933.333333333299</v>
      </c>
    </row>
    <row r="2655" spans="1:4" ht="15">
      <c r="A2655" s="9" t="s">
        <v>307</v>
      </c>
      <c r="B2655" s="9" t="s">
        <v>2644</v>
      </c>
      <c r="C2655" s="56">
        <v>14021</v>
      </c>
      <c r="D2655" s="11">
        <v>18694.666666666668</v>
      </c>
    </row>
    <row r="2656" spans="1:4" ht="15">
      <c r="A2656" s="9" t="s">
        <v>1062</v>
      </c>
      <c r="B2656" s="9" t="s">
        <v>2645</v>
      </c>
      <c r="C2656" s="56">
        <v>22000</v>
      </c>
      <c r="D2656" s="11">
        <v>27977.333333333299</v>
      </c>
    </row>
    <row r="2657" spans="1:4" ht="15">
      <c r="A2657" s="9" t="s">
        <v>307</v>
      </c>
      <c r="B2657" s="9" t="s">
        <v>2646</v>
      </c>
      <c r="C2657" s="56">
        <v>45885</v>
      </c>
      <c r="D2657" s="11">
        <v>61180</v>
      </c>
    </row>
    <row r="2658" spans="1:4" ht="15">
      <c r="A2658" s="9" t="s">
        <v>16</v>
      </c>
      <c r="B2658" s="9" t="s">
        <v>2647</v>
      </c>
      <c r="C2658" s="56">
        <v>9117</v>
      </c>
      <c r="D2658" s="11">
        <v>12684</v>
      </c>
    </row>
    <row r="2659" spans="1:4" ht="15">
      <c r="A2659" s="9" t="s">
        <v>307</v>
      </c>
      <c r="B2659" s="9" t="s">
        <v>2648</v>
      </c>
      <c r="C2659" s="56">
        <v>9117</v>
      </c>
      <c r="D2659" s="11">
        <v>12684</v>
      </c>
    </row>
    <row r="2660" spans="1:4" ht="15">
      <c r="A2660" s="9" t="s">
        <v>16</v>
      </c>
      <c r="B2660" s="9" t="s">
        <v>2649</v>
      </c>
      <c r="C2660" s="56">
        <v>20000</v>
      </c>
      <c r="D2660" s="11">
        <v>25906.666666666701</v>
      </c>
    </row>
    <row r="2661" spans="1:4" ht="15">
      <c r="A2661" s="9" t="s">
        <v>16</v>
      </c>
      <c r="B2661" s="9" t="s">
        <v>2650</v>
      </c>
      <c r="C2661" s="56">
        <v>14500</v>
      </c>
      <c r="D2661" s="11">
        <v>21506.666666666701</v>
      </c>
    </row>
    <row r="2662" spans="1:4" ht="15">
      <c r="A2662" s="9" t="s">
        <v>16</v>
      </c>
      <c r="B2662" s="9" t="s">
        <v>2651</v>
      </c>
      <c r="C2662" s="56">
        <v>14500</v>
      </c>
      <c r="D2662" s="11">
        <v>21506.666666666701</v>
      </c>
    </row>
    <row r="2663" spans="1:4" ht="15">
      <c r="A2663" s="9" t="s">
        <v>307</v>
      </c>
      <c r="B2663" s="9" t="s">
        <v>1583</v>
      </c>
      <c r="C2663" s="56">
        <v>1350</v>
      </c>
      <c r="D2663" s="11">
        <v>1800</v>
      </c>
    </row>
    <row r="2664" spans="1:4" ht="15">
      <c r="A2664" s="9" t="s">
        <v>307</v>
      </c>
      <c r="B2664" s="9" t="s">
        <v>1590</v>
      </c>
      <c r="C2664" s="56">
        <v>1050</v>
      </c>
      <c r="D2664" s="11">
        <v>1377.3333333333333</v>
      </c>
    </row>
    <row r="2665" spans="1:4" ht="15">
      <c r="A2665" s="9" t="s">
        <v>307</v>
      </c>
      <c r="B2665" s="9" t="s">
        <v>2652</v>
      </c>
      <c r="C2665" s="56">
        <v>3960</v>
      </c>
      <c r="D2665" s="11">
        <v>5280</v>
      </c>
    </row>
    <row r="2666" spans="1:4" ht="15">
      <c r="A2666" s="9" t="s">
        <v>307</v>
      </c>
      <c r="B2666" s="9" t="s">
        <v>2653</v>
      </c>
      <c r="C2666" s="56">
        <v>3925</v>
      </c>
      <c r="D2666" s="11">
        <v>5233.333333333333</v>
      </c>
    </row>
    <row r="2667" spans="1:4" ht="15">
      <c r="A2667" s="9" t="s">
        <v>307</v>
      </c>
      <c r="B2667" s="9" t="s">
        <v>2654</v>
      </c>
      <c r="C2667" s="56">
        <v>11382</v>
      </c>
      <c r="D2667" s="11">
        <v>15312</v>
      </c>
    </row>
    <row r="2668" spans="1:4" ht="15">
      <c r="A2668" s="9" t="s">
        <v>307</v>
      </c>
      <c r="B2668" s="9" t="s">
        <v>1601</v>
      </c>
      <c r="C2668" s="56">
        <v>1878</v>
      </c>
      <c r="D2668" s="11">
        <v>2626.6666666666665</v>
      </c>
    </row>
    <row r="2669" spans="1:4" ht="15">
      <c r="A2669" s="9" t="s">
        <v>307</v>
      </c>
      <c r="B2669" s="9" t="s">
        <v>2655</v>
      </c>
      <c r="C2669" s="56">
        <v>2380</v>
      </c>
      <c r="D2669" s="11">
        <v>3173.3333333333335</v>
      </c>
    </row>
    <row r="2670" spans="1:4" ht="15">
      <c r="A2670" s="9" t="s">
        <v>307</v>
      </c>
      <c r="B2670" s="9" t="s">
        <v>1604</v>
      </c>
      <c r="C2670" s="56">
        <v>2627</v>
      </c>
      <c r="D2670" s="11">
        <v>3366.6666666666665</v>
      </c>
    </row>
    <row r="2671" spans="1:4" ht="15">
      <c r="A2671" s="9" t="s">
        <v>307</v>
      </c>
      <c r="B2671" s="9" t="s">
        <v>2656</v>
      </c>
      <c r="C2671" s="56">
        <v>2742</v>
      </c>
      <c r="D2671" s="11">
        <v>3720</v>
      </c>
    </row>
    <row r="2672" spans="1:4" ht="15">
      <c r="A2672" s="9" t="s">
        <v>307</v>
      </c>
      <c r="B2672" s="9" t="s">
        <v>2657</v>
      </c>
      <c r="C2672" s="56">
        <v>1100</v>
      </c>
      <c r="D2672" s="11">
        <v>2149.3333333333298</v>
      </c>
    </row>
    <row r="2673" spans="1:4" ht="15">
      <c r="A2673" s="9" t="s">
        <v>307</v>
      </c>
      <c r="B2673" s="9" t="s">
        <v>2658</v>
      </c>
      <c r="C2673" s="56">
        <v>370</v>
      </c>
      <c r="D2673" s="11">
        <v>493.33333333333331</v>
      </c>
    </row>
    <row r="2674" spans="1:4" ht="15">
      <c r="A2674" s="9" t="s">
        <v>307</v>
      </c>
      <c r="B2674" s="9" t="s">
        <v>2659</v>
      </c>
      <c r="C2674" s="56">
        <v>251</v>
      </c>
      <c r="D2674" s="11">
        <v>334.66666666666669</v>
      </c>
    </row>
    <row r="2675" spans="1:4" ht="15">
      <c r="A2675" s="9" t="s">
        <v>307</v>
      </c>
      <c r="B2675" s="9" t="s">
        <v>2660</v>
      </c>
      <c r="C2675" s="56">
        <v>46667</v>
      </c>
      <c r="D2675" s="11">
        <v>64266.666666666664</v>
      </c>
    </row>
    <row r="2676" spans="1:4" ht="15">
      <c r="A2676" s="9" t="s">
        <v>307</v>
      </c>
      <c r="B2676" s="9" t="s">
        <v>2661</v>
      </c>
      <c r="C2676" s="56">
        <v>3772</v>
      </c>
      <c r="D2676" s="11">
        <v>5029.333333333333</v>
      </c>
    </row>
    <row r="2677" spans="1:4" ht="15">
      <c r="A2677" s="9" t="s">
        <v>307</v>
      </c>
      <c r="B2677" s="9" t="s">
        <v>448</v>
      </c>
      <c r="C2677" s="56">
        <v>2440</v>
      </c>
      <c r="D2677" s="11">
        <v>3637.3333333333298</v>
      </c>
    </row>
    <row r="2678" spans="1:4" ht="15">
      <c r="A2678" s="9" t="s">
        <v>307</v>
      </c>
      <c r="B2678" s="9" t="s">
        <v>2662</v>
      </c>
      <c r="C2678" s="56">
        <v>5375</v>
      </c>
      <c r="D2678" s="11">
        <v>7166.666666666667</v>
      </c>
    </row>
    <row r="2679" spans="1:4" ht="15">
      <c r="A2679" s="9" t="s">
        <v>307</v>
      </c>
      <c r="B2679" s="9" t="s">
        <v>1615</v>
      </c>
      <c r="C2679" s="56">
        <v>5120</v>
      </c>
      <c r="D2679" s="11">
        <v>6932</v>
      </c>
    </row>
    <row r="2680" spans="1:4" ht="15">
      <c r="A2680" s="9" t="s">
        <v>307</v>
      </c>
      <c r="B2680" s="9" t="s">
        <v>2663</v>
      </c>
      <c r="C2680" s="56">
        <v>7229</v>
      </c>
      <c r="D2680" s="11">
        <v>10400</v>
      </c>
    </row>
    <row r="2681" spans="1:4" ht="15">
      <c r="A2681" s="9" t="s">
        <v>307</v>
      </c>
      <c r="B2681" s="9" t="s">
        <v>2664</v>
      </c>
      <c r="C2681" s="56">
        <v>7000</v>
      </c>
      <c r="D2681" s="11">
        <f>+C2681/0.71</f>
        <v>9859.1549295774657</v>
      </c>
    </row>
    <row r="2682" spans="1:4" ht="15">
      <c r="A2682" s="9" t="s">
        <v>307</v>
      </c>
      <c r="B2682" s="9" t="s">
        <v>2665</v>
      </c>
      <c r="C2682" s="56">
        <v>7820</v>
      </c>
      <c r="D2682" s="11">
        <f>+C2682/0.71</f>
        <v>11014.084507042255</v>
      </c>
    </row>
    <row r="2683" spans="1:4" ht="15">
      <c r="A2683" s="9" t="s">
        <v>307</v>
      </c>
      <c r="B2683" s="9" t="s">
        <v>2666</v>
      </c>
      <c r="C2683" s="56">
        <v>13490</v>
      </c>
      <c r="D2683" s="11">
        <v>17755</v>
      </c>
    </row>
    <row r="2684" spans="1:4" ht="15">
      <c r="A2684" s="9" t="s">
        <v>307</v>
      </c>
      <c r="B2684" s="9" t="s">
        <v>2667</v>
      </c>
      <c r="C2684" s="56">
        <v>4370</v>
      </c>
      <c r="D2684" s="11">
        <v>6122.6666666666697</v>
      </c>
    </row>
    <row r="2685" spans="1:4" ht="15">
      <c r="A2685" s="9" t="s">
        <v>307</v>
      </c>
      <c r="B2685" s="9" t="s">
        <v>2668</v>
      </c>
      <c r="C2685" s="56">
        <v>3840</v>
      </c>
      <c r="D2685" s="11">
        <f>+C2685/0.75</f>
        <v>5120</v>
      </c>
    </row>
    <row r="2686" spans="1:4" ht="15">
      <c r="A2686" s="9" t="s">
        <v>307</v>
      </c>
      <c r="B2686" s="9" t="s">
        <v>2669</v>
      </c>
      <c r="C2686" s="56">
        <v>21000</v>
      </c>
      <c r="D2686" s="11">
        <f>+C2686/0.85</f>
        <v>24705.882352941178</v>
      </c>
    </row>
    <row r="2687" spans="1:4" ht="15">
      <c r="A2687" s="9" t="s">
        <v>45</v>
      </c>
      <c r="B2687" s="9" t="s">
        <v>2670</v>
      </c>
      <c r="C2687" s="56">
        <v>13754</v>
      </c>
      <c r="D2687" s="11">
        <v>18120</v>
      </c>
    </row>
    <row r="2688" spans="1:4" ht="15">
      <c r="A2688" s="9" t="s">
        <v>307</v>
      </c>
      <c r="B2688" s="9" t="s">
        <v>2671</v>
      </c>
      <c r="C2688" s="56">
        <v>5950</v>
      </c>
      <c r="D2688" s="11">
        <v>7933.333333333333</v>
      </c>
    </row>
    <row r="2689" spans="1:4" ht="15">
      <c r="A2689" s="9" t="s">
        <v>307</v>
      </c>
      <c r="B2689" s="9" t="s">
        <v>2672</v>
      </c>
      <c r="C2689" s="56">
        <v>8341</v>
      </c>
      <c r="D2689" s="11">
        <v>11121.333333333334</v>
      </c>
    </row>
    <row r="2690" spans="1:4" ht="15">
      <c r="A2690" s="9" t="s">
        <v>307</v>
      </c>
      <c r="B2690" s="9" t="s">
        <v>2673</v>
      </c>
      <c r="C2690" s="56">
        <v>11493</v>
      </c>
      <c r="D2690" s="11">
        <v>15324</v>
      </c>
    </row>
    <row r="2691" spans="1:4" ht="15">
      <c r="A2691" s="9" t="s">
        <v>307</v>
      </c>
      <c r="B2691" s="9" t="s">
        <v>2674</v>
      </c>
      <c r="C2691" s="56">
        <v>5194</v>
      </c>
      <c r="D2691" s="11">
        <v>6923</v>
      </c>
    </row>
    <row r="2692" spans="1:4" ht="15">
      <c r="A2692" s="9" t="s">
        <v>307</v>
      </c>
      <c r="B2692" s="9" t="s">
        <v>2675</v>
      </c>
      <c r="C2692" s="56">
        <v>20278</v>
      </c>
      <c r="D2692" s="11">
        <v>27037.333333333332</v>
      </c>
    </row>
    <row r="2693" spans="1:4" ht="15">
      <c r="A2693" s="9" t="s">
        <v>307</v>
      </c>
      <c r="B2693" s="9" t="s">
        <v>2676</v>
      </c>
      <c r="C2693" s="56">
        <v>20278</v>
      </c>
      <c r="D2693" s="11">
        <v>27037.333333333332</v>
      </c>
    </row>
    <row r="2694" spans="1:4" ht="15">
      <c r="A2694" s="9" t="s">
        <v>307</v>
      </c>
      <c r="B2694" s="9" t="s">
        <v>2677</v>
      </c>
      <c r="C2694" s="56">
        <v>12075</v>
      </c>
      <c r="D2694" s="11">
        <v>16100</v>
      </c>
    </row>
    <row r="2695" spans="1:4" ht="15">
      <c r="A2695" s="9" t="s">
        <v>307</v>
      </c>
      <c r="B2695" s="9" t="s">
        <v>2678</v>
      </c>
      <c r="C2695" s="56">
        <v>7200</v>
      </c>
      <c r="D2695" s="11">
        <v>9600</v>
      </c>
    </row>
    <row r="2696" spans="1:4" ht="15">
      <c r="A2696" s="9" t="s">
        <v>307</v>
      </c>
      <c r="B2696" s="9" t="s">
        <v>2679</v>
      </c>
      <c r="C2696" s="56">
        <v>9600</v>
      </c>
      <c r="D2696" s="11">
        <v>12800</v>
      </c>
    </row>
    <row r="2697" spans="1:4" ht="15">
      <c r="A2697" s="9" t="s">
        <v>307</v>
      </c>
      <c r="B2697" s="9" t="s">
        <v>2680</v>
      </c>
      <c r="C2697" s="56">
        <v>12000</v>
      </c>
      <c r="D2697" s="11">
        <v>16000</v>
      </c>
    </row>
    <row r="2698" spans="1:4" ht="15">
      <c r="A2698" s="9" t="s">
        <v>307</v>
      </c>
      <c r="B2698" s="9" t="s">
        <v>2681</v>
      </c>
      <c r="C2698" s="56">
        <v>6900</v>
      </c>
      <c r="D2698" s="11">
        <v>9600</v>
      </c>
    </row>
    <row r="2699" spans="1:4" ht="15">
      <c r="A2699" s="9" t="s">
        <v>162</v>
      </c>
      <c r="B2699" s="9" t="s">
        <v>2682</v>
      </c>
      <c r="C2699" s="56">
        <v>7000</v>
      </c>
      <c r="D2699" s="11">
        <v>11571</v>
      </c>
    </row>
    <row r="2700" spans="1:4" ht="15">
      <c r="A2700" s="9" t="s">
        <v>16</v>
      </c>
      <c r="B2700" s="9" t="s">
        <v>2683</v>
      </c>
      <c r="C2700" s="56">
        <v>16059</v>
      </c>
      <c r="D2700" s="11">
        <v>19923</v>
      </c>
    </row>
    <row r="2701" spans="1:4" ht="15">
      <c r="A2701" s="9" t="s">
        <v>307</v>
      </c>
      <c r="B2701" s="9" t="s">
        <v>2684</v>
      </c>
      <c r="C2701" s="56">
        <v>20820</v>
      </c>
      <c r="D2701" s="11">
        <v>27760</v>
      </c>
    </row>
    <row r="2702" spans="1:4" ht="15">
      <c r="A2702" s="9" t="s">
        <v>307</v>
      </c>
      <c r="B2702" s="9" t="s">
        <v>2685</v>
      </c>
      <c r="C2702" s="56">
        <v>23622</v>
      </c>
      <c r="D2702" s="11">
        <v>31496</v>
      </c>
    </row>
    <row r="2703" spans="1:4" ht="15">
      <c r="A2703" s="9" t="s">
        <v>307</v>
      </c>
      <c r="B2703" s="9" t="s">
        <v>2686</v>
      </c>
      <c r="C2703" s="56">
        <v>8640</v>
      </c>
      <c r="D2703" s="11">
        <v>11520</v>
      </c>
    </row>
    <row r="2704" spans="1:4" ht="15">
      <c r="A2704" s="9" t="s">
        <v>307</v>
      </c>
      <c r="B2704" s="9" t="s">
        <v>2687</v>
      </c>
      <c r="C2704" s="56">
        <v>12295</v>
      </c>
      <c r="D2704" s="11">
        <v>16393.333333333332</v>
      </c>
    </row>
    <row r="2705" spans="1:4" ht="15">
      <c r="A2705" s="9" t="s">
        <v>307</v>
      </c>
      <c r="B2705" s="9" t="s">
        <v>2688</v>
      </c>
      <c r="C2705" s="56">
        <v>23992</v>
      </c>
      <c r="D2705" s="11">
        <v>31989.333333333332</v>
      </c>
    </row>
    <row r="2706" spans="1:4" ht="15">
      <c r="A2706" s="9" t="s">
        <v>307</v>
      </c>
      <c r="B2706" s="9" t="s">
        <v>2689</v>
      </c>
      <c r="C2706" s="56">
        <v>10100</v>
      </c>
      <c r="D2706" s="11">
        <v>13466.666666666666</v>
      </c>
    </row>
    <row r="2707" spans="1:4" ht="15">
      <c r="A2707" s="9" t="s">
        <v>307</v>
      </c>
      <c r="B2707" s="9" t="s">
        <v>2690</v>
      </c>
      <c r="C2707" s="56">
        <v>17820</v>
      </c>
      <c r="D2707" s="11">
        <v>23744</v>
      </c>
    </row>
    <row r="2708" spans="1:4" ht="15">
      <c r="A2708" s="9" t="s">
        <v>307</v>
      </c>
      <c r="B2708" s="9" t="s">
        <v>2691</v>
      </c>
      <c r="C2708" s="56">
        <v>34608</v>
      </c>
      <c r="D2708" s="11">
        <v>46144</v>
      </c>
    </row>
    <row r="2709" spans="1:4" ht="15">
      <c r="A2709" s="9" t="s">
        <v>307</v>
      </c>
      <c r="B2709" s="9" t="s">
        <v>2692</v>
      </c>
      <c r="C2709" s="56">
        <v>4848</v>
      </c>
      <c r="D2709" s="11">
        <v>6464</v>
      </c>
    </row>
    <row r="2710" spans="1:4" ht="15">
      <c r="A2710" s="9" t="s">
        <v>307</v>
      </c>
      <c r="B2710" s="9" t="s">
        <v>2693</v>
      </c>
      <c r="C2710" s="56">
        <v>5358</v>
      </c>
      <c r="D2710" s="11">
        <v>7144</v>
      </c>
    </row>
    <row r="2711" spans="1:4" ht="15">
      <c r="A2711" s="9" t="s">
        <v>307</v>
      </c>
      <c r="B2711" s="9" t="s">
        <v>2694</v>
      </c>
      <c r="C2711" s="56">
        <v>9894</v>
      </c>
      <c r="D2711" s="11">
        <v>13192</v>
      </c>
    </row>
    <row r="2712" spans="1:4" ht="15">
      <c r="A2712" s="9" t="s">
        <v>307</v>
      </c>
      <c r="B2712" s="9" t="s">
        <v>2695</v>
      </c>
      <c r="C2712" s="56">
        <v>3795</v>
      </c>
      <c r="D2712" s="11">
        <v>5060</v>
      </c>
    </row>
    <row r="2713" spans="1:4" ht="15">
      <c r="A2713" s="9" t="s">
        <v>307</v>
      </c>
      <c r="B2713" s="9" t="s">
        <v>2696</v>
      </c>
      <c r="C2713" s="56">
        <v>10810</v>
      </c>
      <c r="D2713" s="11">
        <v>14413.333333333334</v>
      </c>
    </row>
    <row r="2714" spans="1:4" ht="15">
      <c r="A2714" s="9" t="s">
        <v>307</v>
      </c>
      <c r="B2714" s="9" t="s">
        <v>2697</v>
      </c>
      <c r="C2714" s="56">
        <v>26583</v>
      </c>
      <c r="D2714" s="11">
        <v>35125.333333333336</v>
      </c>
    </row>
    <row r="2715" spans="1:4" ht="15">
      <c r="A2715" s="9" t="s">
        <v>307</v>
      </c>
      <c r="B2715" s="9" t="s">
        <v>2698</v>
      </c>
      <c r="C2715" s="56">
        <v>2050</v>
      </c>
      <c r="D2715" s="11">
        <v>2733.3333333333335</v>
      </c>
    </row>
    <row r="2716" spans="1:4" ht="15">
      <c r="A2716" s="9" t="s">
        <v>307</v>
      </c>
      <c r="B2716" s="9" t="s">
        <v>2699</v>
      </c>
      <c r="C2716" s="56">
        <v>3052</v>
      </c>
      <c r="D2716" s="11">
        <v>4069.3333333333335</v>
      </c>
    </row>
    <row r="2717" spans="1:4" ht="15">
      <c r="A2717" s="9" t="s">
        <v>307</v>
      </c>
      <c r="B2717" s="9" t="s">
        <v>2700</v>
      </c>
      <c r="C2717" s="56">
        <v>3826</v>
      </c>
      <c r="D2717" s="11">
        <v>5101.333333333333</v>
      </c>
    </row>
    <row r="2718" spans="1:4" ht="15">
      <c r="A2718" s="9" t="s">
        <v>307</v>
      </c>
      <c r="B2718" s="9" t="s">
        <v>2701</v>
      </c>
      <c r="C2718" s="56">
        <v>3240</v>
      </c>
      <c r="D2718" s="11">
        <v>4320</v>
      </c>
    </row>
    <row r="2719" spans="1:4" ht="15">
      <c r="A2719" s="9" t="s">
        <v>307</v>
      </c>
      <c r="B2719" s="9" t="s">
        <v>2702</v>
      </c>
      <c r="C2719" s="56">
        <v>2098</v>
      </c>
      <c r="D2719" s="11">
        <v>2933.3333333333335</v>
      </c>
    </row>
    <row r="2720" spans="1:4" ht="15">
      <c r="A2720" s="9" t="s">
        <v>307</v>
      </c>
      <c r="B2720" s="9" t="s">
        <v>1635</v>
      </c>
      <c r="C2720" s="56">
        <v>1650</v>
      </c>
      <c r="D2720" s="11">
        <v>2453.3333333333335</v>
      </c>
    </row>
    <row r="2721" spans="1:4" ht="15">
      <c r="A2721" s="9" t="s">
        <v>10</v>
      </c>
      <c r="B2721" s="9" t="s">
        <v>2703</v>
      </c>
      <c r="C2721" s="56">
        <v>1510</v>
      </c>
      <c r="D2721" s="11">
        <v>2348</v>
      </c>
    </row>
    <row r="2722" spans="1:4" ht="15">
      <c r="A2722" s="9" t="s">
        <v>307</v>
      </c>
      <c r="B2722" s="9" t="s">
        <v>2704</v>
      </c>
      <c r="C2722" s="56">
        <v>1820</v>
      </c>
      <c r="D2722" s="11">
        <v>2740</v>
      </c>
    </row>
    <row r="2723" spans="1:4" ht="15">
      <c r="A2723" s="9" t="s">
        <v>16</v>
      </c>
      <c r="B2723" s="9" t="s">
        <v>2705</v>
      </c>
      <c r="C2723" s="56">
        <v>1300</v>
      </c>
      <c r="D2723" s="11">
        <v>2248</v>
      </c>
    </row>
    <row r="2724" spans="1:4" ht="15">
      <c r="A2724" s="9" t="s">
        <v>2033</v>
      </c>
      <c r="B2724" s="9" t="s">
        <v>2706</v>
      </c>
      <c r="C2724" s="56">
        <v>2600</v>
      </c>
      <c r="D2724" s="11">
        <f>+C2724/0.76</f>
        <v>3421.0526315789475</v>
      </c>
    </row>
    <row r="2725" spans="1:4" ht="15">
      <c r="A2725" s="9" t="s">
        <v>2033</v>
      </c>
      <c r="B2725" s="9" t="s">
        <v>2707</v>
      </c>
      <c r="C2725" s="56">
        <v>2000</v>
      </c>
      <c r="D2725" s="11">
        <v>2904</v>
      </c>
    </row>
    <row r="2726" spans="1:4" ht="15">
      <c r="A2726" s="9" t="s">
        <v>307</v>
      </c>
      <c r="B2726" s="9" t="s">
        <v>2708</v>
      </c>
      <c r="C2726" s="56">
        <v>1100</v>
      </c>
      <c r="D2726" s="11">
        <v>2304</v>
      </c>
    </row>
    <row r="2727" spans="1:4" ht="15">
      <c r="A2727" s="9" t="s">
        <v>307</v>
      </c>
      <c r="B2727" s="9" t="s">
        <v>2709</v>
      </c>
      <c r="C2727" s="56">
        <v>1171</v>
      </c>
      <c r="D2727" s="11">
        <v>1561.3333333333333</v>
      </c>
    </row>
    <row r="2728" spans="1:4" ht="15">
      <c r="A2728" s="9" t="s">
        <v>307</v>
      </c>
      <c r="B2728" s="9" t="s">
        <v>2710</v>
      </c>
      <c r="C2728" s="56">
        <v>1512</v>
      </c>
      <c r="D2728" s="11">
        <v>2016</v>
      </c>
    </row>
    <row r="2729" spans="1:4" ht="15">
      <c r="A2729" s="9" t="s">
        <v>307</v>
      </c>
      <c r="B2729" s="9" t="s">
        <v>2711</v>
      </c>
      <c r="C2729" s="56">
        <v>1725</v>
      </c>
      <c r="D2729" s="11">
        <v>2300</v>
      </c>
    </row>
    <row r="2730" spans="1:4" ht="15">
      <c r="A2730" s="9" t="s">
        <v>307</v>
      </c>
      <c r="B2730" s="9" t="s">
        <v>2712</v>
      </c>
      <c r="C2730" s="56">
        <v>7895</v>
      </c>
      <c r="D2730" s="11">
        <v>9593.3333333333303</v>
      </c>
    </row>
    <row r="2731" spans="1:4" ht="15">
      <c r="A2731" s="9" t="s">
        <v>307</v>
      </c>
      <c r="B2731" s="9" t="s">
        <v>2713</v>
      </c>
      <c r="C2731" s="56">
        <v>6365</v>
      </c>
      <c r="D2731" s="11">
        <v>8486.6666666666661</v>
      </c>
    </row>
    <row r="2732" spans="1:4" ht="15">
      <c r="A2732" s="9" t="s">
        <v>307</v>
      </c>
      <c r="B2732" s="9" t="s">
        <v>2714</v>
      </c>
      <c r="C2732" s="56">
        <v>9775</v>
      </c>
      <c r="D2732" s="11">
        <v>12806.666666666701</v>
      </c>
    </row>
    <row r="2733" spans="1:4" ht="15">
      <c r="A2733" s="9" t="s">
        <v>307</v>
      </c>
      <c r="B2733" s="9" t="s">
        <v>2715</v>
      </c>
      <c r="C2733" s="56">
        <v>8625</v>
      </c>
      <c r="D2733" s="11">
        <v>11200</v>
      </c>
    </row>
    <row r="2734" spans="1:4" ht="15">
      <c r="A2734" s="9" t="s">
        <v>10</v>
      </c>
      <c r="B2734" s="9" t="s">
        <v>2716</v>
      </c>
      <c r="C2734" s="56">
        <v>140</v>
      </c>
      <c r="D2734" s="11">
        <v>195</v>
      </c>
    </row>
    <row r="2735" spans="1:4" ht="15">
      <c r="A2735" s="9" t="s">
        <v>10</v>
      </c>
      <c r="B2735" s="9" t="s">
        <v>2717</v>
      </c>
      <c r="C2735" s="56">
        <v>130</v>
      </c>
      <c r="D2735" s="11">
        <v>185</v>
      </c>
    </row>
    <row r="2736" spans="1:4" ht="15">
      <c r="A2736" s="9" t="s">
        <v>307</v>
      </c>
      <c r="B2736" s="9" t="s">
        <v>2718</v>
      </c>
      <c r="C2736" s="56">
        <v>266</v>
      </c>
      <c r="D2736" s="11">
        <v>354.66666666666669</v>
      </c>
    </row>
    <row r="2737" spans="1:4" ht="15">
      <c r="A2737" s="9" t="s">
        <v>307</v>
      </c>
      <c r="B2737" s="9" t="s">
        <v>2719</v>
      </c>
      <c r="C2737" s="56">
        <v>109</v>
      </c>
      <c r="D2737" s="11">
        <v>145.33333333333334</v>
      </c>
    </row>
    <row r="2738" spans="1:4" ht="15">
      <c r="A2738" s="9" t="s">
        <v>307</v>
      </c>
      <c r="B2738" s="9" t="s">
        <v>2720</v>
      </c>
      <c r="C2738" s="56">
        <v>220</v>
      </c>
      <c r="D2738" s="11">
        <v>293.33333333333331</v>
      </c>
    </row>
    <row r="2739" spans="1:4" ht="15">
      <c r="A2739" s="9" t="s">
        <v>307</v>
      </c>
      <c r="B2739" s="9" t="s">
        <v>1661</v>
      </c>
      <c r="C2739" s="56">
        <v>23400</v>
      </c>
      <c r="D2739" s="11">
        <v>31200</v>
      </c>
    </row>
    <row r="2740" spans="1:4" ht="15">
      <c r="A2740" s="9" t="s">
        <v>307</v>
      </c>
      <c r="B2740" s="9" t="s">
        <v>2721</v>
      </c>
      <c r="C2740" s="56">
        <v>4276</v>
      </c>
      <c r="D2740" s="11">
        <v>5701.333333333333</v>
      </c>
    </row>
    <row r="2741" spans="1:4" ht="15">
      <c r="A2741" s="9" t="s">
        <v>307</v>
      </c>
      <c r="B2741" s="9" t="s">
        <v>2722</v>
      </c>
      <c r="C2741" s="56">
        <v>3540</v>
      </c>
      <c r="D2741" s="11">
        <v>4578.666666666667</v>
      </c>
    </row>
    <row r="2742" spans="1:4" ht="15">
      <c r="A2742" s="9" t="s">
        <v>307</v>
      </c>
      <c r="B2742" s="9" t="s">
        <v>2723</v>
      </c>
      <c r="C2742" s="56">
        <v>5380</v>
      </c>
      <c r="D2742" s="11">
        <v>6413.3333333333303</v>
      </c>
    </row>
    <row r="2743" spans="1:4" ht="15">
      <c r="A2743" s="9" t="s">
        <v>16</v>
      </c>
      <c r="B2743" s="9" t="s">
        <v>2724</v>
      </c>
      <c r="C2743" s="56">
        <v>4000</v>
      </c>
      <c r="D2743" s="11">
        <v>7514.6666666666697</v>
      </c>
    </row>
    <row r="2744" spans="1:4" ht="15">
      <c r="A2744" s="9" t="s">
        <v>307</v>
      </c>
      <c r="B2744" s="9" t="s">
        <v>2725</v>
      </c>
      <c r="C2744" s="56">
        <v>4822</v>
      </c>
      <c r="D2744" s="11">
        <v>9134.6666666666661</v>
      </c>
    </row>
    <row r="2745" spans="1:4" ht="15">
      <c r="A2745" s="9" t="s">
        <v>307</v>
      </c>
      <c r="B2745" s="9" t="s">
        <v>2726</v>
      </c>
      <c r="C2745" s="56">
        <v>4025</v>
      </c>
      <c r="D2745" s="11">
        <v>7249.3333333333303</v>
      </c>
    </row>
    <row r="2746" spans="1:4" ht="15">
      <c r="A2746" s="9" t="s">
        <v>307</v>
      </c>
      <c r="B2746" s="9" t="s">
        <v>2727</v>
      </c>
      <c r="C2746" s="56">
        <v>2530</v>
      </c>
      <c r="D2746" s="11">
        <v>3957.3333333333298</v>
      </c>
    </row>
    <row r="2747" spans="1:4" ht="15">
      <c r="A2747" s="9" t="s">
        <v>307</v>
      </c>
      <c r="B2747" s="9" t="s">
        <v>2728</v>
      </c>
      <c r="C2747" s="56">
        <v>2938</v>
      </c>
      <c r="D2747" s="11">
        <v>3917.3333333333335</v>
      </c>
    </row>
    <row r="2748" spans="1:4" ht="15">
      <c r="A2748" s="9" t="s">
        <v>307</v>
      </c>
      <c r="B2748" s="9" t="s">
        <v>2729</v>
      </c>
      <c r="C2748" s="56">
        <v>11316</v>
      </c>
      <c r="D2748" s="11">
        <v>15088</v>
      </c>
    </row>
    <row r="2749" spans="1:4" ht="15">
      <c r="A2749" s="9" t="s">
        <v>307</v>
      </c>
      <c r="B2749" s="9" t="s">
        <v>2730</v>
      </c>
      <c r="C2749" s="56">
        <v>9713</v>
      </c>
      <c r="D2749" s="11">
        <v>13514.666666666666</v>
      </c>
    </row>
    <row r="2750" spans="1:4" ht="15">
      <c r="A2750" s="9" t="s">
        <v>307</v>
      </c>
      <c r="B2750" s="9" t="s">
        <v>2731</v>
      </c>
      <c r="C2750" s="56">
        <v>4530</v>
      </c>
      <c r="D2750" s="11">
        <v>6258.666666666667</v>
      </c>
    </row>
    <row r="2751" spans="1:4" ht="15">
      <c r="A2751" s="9" t="s">
        <v>307</v>
      </c>
      <c r="B2751" s="9" t="s">
        <v>2732</v>
      </c>
      <c r="C2751" s="56">
        <v>4294</v>
      </c>
      <c r="D2751" s="11">
        <v>6258.666666666667</v>
      </c>
    </row>
    <row r="2752" spans="1:4" ht="15">
      <c r="A2752" s="9" t="s">
        <v>307</v>
      </c>
      <c r="B2752" s="9" t="s">
        <v>2733</v>
      </c>
      <c r="C2752" s="56">
        <v>4530</v>
      </c>
      <c r="D2752" s="11">
        <v>6258.666666666667</v>
      </c>
    </row>
    <row r="2753" spans="1:4" ht="15">
      <c r="A2753" s="9" t="s">
        <v>307</v>
      </c>
      <c r="B2753" s="9" t="s">
        <v>2734</v>
      </c>
      <c r="C2753" s="56">
        <v>4294</v>
      </c>
      <c r="D2753" s="11">
        <v>6258.666666666667</v>
      </c>
    </row>
    <row r="2754" spans="1:4" ht="15">
      <c r="A2754" s="9" t="s">
        <v>307</v>
      </c>
      <c r="B2754" s="9" t="s">
        <v>2735</v>
      </c>
      <c r="C2754" s="56">
        <v>4294</v>
      </c>
      <c r="D2754" s="11">
        <v>6258.666666666667</v>
      </c>
    </row>
    <row r="2755" spans="1:4" ht="15">
      <c r="A2755" s="9" t="s">
        <v>307</v>
      </c>
      <c r="B2755" s="9" t="s">
        <v>2736</v>
      </c>
      <c r="C2755" s="56">
        <v>2742</v>
      </c>
      <c r="D2755" s="11">
        <v>3656</v>
      </c>
    </row>
    <row r="2756" spans="1:4" ht="15">
      <c r="A2756" s="9" t="s">
        <v>307</v>
      </c>
      <c r="B2756" s="9" t="s">
        <v>2737</v>
      </c>
      <c r="C2756" s="56">
        <v>2673</v>
      </c>
      <c r="D2756" s="11">
        <v>3564</v>
      </c>
    </row>
    <row r="2757" spans="1:4" ht="15">
      <c r="A2757" s="9" t="s">
        <v>307</v>
      </c>
      <c r="B2757" s="9" t="s">
        <v>2738</v>
      </c>
      <c r="C2757" s="56">
        <v>2287</v>
      </c>
      <c r="D2757" s="11">
        <v>3292</v>
      </c>
    </row>
    <row r="2758" spans="1:4" ht="15">
      <c r="A2758" s="9" t="s">
        <v>16</v>
      </c>
      <c r="B2758" s="9" t="s">
        <v>2739</v>
      </c>
      <c r="C2758" s="56">
        <v>1700</v>
      </c>
      <c r="D2758" s="11">
        <v>3292</v>
      </c>
    </row>
    <row r="2759" spans="1:4" ht="15">
      <c r="A2759" s="9" t="s">
        <v>307</v>
      </c>
      <c r="B2759" s="9" t="s">
        <v>2740</v>
      </c>
      <c r="C2759" s="56">
        <v>2287</v>
      </c>
      <c r="D2759" s="11">
        <v>3292</v>
      </c>
    </row>
    <row r="2760" spans="1:4" ht="15">
      <c r="A2760" s="9" t="s">
        <v>16</v>
      </c>
      <c r="B2760" s="9" t="s">
        <v>2741</v>
      </c>
      <c r="C2760" s="56">
        <v>2700</v>
      </c>
      <c r="D2760" s="11">
        <v>4145</v>
      </c>
    </row>
    <row r="2761" spans="1:4" ht="15">
      <c r="A2761" s="9" t="s">
        <v>10</v>
      </c>
      <c r="B2761" s="9" t="s">
        <v>2742</v>
      </c>
      <c r="C2761" s="56">
        <v>2350</v>
      </c>
      <c r="D2761" s="11">
        <v>3745</v>
      </c>
    </row>
    <row r="2762" spans="1:4" ht="15">
      <c r="A2762" s="9" t="s">
        <v>307</v>
      </c>
      <c r="B2762" s="9" t="s">
        <v>2743</v>
      </c>
      <c r="C2762" s="56">
        <v>2750</v>
      </c>
      <c r="D2762" s="11">
        <v>3450</v>
      </c>
    </row>
    <row r="2763" spans="1:4" ht="15">
      <c r="A2763" s="9" t="s">
        <v>307</v>
      </c>
      <c r="B2763" s="9" t="s">
        <v>2744</v>
      </c>
      <c r="C2763" s="56">
        <v>14881</v>
      </c>
      <c r="D2763" s="11">
        <v>19841.333333333332</v>
      </c>
    </row>
    <row r="2764" spans="1:4" ht="15">
      <c r="A2764" s="9" t="s">
        <v>307</v>
      </c>
      <c r="B2764" s="9" t="s">
        <v>2745</v>
      </c>
      <c r="C2764" s="56">
        <v>4662</v>
      </c>
      <c r="D2764" s="11">
        <v>6216</v>
      </c>
    </row>
    <row r="2765" spans="1:4" ht="15">
      <c r="A2765" s="9" t="s">
        <v>307</v>
      </c>
      <c r="B2765" s="9" t="s">
        <v>2746</v>
      </c>
      <c r="C2765" s="56">
        <v>11746</v>
      </c>
      <c r="D2765" s="11">
        <v>15661.333333333334</v>
      </c>
    </row>
    <row r="2766" spans="1:4" ht="15">
      <c r="A2766" s="9" t="s">
        <v>307</v>
      </c>
      <c r="B2766" s="9" t="s">
        <v>2747</v>
      </c>
      <c r="C2766" s="56">
        <v>8811</v>
      </c>
      <c r="D2766" s="11">
        <v>11748</v>
      </c>
    </row>
    <row r="2767" spans="1:4" ht="15">
      <c r="A2767" s="9" t="s">
        <v>307</v>
      </c>
      <c r="B2767" s="9" t="s">
        <v>2748</v>
      </c>
      <c r="C2767" s="56">
        <v>33200</v>
      </c>
      <c r="D2767" s="11">
        <v>41967.816091954002</v>
      </c>
    </row>
    <row r="2768" spans="1:4" ht="15">
      <c r="A2768" s="9" t="s">
        <v>307</v>
      </c>
      <c r="B2768" s="9" t="s">
        <v>2748</v>
      </c>
      <c r="C2768" s="56">
        <v>33200</v>
      </c>
      <c r="D2768" s="11">
        <v>42241.975308641973</v>
      </c>
    </row>
    <row r="2769" spans="1:4" ht="15">
      <c r="A2769" s="9" t="s">
        <v>307</v>
      </c>
      <c r="B2769" s="9" t="s">
        <v>2749</v>
      </c>
      <c r="C2769" s="56">
        <v>3955</v>
      </c>
      <c r="D2769" s="11">
        <v>5502.666666666667</v>
      </c>
    </row>
    <row r="2770" spans="1:4" ht="15">
      <c r="A2770" s="9" t="s">
        <v>307</v>
      </c>
      <c r="B2770" s="9" t="s">
        <v>2750</v>
      </c>
      <c r="C2770" s="56">
        <v>8471</v>
      </c>
      <c r="D2770" s="11">
        <v>11294.666666666666</v>
      </c>
    </row>
    <row r="2771" spans="1:4" ht="15">
      <c r="A2771" s="9" t="s">
        <v>307</v>
      </c>
      <c r="B2771" s="9" t="s">
        <v>2751</v>
      </c>
      <c r="C2771" s="56">
        <v>10050</v>
      </c>
      <c r="D2771" s="11">
        <v>11294.666666666666</v>
      </c>
    </row>
    <row r="2772" spans="1:4" ht="15">
      <c r="A2772" s="9" t="s">
        <v>307</v>
      </c>
      <c r="B2772" s="9" t="s">
        <v>2752</v>
      </c>
      <c r="C2772" s="56">
        <v>3757</v>
      </c>
      <c r="D2772" s="11">
        <v>5273.333333333333</v>
      </c>
    </row>
    <row r="2773" spans="1:4" ht="15">
      <c r="A2773" s="9" t="s">
        <v>307</v>
      </c>
      <c r="B2773" s="9" t="s">
        <v>2753</v>
      </c>
      <c r="C2773" s="56">
        <v>6827</v>
      </c>
      <c r="D2773" s="11">
        <v>9102.6666666666661</v>
      </c>
    </row>
    <row r="2774" spans="1:4" ht="15">
      <c r="A2774" s="9" t="s">
        <v>307</v>
      </c>
      <c r="B2774" s="9" t="s">
        <v>2754</v>
      </c>
      <c r="C2774" s="56">
        <v>2556</v>
      </c>
      <c r="D2774" s="11">
        <v>3586.6666666666665</v>
      </c>
    </row>
    <row r="2775" spans="1:4" ht="15">
      <c r="A2775" s="9" t="s">
        <v>307</v>
      </c>
      <c r="B2775" s="9" t="s">
        <v>2755</v>
      </c>
      <c r="C2775" s="56">
        <v>5879</v>
      </c>
      <c r="D2775" s="11">
        <v>7838.666666666667</v>
      </c>
    </row>
    <row r="2776" spans="1:4" ht="15">
      <c r="A2776" s="9" t="s">
        <v>6</v>
      </c>
      <c r="B2776" s="9" t="s">
        <v>2756</v>
      </c>
      <c r="C2776" s="56">
        <v>2750</v>
      </c>
      <c r="D2776" s="11">
        <v>3132</v>
      </c>
    </row>
    <row r="2777" spans="1:4" ht="15">
      <c r="A2777" s="9" t="s">
        <v>307</v>
      </c>
      <c r="B2777" s="9" t="s">
        <v>2757</v>
      </c>
      <c r="C2777" s="56">
        <v>4000</v>
      </c>
      <c r="D2777" s="11">
        <v>5832</v>
      </c>
    </row>
    <row r="2778" spans="1:4" ht="15">
      <c r="A2778" s="9" t="s">
        <v>307</v>
      </c>
      <c r="B2778" s="9" t="s">
        <v>2758</v>
      </c>
      <c r="C2778" s="56">
        <v>6732</v>
      </c>
      <c r="D2778" s="11">
        <v>8976</v>
      </c>
    </row>
    <row r="2779" spans="1:4" ht="15">
      <c r="A2779" s="9" t="s">
        <v>307</v>
      </c>
      <c r="B2779" s="9" t="s">
        <v>2759</v>
      </c>
      <c r="C2779" s="56">
        <v>6720</v>
      </c>
      <c r="D2779" s="11">
        <v>9666.6666666666697</v>
      </c>
    </row>
    <row r="2780" spans="1:4" ht="15">
      <c r="A2780" s="9" t="s">
        <v>45</v>
      </c>
      <c r="B2780" s="9" t="s">
        <v>2760</v>
      </c>
      <c r="C2780" s="56">
        <v>6450</v>
      </c>
      <c r="D2780" s="11">
        <v>9966.6666666666697</v>
      </c>
    </row>
    <row r="2781" spans="1:4" ht="15">
      <c r="A2781" s="9" t="s">
        <v>1394</v>
      </c>
      <c r="B2781" s="9" t="s">
        <v>2761</v>
      </c>
      <c r="C2781" s="56">
        <v>24000</v>
      </c>
      <c r="D2781" s="11">
        <v>33500</v>
      </c>
    </row>
    <row r="2782" spans="1:4" ht="15">
      <c r="A2782" s="9" t="s">
        <v>1256</v>
      </c>
      <c r="B2782" s="9" t="s">
        <v>2762</v>
      </c>
      <c r="C2782" s="56">
        <v>26500</v>
      </c>
      <c r="D2782" s="11">
        <v>35000</v>
      </c>
    </row>
    <row r="2783" spans="1:4" ht="15">
      <c r="A2783" s="9" t="s">
        <v>307</v>
      </c>
      <c r="B2783" s="9" t="s">
        <v>2763</v>
      </c>
      <c r="C2783" s="56">
        <v>2520</v>
      </c>
      <c r="D2783" s="11">
        <v>3360</v>
      </c>
    </row>
    <row r="2784" spans="1:4" ht="15">
      <c r="A2784" s="9" t="s">
        <v>307</v>
      </c>
      <c r="B2784" s="9" t="s">
        <v>2764</v>
      </c>
      <c r="C2784" s="56">
        <v>5520</v>
      </c>
      <c r="D2784" s="11">
        <v>8000</v>
      </c>
    </row>
    <row r="2785" spans="1:4" ht="15">
      <c r="A2785" s="9" t="s">
        <v>307</v>
      </c>
      <c r="B2785" s="9" t="s">
        <v>2765</v>
      </c>
      <c r="C2785" s="56">
        <v>0</v>
      </c>
      <c r="D2785" s="11">
        <v>0</v>
      </c>
    </row>
    <row r="2786" spans="1:4" ht="15">
      <c r="A2786" s="9" t="s">
        <v>45</v>
      </c>
      <c r="B2786" s="9" t="s">
        <v>2766</v>
      </c>
      <c r="C2786" s="56">
        <v>1428</v>
      </c>
      <c r="D2786" s="11">
        <v>1625</v>
      </c>
    </row>
    <row r="2787" spans="1:4" ht="15">
      <c r="A2787" s="9" t="s">
        <v>307</v>
      </c>
      <c r="B2787" s="9" t="s">
        <v>2767</v>
      </c>
      <c r="C2787" s="56">
        <v>2110</v>
      </c>
      <c r="D2787" s="11">
        <v>2397.7272727272725</v>
      </c>
    </row>
    <row r="2788" spans="1:4" ht="15">
      <c r="A2788" s="9" t="s">
        <v>45</v>
      </c>
      <c r="B2788" s="9" t="s">
        <v>2768</v>
      </c>
      <c r="C2788" s="56">
        <v>1372</v>
      </c>
      <c r="D2788" s="11">
        <v>1555</v>
      </c>
    </row>
    <row r="2789" spans="1:4" ht="15">
      <c r="A2789" s="9" t="s">
        <v>45</v>
      </c>
      <c r="B2789" s="9" t="s">
        <v>2769</v>
      </c>
      <c r="C2789" s="56">
        <v>1372</v>
      </c>
      <c r="D2789" s="11">
        <v>1555</v>
      </c>
    </row>
    <row r="2790" spans="1:4" ht="15">
      <c r="A2790" s="9" t="s">
        <v>45</v>
      </c>
      <c r="B2790" s="9" t="s">
        <v>2770</v>
      </c>
      <c r="C2790" s="56">
        <v>1372</v>
      </c>
      <c r="D2790" s="11">
        <v>1555</v>
      </c>
    </row>
    <row r="2791" spans="1:4" ht="15">
      <c r="A2791" s="9" t="s">
        <v>307</v>
      </c>
      <c r="B2791" s="9" t="s">
        <v>2771</v>
      </c>
      <c r="C2791" s="56">
        <v>860</v>
      </c>
      <c r="D2791" s="11">
        <v>977.27272727272725</v>
      </c>
    </row>
    <row r="2792" spans="1:4" ht="15">
      <c r="A2792" s="9" t="s">
        <v>307</v>
      </c>
      <c r="B2792" s="9" t="s">
        <v>2772</v>
      </c>
      <c r="C2792" s="56">
        <v>860</v>
      </c>
      <c r="D2792" s="11">
        <v>977.27272727272725</v>
      </c>
    </row>
    <row r="2793" spans="1:4" ht="15">
      <c r="A2793" s="9" t="s">
        <v>307</v>
      </c>
      <c r="B2793" s="9" t="s">
        <v>2773</v>
      </c>
      <c r="C2793" s="56">
        <v>860</v>
      </c>
      <c r="D2793" s="11">
        <v>977.27272727272725</v>
      </c>
    </row>
    <row r="2794" spans="1:4" ht="15">
      <c r="A2794" s="9" t="s">
        <v>307</v>
      </c>
      <c r="B2794" s="9" t="s">
        <v>2774</v>
      </c>
      <c r="C2794" s="56">
        <v>860</v>
      </c>
      <c r="D2794" s="11">
        <v>977.27272727272725</v>
      </c>
    </row>
    <row r="2795" spans="1:4" ht="15">
      <c r="A2795" s="9" t="s">
        <v>307</v>
      </c>
      <c r="B2795" s="9" t="s">
        <v>2775</v>
      </c>
      <c r="C2795" s="56">
        <v>860</v>
      </c>
      <c r="D2795" s="11">
        <v>977.27272727272725</v>
      </c>
    </row>
    <row r="2796" spans="1:4" ht="15">
      <c r="A2796" s="9" t="s">
        <v>307</v>
      </c>
      <c r="B2796" s="9" t="s">
        <v>2776</v>
      </c>
      <c r="C2796" s="56">
        <v>860</v>
      </c>
      <c r="D2796" s="11">
        <v>977.27272727272725</v>
      </c>
    </row>
    <row r="2797" spans="1:4" ht="15">
      <c r="A2797" s="9" t="s">
        <v>16</v>
      </c>
      <c r="B2797" s="9" t="s">
        <v>2777</v>
      </c>
      <c r="C2797" s="56">
        <v>1600</v>
      </c>
      <c r="D2797" s="11">
        <v>1795</v>
      </c>
    </row>
    <row r="2798" spans="1:4" ht="15">
      <c r="A2798" s="9" t="s">
        <v>45</v>
      </c>
      <c r="B2798" s="9" t="s">
        <v>2778</v>
      </c>
      <c r="C2798" s="56">
        <v>1523</v>
      </c>
      <c r="D2798" s="11">
        <v>1725</v>
      </c>
    </row>
    <row r="2799" spans="1:4" ht="15">
      <c r="A2799" s="9" t="s">
        <v>307</v>
      </c>
      <c r="B2799" s="9" t="s">
        <v>2779</v>
      </c>
      <c r="C2799" s="56">
        <v>520</v>
      </c>
      <c r="D2799" s="11">
        <v>693.33333333333337</v>
      </c>
    </row>
    <row r="2800" spans="1:4" ht="15">
      <c r="A2800" s="9" t="s">
        <v>307</v>
      </c>
      <c r="B2800" s="9" t="s">
        <v>2780</v>
      </c>
      <c r="C2800" s="56">
        <v>520</v>
      </c>
      <c r="D2800" s="11">
        <v>693.33333333333337</v>
      </c>
    </row>
    <row r="2801" spans="1:4" ht="15">
      <c r="A2801" s="8" t="s">
        <v>10</v>
      </c>
      <c r="B2801" s="9" t="s">
        <v>2781</v>
      </c>
      <c r="C2801" s="56">
        <v>1090</v>
      </c>
      <c r="D2801" s="11">
        <f>+C2801/0.86</f>
        <v>1267.4418604651164</v>
      </c>
    </row>
    <row r="2802" spans="1:4" ht="15">
      <c r="A2802" s="9" t="s">
        <v>10</v>
      </c>
      <c r="B2802" s="9" t="s">
        <v>2782</v>
      </c>
      <c r="C2802" s="56">
        <v>1000</v>
      </c>
      <c r="D2802" s="11">
        <f>+C2802/0.86</f>
        <v>1162.7906976744187</v>
      </c>
    </row>
    <row r="2803" spans="1:4" ht="15">
      <c r="A2803" s="8" t="s">
        <v>10</v>
      </c>
      <c r="B2803" s="9" t="s">
        <v>2783</v>
      </c>
      <c r="C2803" s="56">
        <v>1000</v>
      </c>
      <c r="D2803" s="11">
        <f t="shared" ref="D2803:D2804" si="6">+C2803/0.86</f>
        <v>1162.7906976744187</v>
      </c>
    </row>
    <row r="2804" spans="1:4" ht="15">
      <c r="A2804" s="9" t="s">
        <v>10</v>
      </c>
      <c r="B2804" s="9" t="s">
        <v>2784</v>
      </c>
      <c r="C2804" s="56">
        <v>1000</v>
      </c>
      <c r="D2804" s="11">
        <f t="shared" si="6"/>
        <v>1162.7906976744187</v>
      </c>
    </row>
    <row r="2805" spans="1:4" ht="15">
      <c r="A2805" s="9" t="s">
        <v>10</v>
      </c>
      <c r="B2805" s="9" t="s">
        <v>2785</v>
      </c>
      <c r="C2805" s="56">
        <v>840</v>
      </c>
      <c r="D2805" s="11">
        <f>+C2805/0.87</f>
        <v>965.51724137931035</v>
      </c>
    </row>
    <row r="2806" spans="1:4" ht="15">
      <c r="A2806" s="9" t="s">
        <v>10</v>
      </c>
      <c r="B2806" s="9" t="s">
        <v>2786</v>
      </c>
      <c r="C2806" s="56">
        <v>840</v>
      </c>
      <c r="D2806" s="11">
        <v>997</v>
      </c>
    </row>
    <row r="2807" spans="1:4" ht="15">
      <c r="A2807" s="9" t="s">
        <v>307</v>
      </c>
      <c r="B2807" s="9" t="s">
        <v>2787</v>
      </c>
      <c r="C2807" s="56">
        <v>840</v>
      </c>
      <c r="D2807" s="11">
        <v>979</v>
      </c>
    </row>
    <row r="2808" spans="1:4" ht="15">
      <c r="A2808" s="9" t="s">
        <v>10</v>
      </c>
      <c r="B2808" s="9" t="s">
        <v>2788</v>
      </c>
      <c r="C2808" s="56">
        <v>840</v>
      </c>
      <c r="D2808" s="11">
        <v>979</v>
      </c>
    </row>
    <row r="2809" spans="1:4" ht="15">
      <c r="A2809" s="9" t="s">
        <v>3</v>
      </c>
      <c r="B2809" s="9" t="s">
        <v>2789</v>
      </c>
      <c r="C2809" s="56">
        <v>740</v>
      </c>
      <c r="D2809" s="11">
        <v>852.35294117647095</v>
      </c>
    </row>
    <row r="2810" spans="1:4" ht="15">
      <c r="A2810" s="9" t="s">
        <v>307</v>
      </c>
      <c r="B2810" s="9" t="s">
        <v>2790</v>
      </c>
      <c r="C2810" s="56">
        <v>840</v>
      </c>
      <c r="D2810" s="11">
        <v>997</v>
      </c>
    </row>
    <row r="2811" spans="1:4" ht="15">
      <c r="A2811" s="9" t="s">
        <v>307</v>
      </c>
      <c r="B2811" s="9" t="s">
        <v>2791</v>
      </c>
      <c r="C2811" s="56">
        <v>840</v>
      </c>
      <c r="D2811" s="11">
        <v>979</v>
      </c>
    </row>
    <row r="2812" spans="1:4" ht="15">
      <c r="A2812" s="9" t="s">
        <v>45</v>
      </c>
      <c r="B2812" s="9" t="s">
        <v>2792</v>
      </c>
      <c r="C2812" s="56">
        <v>1123</v>
      </c>
      <c r="D2812" s="11">
        <f>+C2812/0.87</f>
        <v>1290.8045977011495</v>
      </c>
    </row>
    <row r="2813" spans="1:4" ht="15">
      <c r="A2813" s="9" t="s">
        <v>307</v>
      </c>
      <c r="B2813" s="9" t="s">
        <v>2793</v>
      </c>
      <c r="C2813" s="56">
        <v>840</v>
      </c>
      <c r="D2813" s="11">
        <v>997</v>
      </c>
    </row>
    <row r="2814" spans="1:4" ht="15">
      <c r="A2814" s="8" t="s">
        <v>10</v>
      </c>
      <c r="B2814" s="9" t="s">
        <v>2794</v>
      </c>
      <c r="C2814" s="56">
        <v>1090</v>
      </c>
      <c r="D2814" s="11">
        <f>+C2814/0.86</f>
        <v>1267.4418604651164</v>
      </c>
    </row>
    <row r="2815" spans="1:4" ht="15">
      <c r="A2815" s="9" t="s">
        <v>307</v>
      </c>
      <c r="B2815" s="9" t="s">
        <v>2795</v>
      </c>
      <c r="C2815" s="56">
        <v>1780</v>
      </c>
      <c r="D2815" s="11">
        <f>+C2815/0.88</f>
        <v>2022.7272727272727</v>
      </c>
    </row>
    <row r="2816" spans="1:4" ht="15">
      <c r="A2816" s="9" t="s">
        <v>45</v>
      </c>
      <c r="B2816" s="9" t="s">
        <v>2796</v>
      </c>
      <c r="C2816" s="56">
        <v>1762</v>
      </c>
      <c r="D2816" s="11">
        <f>+C2816/0.89</f>
        <v>1979.7752808988764</v>
      </c>
    </row>
    <row r="2817" spans="1:4" ht="15">
      <c r="A2817" s="9" t="s">
        <v>307</v>
      </c>
      <c r="B2817" s="9" t="s">
        <v>2797</v>
      </c>
      <c r="C2817" s="56">
        <v>1640</v>
      </c>
      <c r="D2817" s="11">
        <f>+C2817/0.88</f>
        <v>1863.6363636363637</v>
      </c>
    </row>
    <row r="2818" spans="1:4" ht="15">
      <c r="A2818" s="9" t="s">
        <v>307</v>
      </c>
      <c r="B2818" s="9" t="s">
        <v>2798</v>
      </c>
      <c r="C2818" s="56">
        <v>1880</v>
      </c>
      <c r="D2818" s="11">
        <f>+C2818/0.88</f>
        <v>2136.3636363636365</v>
      </c>
    </row>
    <row r="2819" spans="1:4" ht="15">
      <c r="A2819" s="9" t="s">
        <v>10</v>
      </c>
      <c r="B2819" s="9" t="s">
        <v>2799</v>
      </c>
      <c r="C2819" s="56">
        <v>1640</v>
      </c>
      <c r="D2819" s="11">
        <f>+C2819/0.88</f>
        <v>1863.6363636363637</v>
      </c>
    </row>
    <row r="2820" spans="1:4" ht="15">
      <c r="A2820" s="9" t="s">
        <v>16</v>
      </c>
      <c r="B2820" s="9" t="s">
        <v>2800</v>
      </c>
      <c r="C2820" s="56">
        <v>1700</v>
      </c>
      <c r="D2820" s="11">
        <f>+C2820/0.86</f>
        <v>1976.7441860465117</v>
      </c>
    </row>
    <row r="2821" spans="1:4" ht="15">
      <c r="A2821" s="9" t="s">
        <v>10</v>
      </c>
      <c r="B2821" s="9" t="s">
        <v>2801</v>
      </c>
      <c r="C2821" s="56">
        <v>1640</v>
      </c>
      <c r="D2821" s="11">
        <f>+C2821/0.88</f>
        <v>1863.6363636363637</v>
      </c>
    </row>
    <row r="2822" spans="1:4" ht="15">
      <c r="A2822" s="9" t="s">
        <v>307</v>
      </c>
      <c r="B2822" s="9" t="s">
        <v>2802</v>
      </c>
      <c r="C2822" s="56">
        <v>1596</v>
      </c>
      <c r="D2822" s="11">
        <f>+C2822/0.89</f>
        <v>1793.2584269662921</v>
      </c>
    </row>
    <row r="2823" spans="1:4" ht="15">
      <c r="A2823" s="9" t="s">
        <v>307</v>
      </c>
      <c r="B2823" s="9" t="s">
        <v>2803</v>
      </c>
      <c r="C2823" s="56">
        <v>1596</v>
      </c>
      <c r="D2823" s="11">
        <f>+C2823/0.89</f>
        <v>1793.2584269662921</v>
      </c>
    </row>
    <row r="2824" spans="1:4" ht="15">
      <c r="A2824" s="9" t="s">
        <v>16</v>
      </c>
      <c r="B2824" s="9" t="s">
        <v>2804</v>
      </c>
      <c r="C2824" s="56">
        <v>1700</v>
      </c>
      <c r="D2824" s="11">
        <f>+C2824/0.9</f>
        <v>1888.8888888888889</v>
      </c>
    </row>
    <row r="2825" spans="1:4" ht="15">
      <c r="A2825" s="9" t="s">
        <v>307</v>
      </c>
      <c r="B2825" s="9" t="s">
        <v>2805</v>
      </c>
      <c r="C2825" s="56">
        <v>1640</v>
      </c>
      <c r="D2825" s="11">
        <f>+C2825/0.87</f>
        <v>1885.0574712643679</v>
      </c>
    </row>
    <row r="2826" spans="1:4" ht="15">
      <c r="A2826" s="9" t="s">
        <v>307</v>
      </c>
      <c r="B2826" s="9" t="s">
        <v>2806</v>
      </c>
      <c r="C2826" s="56">
        <v>1640</v>
      </c>
      <c r="D2826" s="11">
        <f>+C2826/0.87</f>
        <v>1885.0574712643679</v>
      </c>
    </row>
    <row r="2827" spans="1:4" ht="15">
      <c r="A2827" s="9" t="s">
        <v>307</v>
      </c>
      <c r="B2827" s="9" t="s">
        <v>2807</v>
      </c>
      <c r="C2827" s="56">
        <v>2190</v>
      </c>
      <c r="D2827" s="11">
        <f>+C2827/0.93</f>
        <v>2354.838709677419</v>
      </c>
    </row>
    <row r="2828" spans="1:4" ht="15">
      <c r="A2828" s="9" t="s">
        <v>307</v>
      </c>
      <c r="B2828" s="9" t="s">
        <v>2808</v>
      </c>
      <c r="C2828" s="56">
        <v>1780</v>
      </c>
      <c r="D2828" s="11">
        <f>+C2828/0.88</f>
        <v>2022.7272727272727</v>
      </c>
    </row>
    <row r="2829" spans="1:4" ht="15">
      <c r="A2829" s="9" t="s">
        <v>45</v>
      </c>
      <c r="B2829" s="9" t="s">
        <v>2809</v>
      </c>
      <c r="C2829" s="56">
        <v>1800</v>
      </c>
      <c r="D2829" s="11">
        <f>+C2829/0.88</f>
        <v>2045.4545454545455</v>
      </c>
    </row>
    <row r="2830" spans="1:4" ht="15">
      <c r="A2830" s="9" t="s">
        <v>307</v>
      </c>
      <c r="B2830" s="9" t="s">
        <v>2810</v>
      </c>
      <c r="C2830" s="56">
        <v>1750</v>
      </c>
      <c r="D2830" s="11">
        <v>4418.666666666667</v>
      </c>
    </row>
    <row r="2831" spans="1:4" ht="15">
      <c r="A2831" s="9" t="s">
        <v>307</v>
      </c>
      <c r="B2831" s="9" t="s">
        <v>2811</v>
      </c>
      <c r="C2831" s="56">
        <v>3314</v>
      </c>
      <c r="D2831" s="11">
        <v>4418.666666666667</v>
      </c>
    </row>
    <row r="2832" spans="1:4" ht="15">
      <c r="A2832" s="9" t="s">
        <v>307</v>
      </c>
      <c r="B2832" s="9" t="s">
        <v>2812</v>
      </c>
      <c r="C2832" s="56">
        <v>1750</v>
      </c>
      <c r="D2832" s="11">
        <v>4418.666666666667</v>
      </c>
    </row>
    <row r="2833" spans="1:4" ht="15">
      <c r="A2833" s="9" t="s">
        <v>307</v>
      </c>
      <c r="B2833" s="9" t="s">
        <v>2813</v>
      </c>
      <c r="C2833" s="56">
        <v>3570</v>
      </c>
      <c r="D2833" s="11">
        <v>4760</v>
      </c>
    </row>
    <row r="2834" spans="1:4" ht="15">
      <c r="A2834" s="9" t="s">
        <v>307</v>
      </c>
      <c r="B2834" s="9" t="s">
        <v>2814</v>
      </c>
      <c r="C2834" s="56">
        <v>4341</v>
      </c>
      <c r="D2834" s="11">
        <v>5788</v>
      </c>
    </row>
    <row r="2835" spans="1:4" ht="15">
      <c r="A2835" s="9" t="s">
        <v>16</v>
      </c>
      <c r="B2835" s="9" t="s">
        <v>2815</v>
      </c>
      <c r="C2835" s="56">
        <v>5400</v>
      </c>
      <c r="D2835" s="11">
        <v>8929.3333333333303</v>
      </c>
    </row>
    <row r="2836" spans="1:4" ht="15">
      <c r="A2836" s="9" t="s">
        <v>16</v>
      </c>
      <c r="B2836" s="9" t="s">
        <v>2816</v>
      </c>
      <c r="C2836" s="56">
        <v>8000</v>
      </c>
      <c r="D2836" s="11">
        <v>10855</v>
      </c>
    </row>
    <row r="2837" spans="1:4" ht="15">
      <c r="A2837" s="9" t="s">
        <v>307</v>
      </c>
      <c r="B2837" s="9" t="s">
        <v>2817</v>
      </c>
      <c r="C2837" s="56">
        <v>31474</v>
      </c>
      <c r="D2837" s="11">
        <v>41013.333333333336</v>
      </c>
    </row>
    <row r="2838" spans="1:4" ht="15">
      <c r="A2838" s="9" t="s">
        <v>307</v>
      </c>
      <c r="B2838" s="9" t="s">
        <v>1742</v>
      </c>
      <c r="C2838" s="56">
        <v>7200</v>
      </c>
      <c r="D2838" s="11">
        <v>9440</v>
      </c>
    </row>
    <row r="2839" spans="1:4" ht="15">
      <c r="A2839" s="9" t="s">
        <v>307</v>
      </c>
      <c r="B2839" s="9" t="s">
        <v>1744</v>
      </c>
      <c r="C2839" s="56">
        <v>4780</v>
      </c>
      <c r="D2839" s="11">
        <v>10725</v>
      </c>
    </row>
    <row r="2840" spans="1:4" ht="15">
      <c r="A2840" s="9" t="s">
        <v>307</v>
      </c>
      <c r="B2840" s="9" t="s">
        <v>2818</v>
      </c>
      <c r="C2840" s="56">
        <v>12500</v>
      </c>
      <c r="D2840" s="11">
        <v>15733</v>
      </c>
    </row>
    <row r="2841" spans="1:4" ht="15">
      <c r="A2841" s="9" t="s">
        <v>307</v>
      </c>
      <c r="B2841" s="9" t="s">
        <v>1756</v>
      </c>
      <c r="C2841" s="56">
        <v>9120</v>
      </c>
      <c r="D2841" s="11">
        <v>12161.333333333334</v>
      </c>
    </row>
    <row r="2842" spans="1:4" ht="15">
      <c r="A2842" s="9" t="s">
        <v>307</v>
      </c>
      <c r="B2842" s="9" t="s">
        <v>2819</v>
      </c>
      <c r="C2842" s="56">
        <v>6060</v>
      </c>
      <c r="D2842" s="11">
        <v>8080</v>
      </c>
    </row>
    <row r="2843" spans="1:4" ht="15">
      <c r="A2843" s="9" t="s">
        <v>307</v>
      </c>
      <c r="B2843" s="9" t="s">
        <v>2820</v>
      </c>
      <c r="C2843" s="56">
        <v>6215</v>
      </c>
      <c r="D2843" s="11">
        <v>8286.6666666666661</v>
      </c>
    </row>
    <row r="2844" spans="1:4" ht="15">
      <c r="A2844" s="9" t="s">
        <v>307</v>
      </c>
      <c r="B2844" s="9" t="s">
        <v>2821</v>
      </c>
      <c r="C2844" s="56">
        <v>1100</v>
      </c>
      <c r="D2844" s="11">
        <v>1533.3333333333333</v>
      </c>
    </row>
    <row r="2845" spans="1:4" ht="15">
      <c r="A2845" s="9" t="s">
        <v>307</v>
      </c>
      <c r="B2845" s="9" t="s">
        <v>1771</v>
      </c>
      <c r="C2845" s="56">
        <v>5520</v>
      </c>
      <c r="D2845" s="11">
        <v>0</v>
      </c>
    </row>
    <row r="2846" spans="1:4" ht="15">
      <c r="A2846" s="9" t="s">
        <v>307</v>
      </c>
      <c r="B2846" s="9" t="s">
        <v>2822</v>
      </c>
      <c r="C2846" s="56">
        <v>3000</v>
      </c>
      <c r="D2846" s="11">
        <v>5000</v>
      </c>
    </row>
    <row r="2847" spans="1:4" ht="15">
      <c r="A2847" s="9" t="s">
        <v>307</v>
      </c>
      <c r="B2847" s="9" t="s">
        <v>2823</v>
      </c>
      <c r="C2847" s="56">
        <v>7990</v>
      </c>
      <c r="D2847" s="11">
        <v>10740</v>
      </c>
    </row>
    <row r="2848" spans="1:4" ht="15">
      <c r="A2848" s="9" t="s">
        <v>307</v>
      </c>
      <c r="B2848" s="9" t="s">
        <v>2824</v>
      </c>
      <c r="C2848" s="56">
        <v>2091</v>
      </c>
      <c r="D2848" s="11">
        <v>2788</v>
      </c>
    </row>
    <row r="2849" spans="1:4" ht="15">
      <c r="A2849" s="9" t="s">
        <v>307</v>
      </c>
      <c r="B2849" s="9" t="s">
        <v>2825</v>
      </c>
      <c r="C2849" s="56">
        <v>8570</v>
      </c>
      <c r="D2849" s="11">
        <v>10995</v>
      </c>
    </row>
    <row r="2850" spans="1:4" ht="15">
      <c r="A2850" s="9" t="s">
        <v>307</v>
      </c>
      <c r="B2850" s="9" t="s">
        <v>2826</v>
      </c>
      <c r="C2850" s="56">
        <v>17663</v>
      </c>
      <c r="D2850" s="11">
        <v>23550.666666666668</v>
      </c>
    </row>
    <row r="2851" spans="1:4" ht="15">
      <c r="A2851" s="9" t="s">
        <v>307</v>
      </c>
      <c r="B2851" s="9" t="s">
        <v>2827</v>
      </c>
      <c r="C2851" s="56">
        <v>22280</v>
      </c>
      <c r="D2851" s="11">
        <v>29706.666666666668</v>
      </c>
    </row>
    <row r="2852" spans="1:4" ht="15">
      <c r="A2852" s="9" t="s">
        <v>307</v>
      </c>
      <c r="B2852" s="9" t="s">
        <v>2828</v>
      </c>
      <c r="C2852" s="56">
        <v>21990</v>
      </c>
      <c r="D2852" s="11">
        <v>29320</v>
      </c>
    </row>
    <row r="2853" spans="1:4" ht="15">
      <c r="A2853" s="9" t="s">
        <v>307</v>
      </c>
      <c r="B2853" s="9" t="s">
        <v>2829</v>
      </c>
      <c r="C2853" s="56">
        <v>23000</v>
      </c>
      <c r="D2853" s="11">
        <v>30666.666666666668</v>
      </c>
    </row>
    <row r="2854" spans="1:4" ht="15">
      <c r="A2854" s="9" t="s">
        <v>307</v>
      </c>
      <c r="B2854" s="9" t="s">
        <v>2830</v>
      </c>
      <c r="C2854" s="56">
        <v>16087</v>
      </c>
      <c r="D2854" s="11">
        <v>21449.333333333332</v>
      </c>
    </row>
    <row r="2855" spans="1:4" ht="15">
      <c r="A2855" s="9" t="s">
        <v>307</v>
      </c>
      <c r="B2855" s="9" t="s">
        <v>2831</v>
      </c>
      <c r="C2855" s="56">
        <v>22280</v>
      </c>
      <c r="D2855" s="11">
        <v>29706.666666666668</v>
      </c>
    </row>
    <row r="2856" spans="1:4" ht="15">
      <c r="A2856" s="9" t="s">
        <v>307</v>
      </c>
      <c r="B2856" s="9" t="s">
        <v>2832</v>
      </c>
      <c r="C2856" s="56">
        <v>23000</v>
      </c>
      <c r="D2856" s="11">
        <v>30666.666666666668</v>
      </c>
    </row>
    <row r="2857" spans="1:4" ht="15">
      <c r="A2857" s="9" t="s">
        <v>307</v>
      </c>
      <c r="B2857" s="9" t="s">
        <v>2833</v>
      </c>
      <c r="C2857" s="90">
        <v>4490</v>
      </c>
      <c r="D2857" s="11">
        <v>7995</v>
      </c>
    </row>
    <row r="2858" spans="1:4" ht="15">
      <c r="A2858" s="9" t="s">
        <v>16</v>
      </c>
      <c r="B2858" s="9" t="s">
        <v>2834</v>
      </c>
      <c r="C2858" s="56">
        <v>4800</v>
      </c>
      <c r="D2858" s="11">
        <v>8271.6666666667006</v>
      </c>
    </row>
    <row r="2859" spans="1:4" ht="15">
      <c r="A2859" s="9" t="s">
        <v>307</v>
      </c>
      <c r="B2859" s="9" t="s">
        <v>2835</v>
      </c>
      <c r="C2859" s="56">
        <v>8000</v>
      </c>
      <c r="D2859" s="11">
        <f>+C2859/0.7</f>
        <v>11428.571428571429</v>
      </c>
    </row>
    <row r="2860" spans="1:4" ht="15">
      <c r="A2860" s="9" t="s">
        <v>307</v>
      </c>
      <c r="B2860" s="9" t="s">
        <v>2836</v>
      </c>
      <c r="C2860" s="56">
        <v>6282</v>
      </c>
      <c r="D2860" s="11">
        <v>8376</v>
      </c>
    </row>
    <row r="2861" spans="1:4" ht="15">
      <c r="A2861" s="9" t="s">
        <v>307</v>
      </c>
      <c r="B2861" s="9" t="s">
        <v>1833</v>
      </c>
      <c r="C2861" s="56">
        <v>10208</v>
      </c>
      <c r="D2861" s="11">
        <v>13610.666666666666</v>
      </c>
    </row>
    <row r="2862" spans="1:4" ht="15">
      <c r="A2862" s="9" t="s">
        <v>307</v>
      </c>
      <c r="B2862" s="9" t="s">
        <v>1848</v>
      </c>
      <c r="C2862" s="56">
        <v>5325</v>
      </c>
      <c r="D2862" s="11">
        <v>7877.333333333333</v>
      </c>
    </row>
    <row r="2863" spans="1:4" ht="15">
      <c r="A2863" s="9" t="s">
        <v>307</v>
      </c>
      <c r="B2863" s="9" t="s">
        <v>2837</v>
      </c>
      <c r="C2863" s="56">
        <v>1620</v>
      </c>
      <c r="D2863" s="11">
        <v>2160</v>
      </c>
    </row>
    <row r="2864" spans="1:4" ht="15">
      <c r="A2864" s="9" t="s">
        <v>307</v>
      </c>
      <c r="B2864" s="9" t="s">
        <v>2838</v>
      </c>
      <c r="C2864" s="56">
        <v>1620</v>
      </c>
      <c r="D2864" s="11">
        <v>2160</v>
      </c>
    </row>
    <row r="2865" spans="1:4" ht="15">
      <c r="A2865" s="9" t="s">
        <v>162</v>
      </c>
      <c r="B2865" s="9" t="s">
        <v>2839</v>
      </c>
      <c r="C2865" s="56">
        <v>19788</v>
      </c>
      <c r="D2865" s="11">
        <v>21896</v>
      </c>
    </row>
    <row r="2866" spans="1:4" ht="15">
      <c r="A2866" s="9" t="s">
        <v>307</v>
      </c>
      <c r="B2866" s="9" t="s">
        <v>2840</v>
      </c>
      <c r="C2866" s="56">
        <v>10692</v>
      </c>
      <c r="D2866" s="11">
        <v>14256</v>
      </c>
    </row>
    <row r="2867" spans="1:4" ht="15">
      <c r="A2867" s="9" t="s">
        <v>307</v>
      </c>
      <c r="B2867" s="9" t="s">
        <v>2841</v>
      </c>
      <c r="C2867" s="56">
        <v>7800</v>
      </c>
      <c r="D2867" s="11">
        <v>13218.666666666701</v>
      </c>
    </row>
    <row r="2868" spans="1:4" ht="15">
      <c r="A2868" s="9" t="s">
        <v>307</v>
      </c>
      <c r="B2868" s="9" t="s">
        <v>2842</v>
      </c>
      <c r="C2868" s="56">
        <v>11943</v>
      </c>
      <c r="D2868" s="11">
        <v>15924</v>
      </c>
    </row>
    <row r="2869" spans="1:4" ht="15">
      <c r="A2869" s="9" t="s">
        <v>307</v>
      </c>
      <c r="B2869" s="9" t="s">
        <v>2843</v>
      </c>
      <c r="C2869" s="56">
        <v>13490</v>
      </c>
      <c r="D2869" s="11">
        <v>18026.666666666668</v>
      </c>
    </row>
    <row r="2870" spans="1:4" ht="15">
      <c r="A2870" s="9" t="s">
        <v>307</v>
      </c>
      <c r="B2870" s="9" t="s">
        <v>2844</v>
      </c>
      <c r="C2870" s="56">
        <v>4720</v>
      </c>
      <c r="D2870" s="11">
        <v>8533</v>
      </c>
    </row>
    <row r="2871" spans="1:4" ht="15">
      <c r="A2871" s="9" t="s">
        <v>307</v>
      </c>
      <c r="B2871" s="9" t="s">
        <v>2845</v>
      </c>
      <c r="C2871" s="56">
        <v>6390</v>
      </c>
      <c r="D2871" s="11">
        <v>8256</v>
      </c>
    </row>
    <row r="2872" spans="1:4" ht="15">
      <c r="A2872" s="9" t="s">
        <v>307</v>
      </c>
      <c r="B2872" s="9" t="s">
        <v>2846</v>
      </c>
      <c r="C2872" s="56">
        <v>3162</v>
      </c>
      <c r="D2872" s="11">
        <v>4216</v>
      </c>
    </row>
    <row r="2873" spans="1:4" ht="15">
      <c r="A2873" s="9" t="s">
        <v>307</v>
      </c>
      <c r="B2873" s="9" t="s">
        <v>2847</v>
      </c>
      <c r="C2873" s="56">
        <v>29235</v>
      </c>
      <c r="D2873" s="11">
        <v>38980</v>
      </c>
    </row>
    <row r="2874" spans="1:4" ht="15">
      <c r="A2874" s="9" t="s">
        <v>307</v>
      </c>
      <c r="B2874" s="9" t="s">
        <v>2848</v>
      </c>
      <c r="C2874" s="56">
        <v>33350</v>
      </c>
      <c r="D2874" s="11">
        <v>44466.666666666664</v>
      </c>
    </row>
    <row r="2875" spans="1:4" ht="15">
      <c r="A2875" s="9" t="s">
        <v>307</v>
      </c>
      <c r="B2875" s="9" t="s">
        <v>2849</v>
      </c>
      <c r="C2875" s="56">
        <v>38276</v>
      </c>
      <c r="D2875" s="11">
        <v>51034.666666666664</v>
      </c>
    </row>
    <row r="2876" spans="1:4" ht="15">
      <c r="A2876" s="9" t="s">
        <v>307</v>
      </c>
      <c r="B2876" s="9" t="s">
        <v>2850</v>
      </c>
      <c r="C2876" s="56">
        <v>30240</v>
      </c>
      <c r="D2876" s="11">
        <v>40320</v>
      </c>
    </row>
    <row r="2877" spans="1:4" ht="15">
      <c r="A2877" s="9" t="s">
        <v>307</v>
      </c>
      <c r="B2877" s="9" t="s">
        <v>2851</v>
      </c>
      <c r="C2877" s="56">
        <v>30240</v>
      </c>
      <c r="D2877" s="11">
        <v>40320</v>
      </c>
    </row>
    <row r="2878" spans="1:4" ht="15">
      <c r="A2878" s="9" t="s">
        <v>307</v>
      </c>
      <c r="B2878" s="9" t="s">
        <v>2852</v>
      </c>
      <c r="C2878" s="56">
        <v>669</v>
      </c>
      <c r="D2878" s="11">
        <v>892</v>
      </c>
    </row>
    <row r="2879" spans="1:4" ht="15">
      <c r="A2879" s="9" t="s">
        <v>307</v>
      </c>
      <c r="B2879" s="9" t="s">
        <v>2853</v>
      </c>
      <c r="C2879" s="56">
        <v>5999</v>
      </c>
      <c r="D2879" s="11">
        <v>7998.666666666667</v>
      </c>
    </row>
    <row r="2880" spans="1:4" ht="15">
      <c r="A2880" s="9" t="s">
        <v>307</v>
      </c>
      <c r="B2880" s="9" t="s">
        <v>2854</v>
      </c>
      <c r="C2880" s="56">
        <v>6791</v>
      </c>
      <c r="D2880" s="11">
        <v>9054.6666666666661</v>
      </c>
    </row>
    <row r="2881" spans="1:4" ht="15">
      <c r="A2881" s="9" t="s">
        <v>307</v>
      </c>
      <c r="B2881" s="9" t="s">
        <v>2855</v>
      </c>
      <c r="C2881" s="56">
        <v>7780</v>
      </c>
      <c r="D2881" s="11">
        <v>10608</v>
      </c>
    </row>
    <row r="2882" spans="1:4" ht="15">
      <c r="A2882" s="9" t="s">
        <v>307</v>
      </c>
      <c r="B2882" s="9" t="s">
        <v>2856</v>
      </c>
      <c r="C2882" s="56">
        <v>12522</v>
      </c>
      <c r="D2882" s="11">
        <v>16696</v>
      </c>
    </row>
    <row r="2883" spans="1:4" ht="15">
      <c r="A2883" s="9" t="s">
        <v>307</v>
      </c>
      <c r="B2883" s="9" t="s">
        <v>2857</v>
      </c>
      <c r="C2883" s="56">
        <v>16096</v>
      </c>
      <c r="D2883" s="11">
        <v>21461.333333333332</v>
      </c>
    </row>
    <row r="2884" spans="1:4" ht="15">
      <c r="A2884" s="9" t="s">
        <v>307</v>
      </c>
      <c r="B2884" s="9" t="s">
        <v>2858</v>
      </c>
      <c r="C2884" s="56">
        <v>19479</v>
      </c>
      <c r="D2884" s="11">
        <v>25972</v>
      </c>
    </row>
    <row r="2885" spans="1:4" ht="15">
      <c r="A2885" s="9" t="s">
        <v>307</v>
      </c>
      <c r="B2885" s="9" t="s">
        <v>2859</v>
      </c>
      <c r="C2885" s="56">
        <v>29219</v>
      </c>
      <c r="D2885" s="11">
        <v>38958.666666666664</v>
      </c>
    </row>
    <row r="2886" spans="1:4" ht="15">
      <c r="A2886" s="9" t="s">
        <v>307</v>
      </c>
      <c r="B2886" s="9" t="s">
        <v>2860</v>
      </c>
      <c r="C2886" s="56">
        <v>3570</v>
      </c>
      <c r="D2886" s="11">
        <v>5500</v>
      </c>
    </row>
    <row r="2887" spans="1:4" ht="15">
      <c r="A2887" s="9" t="s">
        <v>45</v>
      </c>
      <c r="B2887" s="9" t="s">
        <v>2861</v>
      </c>
      <c r="C2887" s="56">
        <v>4733</v>
      </c>
      <c r="D2887" s="11">
        <v>5975</v>
      </c>
    </row>
    <row r="2888" spans="1:4" ht="15">
      <c r="A2888" s="9" t="s">
        <v>307</v>
      </c>
      <c r="B2888" s="9" t="s">
        <v>2862</v>
      </c>
      <c r="C2888" s="56">
        <v>14640</v>
      </c>
      <c r="D2888" s="11">
        <v>20333.333333333332</v>
      </c>
    </row>
    <row r="2889" spans="1:4" ht="15">
      <c r="A2889" s="9" t="s">
        <v>307</v>
      </c>
      <c r="B2889" s="9" t="s">
        <v>2863</v>
      </c>
      <c r="C2889" s="56">
        <v>875</v>
      </c>
      <c r="D2889" s="11">
        <v>1166.6666666666667</v>
      </c>
    </row>
    <row r="2890" spans="1:4" ht="15">
      <c r="A2890" s="9" t="s">
        <v>307</v>
      </c>
      <c r="B2890" s="9" t="s">
        <v>2864</v>
      </c>
      <c r="C2890" s="56">
        <v>1029</v>
      </c>
      <c r="D2890" s="11">
        <v>1372</v>
      </c>
    </row>
    <row r="2891" spans="1:4" ht="15">
      <c r="A2891" s="9" t="s">
        <v>10</v>
      </c>
      <c r="B2891" s="9" t="s">
        <v>2865</v>
      </c>
      <c r="C2891" s="56">
        <v>2900</v>
      </c>
      <c r="D2891" s="11">
        <v>4535.6666666666697</v>
      </c>
    </row>
    <row r="2892" spans="1:4" ht="15">
      <c r="A2892" s="9" t="s">
        <v>307</v>
      </c>
      <c r="B2892" s="9" t="s">
        <v>2866</v>
      </c>
      <c r="C2892" s="56">
        <v>820</v>
      </c>
      <c r="D2892" s="11">
        <v>1853.3333333333301</v>
      </c>
    </row>
    <row r="2893" spans="1:4" ht="15">
      <c r="A2893" s="9" t="s">
        <v>307</v>
      </c>
      <c r="B2893" s="9" t="s">
        <v>2867</v>
      </c>
      <c r="C2893" s="56">
        <v>1000</v>
      </c>
      <c r="D2893" s="11">
        <v>1748</v>
      </c>
    </row>
    <row r="2894" spans="1:4" ht="15">
      <c r="A2894" s="9" t="s">
        <v>307</v>
      </c>
      <c r="B2894" s="9" t="s">
        <v>2868</v>
      </c>
      <c r="C2894" s="56">
        <v>1320</v>
      </c>
      <c r="D2894" s="11">
        <v>2455</v>
      </c>
    </row>
    <row r="2895" spans="1:4" ht="15">
      <c r="A2895" s="9" t="s">
        <v>307</v>
      </c>
      <c r="B2895" s="9" t="s">
        <v>2869</v>
      </c>
      <c r="C2895" s="56">
        <v>1640</v>
      </c>
      <c r="D2895" s="11">
        <v>2796</v>
      </c>
    </row>
    <row r="2896" spans="1:4" ht="15">
      <c r="A2896" s="9" t="s">
        <v>307</v>
      </c>
      <c r="B2896" s="9" t="s">
        <v>2870</v>
      </c>
      <c r="C2896" s="56">
        <v>1760</v>
      </c>
      <c r="D2896" s="11">
        <v>2896</v>
      </c>
    </row>
    <row r="2897" spans="1:4" ht="15">
      <c r="A2897" s="9" t="s">
        <v>307</v>
      </c>
      <c r="B2897" s="9" t="s">
        <v>2871</v>
      </c>
      <c r="C2897" s="56">
        <v>2350</v>
      </c>
      <c r="D2897" s="11">
        <v>3694.6666666666702</v>
      </c>
    </row>
    <row r="2898" spans="1:4" ht="15">
      <c r="A2898" s="9" t="s">
        <v>634</v>
      </c>
      <c r="B2898" s="9" t="s">
        <v>2872</v>
      </c>
      <c r="C2898" s="56">
        <v>5200</v>
      </c>
      <c r="D2898" s="11">
        <v>7555</v>
      </c>
    </row>
    <row r="2899" spans="1:4" ht="15">
      <c r="A2899" s="9" t="s">
        <v>307</v>
      </c>
      <c r="B2899" s="9" t="s">
        <v>2873</v>
      </c>
      <c r="C2899" s="56">
        <v>10860</v>
      </c>
      <c r="D2899" s="11">
        <v>14971</v>
      </c>
    </row>
    <row r="2900" spans="1:4" ht="15">
      <c r="A2900" s="9" t="s">
        <v>307</v>
      </c>
      <c r="B2900" s="9" t="s">
        <v>2874</v>
      </c>
      <c r="C2900" s="56">
        <v>11100</v>
      </c>
      <c r="D2900" s="11">
        <v>15971</v>
      </c>
    </row>
    <row r="2901" spans="1:4" ht="15">
      <c r="A2901" s="9" t="s">
        <v>307</v>
      </c>
      <c r="B2901" s="9" t="s">
        <v>2875</v>
      </c>
      <c r="C2901" s="56">
        <v>12600</v>
      </c>
      <c r="D2901" s="11">
        <v>16555</v>
      </c>
    </row>
    <row r="2902" spans="1:4" ht="15">
      <c r="A2902" s="9" t="s">
        <v>307</v>
      </c>
      <c r="B2902" s="9" t="s">
        <v>1896</v>
      </c>
      <c r="C2902" s="56">
        <v>4620</v>
      </c>
      <c r="D2902" s="11">
        <v>6666.666666666667</v>
      </c>
    </row>
    <row r="2903" spans="1:4" ht="15">
      <c r="A2903" s="9" t="s">
        <v>307</v>
      </c>
      <c r="B2903" s="9" t="s">
        <v>2876</v>
      </c>
      <c r="C2903" s="56">
        <v>2198</v>
      </c>
      <c r="D2903" s="11">
        <v>2930.6666666666665</v>
      </c>
    </row>
    <row r="2904" spans="1:4" ht="15">
      <c r="A2904" s="9" t="s">
        <v>307</v>
      </c>
      <c r="B2904" s="9" t="s">
        <v>2877</v>
      </c>
      <c r="C2904" s="56">
        <v>2784</v>
      </c>
      <c r="D2904" s="11">
        <v>3528</v>
      </c>
    </row>
    <row r="2905" spans="1:4" ht="15">
      <c r="A2905" s="9" t="s">
        <v>307</v>
      </c>
      <c r="B2905" s="9" t="s">
        <v>2878</v>
      </c>
      <c r="C2905" s="56">
        <v>3705</v>
      </c>
      <c r="D2905" s="11">
        <v>4938.6666666666697</v>
      </c>
    </row>
    <row r="2906" spans="1:4" ht="15">
      <c r="A2906" s="9" t="s">
        <v>307</v>
      </c>
      <c r="B2906" s="9" t="s">
        <v>2879</v>
      </c>
      <c r="C2906" s="56">
        <v>0</v>
      </c>
      <c r="D2906" s="11">
        <v>0</v>
      </c>
    </row>
    <row r="2907" spans="1:4" ht="15">
      <c r="A2907" s="9" t="s">
        <v>307</v>
      </c>
      <c r="B2907" s="9" t="s">
        <v>2880</v>
      </c>
      <c r="C2907" s="56">
        <v>5200</v>
      </c>
      <c r="D2907" s="11">
        <v>8973.3333333333303</v>
      </c>
    </row>
    <row r="2908" spans="1:4" ht="15">
      <c r="A2908" s="9" t="s">
        <v>307</v>
      </c>
      <c r="B2908" s="9" t="s">
        <v>2881</v>
      </c>
      <c r="C2908" s="56">
        <v>5758</v>
      </c>
      <c r="D2908" s="11">
        <v>7677.333333333333</v>
      </c>
    </row>
    <row r="2909" spans="1:4" ht="15">
      <c r="A2909" s="9" t="s">
        <v>45</v>
      </c>
      <c r="B2909" s="9" t="s">
        <v>2882</v>
      </c>
      <c r="C2909" s="56">
        <v>12976</v>
      </c>
      <c r="D2909" s="11">
        <v>14325</v>
      </c>
    </row>
    <row r="2910" spans="1:4" ht="15">
      <c r="A2910" s="9" t="s">
        <v>10</v>
      </c>
      <c r="B2910" s="9" t="s">
        <v>2883</v>
      </c>
      <c r="C2910" s="56">
        <v>13210</v>
      </c>
      <c r="D2910" s="11">
        <v>14975</v>
      </c>
    </row>
    <row r="2911" spans="1:4" ht="15">
      <c r="A2911" s="9" t="s">
        <v>10</v>
      </c>
      <c r="B2911" s="9" t="s">
        <v>2884</v>
      </c>
      <c r="C2911" s="56">
        <v>13980</v>
      </c>
      <c r="D2911" s="11">
        <v>15955</v>
      </c>
    </row>
    <row r="2912" spans="1:4" ht="15">
      <c r="A2912" s="9" t="s">
        <v>307</v>
      </c>
      <c r="B2912" s="9" t="s">
        <v>2885</v>
      </c>
      <c r="C2912" s="56">
        <v>14340</v>
      </c>
      <c r="D2912" s="11">
        <v>16521</v>
      </c>
    </row>
    <row r="2913" spans="1:4" ht="15">
      <c r="A2913" s="9" t="s">
        <v>307</v>
      </c>
      <c r="B2913" s="9" t="s">
        <v>2886</v>
      </c>
      <c r="C2913" s="56">
        <v>13400</v>
      </c>
      <c r="D2913" s="11">
        <v>15581.39534883721</v>
      </c>
    </row>
    <row r="2914" spans="1:4" ht="15">
      <c r="A2914" s="9" t="s">
        <v>307</v>
      </c>
      <c r="B2914" s="9" t="s">
        <v>2887</v>
      </c>
      <c r="C2914" s="56">
        <v>4810</v>
      </c>
      <c r="D2914" s="11">
        <v>6413.333333333333</v>
      </c>
    </row>
    <row r="2915" spans="1:4" ht="15">
      <c r="A2915" s="9" t="s">
        <v>307</v>
      </c>
      <c r="B2915" s="9" t="s">
        <v>2888</v>
      </c>
      <c r="C2915" s="56">
        <v>5284</v>
      </c>
      <c r="D2915" s="11">
        <v>7045.333333333333</v>
      </c>
    </row>
    <row r="2916" spans="1:4" ht="15">
      <c r="A2916" s="9" t="s">
        <v>307</v>
      </c>
      <c r="B2916" s="9" t="s">
        <v>2889</v>
      </c>
      <c r="C2916" s="56">
        <v>5334</v>
      </c>
      <c r="D2916" s="11">
        <v>7112</v>
      </c>
    </row>
    <row r="2917" spans="1:4" ht="15">
      <c r="A2917" s="9" t="s">
        <v>307</v>
      </c>
      <c r="B2917" s="9" t="s">
        <v>2890</v>
      </c>
      <c r="C2917" s="56">
        <v>5610</v>
      </c>
      <c r="D2917" s="11">
        <v>7802.666666666667</v>
      </c>
    </row>
    <row r="2918" spans="1:4" ht="15">
      <c r="A2918" s="9" t="s">
        <v>307</v>
      </c>
      <c r="B2918" s="9" t="s">
        <v>2891</v>
      </c>
      <c r="C2918" s="56">
        <v>5994</v>
      </c>
      <c r="D2918" s="11">
        <v>7992</v>
      </c>
    </row>
    <row r="2919" spans="1:4" ht="15">
      <c r="A2919" s="9" t="s">
        <v>307</v>
      </c>
      <c r="B2919" s="9" t="s">
        <v>2892</v>
      </c>
      <c r="C2919" s="56">
        <v>10070</v>
      </c>
      <c r="D2919" s="11">
        <v>13426.666666666666</v>
      </c>
    </row>
    <row r="2920" spans="1:4" ht="15">
      <c r="A2920" s="9" t="s">
        <v>307</v>
      </c>
      <c r="B2920" s="9" t="s">
        <v>2893</v>
      </c>
      <c r="C2920" s="56">
        <v>23616</v>
      </c>
      <c r="D2920" s="11">
        <v>31488</v>
      </c>
    </row>
    <row r="2921" spans="1:4" ht="15">
      <c r="A2921" s="9" t="s">
        <v>307</v>
      </c>
      <c r="B2921" s="9" t="s">
        <v>2894</v>
      </c>
      <c r="C2921" s="56">
        <v>13900</v>
      </c>
      <c r="D2921" s="11">
        <v>18533.333333333332</v>
      </c>
    </row>
    <row r="2922" spans="1:4" ht="15">
      <c r="A2922" s="9" t="s">
        <v>6</v>
      </c>
      <c r="B2922" s="9" t="s">
        <v>2895</v>
      </c>
      <c r="C2922" s="56">
        <v>12000</v>
      </c>
      <c r="D2922" s="11">
        <v>15425</v>
      </c>
    </row>
    <row r="2923" spans="1:4" ht="15">
      <c r="A2923" s="9" t="s">
        <v>307</v>
      </c>
      <c r="B2923" s="9" t="s">
        <v>2896</v>
      </c>
      <c r="C2923" s="56">
        <v>13880</v>
      </c>
      <c r="D2923" s="11">
        <v>17750</v>
      </c>
    </row>
    <row r="2924" spans="1:4" ht="15">
      <c r="A2924" s="9" t="s">
        <v>307</v>
      </c>
      <c r="B2924" s="9" t="s">
        <v>2897</v>
      </c>
      <c r="C2924" s="56">
        <v>8288</v>
      </c>
      <c r="D2924" s="11">
        <v>11386.666666666666</v>
      </c>
    </row>
    <row r="2925" spans="1:4" ht="15">
      <c r="A2925" s="9" t="s">
        <v>307</v>
      </c>
      <c r="B2925" s="9" t="s">
        <v>2898</v>
      </c>
      <c r="C2925" s="56">
        <v>5770</v>
      </c>
      <c r="D2925" s="6">
        <v>7519</v>
      </c>
    </row>
    <row r="2926" spans="1:4" ht="15">
      <c r="A2926" s="9" t="s">
        <v>307</v>
      </c>
      <c r="B2926" s="9" t="s">
        <v>2899</v>
      </c>
      <c r="C2926" s="56">
        <v>4697</v>
      </c>
      <c r="D2926" s="11">
        <v>6262.666666666667</v>
      </c>
    </row>
    <row r="2927" spans="1:4" ht="15">
      <c r="A2927" s="9" t="s">
        <v>307</v>
      </c>
      <c r="B2927" s="9" t="s">
        <v>2900</v>
      </c>
      <c r="C2927" s="56">
        <v>5980</v>
      </c>
      <c r="D2927" s="11">
        <v>7840</v>
      </c>
    </row>
    <row r="2928" spans="1:4" ht="15">
      <c r="A2928" s="9" t="s">
        <v>307</v>
      </c>
      <c r="B2928" s="9" t="s">
        <v>2901</v>
      </c>
      <c r="C2928" s="56">
        <v>7686</v>
      </c>
      <c r="D2928" s="11">
        <v>10248</v>
      </c>
    </row>
    <row r="2929" spans="1:4" ht="15">
      <c r="A2929" s="9" t="s">
        <v>307</v>
      </c>
      <c r="B2929" s="9" t="s">
        <v>2902</v>
      </c>
      <c r="C2929" s="56">
        <v>10249</v>
      </c>
      <c r="D2929" s="11">
        <v>13665.333333333334</v>
      </c>
    </row>
    <row r="2930" spans="1:4" ht="15">
      <c r="A2930" s="9" t="s">
        <v>307</v>
      </c>
      <c r="B2930" s="9" t="s">
        <v>2903</v>
      </c>
      <c r="C2930" s="56">
        <v>11630</v>
      </c>
      <c r="D2930" s="11">
        <v>15506.666666666666</v>
      </c>
    </row>
    <row r="2931" spans="1:4" ht="15">
      <c r="A2931" s="9" t="s">
        <v>307</v>
      </c>
      <c r="B2931" s="9" t="s">
        <v>2904</v>
      </c>
      <c r="C2931" s="56">
        <v>21798</v>
      </c>
      <c r="D2931" s="11">
        <v>29064</v>
      </c>
    </row>
    <row r="2932" spans="1:4" ht="15">
      <c r="A2932" s="9" t="s">
        <v>307</v>
      </c>
      <c r="B2932" s="9" t="s">
        <v>2905</v>
      </c>
      <c r="C2932" s="56">
        <v>7823</v>
      </c>
      <c r="D2932" s="11">
        <v>10430.666666666666</v>
      </c>
    </row>
    <row r="2933" spans="1:4" ht="15">
      <c r="A2933" s="9" t="s">
        <v>307</v>
      </c>
      <c r="B2933" s="9" t="s">
        <v>2906</v>
      </c>
      <c r="C2933" s="56">
        <v>10226</v>
      </c>
      <c r="D2933" s="11">
        <v>12613.333333333334</v>
      </c>
    </row>
    <row r="2934" spans="1:4" ht="15">
      <c r="A2934" s="9" t="s">
        <v>307</v>
      </c>
      <c r="B2934" s="9" t="s">
        <v>2907</v>
      </c>
      <c r="C2934" s="56">
        <v>3050</v>
      </c>
      <c r="D2934" s="11">
        <v>4066.6666666666665</v>
      </c>
    </row>
    <row r="2935" spans="1:4" ht="15">
      <c r="A2935" s="9" t="s">
        <v>307</v>
      </c>
      <c r="B2935" s="9" t="s">
        <v>2908</v>
      </c>
      <c r="C2935" s="56">
        <v>10800</v>
      </c>
      <c r="D2935" s="11">
        <v>16602</v>
      </c>
    </row>
    <row r="2936" spans="1:4" ht="15">
      <c r="A2936" s="9" t="s">
        <v>307</v>
      </c>
      <c r="B2936" s="9" t="s">
        <v>2909</v>
      </c>
      <c r="C2936" s="56">
        <v>2220</v>
      </c>
      <c r="D2936" s="11">
        <v>3066.6666666666665</v>
      </c>
    </row>
    <row r="2937" spans="1:4" ht="15">
      <c r="A2937" s="9" t="s">
        <v>307</v>
      </c>
      <c r="B2937" s="9" t="s">
        <v>2910</v>
      </c>
      <c r="C2937" s="56">
        <v>3050</v>
      </c>
      <c r="D2937" s="11">
        <v>4057.3333333333335</v>
      </c>
    </row>
    <row r="2938" spans="1:4" ht="15">
      <c r="A2938" s="9" t="s">
        <v>307</v>
      </c>
      <c r="B2938" s="9" t="s">
        <v>1919</v>
      </c>
      <c r="C2938" s="56">
        <v>3860</v>
      </c>
      <c r="D2938" s="11">
        <v>4997.333333333333</v>
      </c>
    </row>
    <row r="2939" spans="1:4" ht="15">
      <c r="A2939" s="9" t="s">
        <v>307</v>
      </c>
      <c r="B2939" s="9" t="s">
        <v>2911</v>
      </c>
      <c r="C2939" s="56">
        <v>4289</v>
      </c>
      <c r="D2939" s="11">
        <v>5718.666666666667</v>
      </c>
    </row>
    <row r="2940" spans="1:4" ht="15">
      <c r="A2940" s="9" t="s">
        <v>10</v>
      </c>
      <c r="B2940" s="9" t="s">
        <v>2912</v>
      </c>
      <c r="C2940" s="56">
        <v>12400</v>
      </c>
      <c r="D2940" s="11">
        <v>14535</v>
      </c>
    </row>
    <row r="2941" spans="1:4" ht="15">
      <c r="A2941" s="9" t="s">
        <v>307</v>
      </c>
      <c r="B2941" s="9" t="s">
        <v>2913</v>
      </c>
      <c r="C2941" s="56">
        <v>20100</v>
      </c>
      <c r="D2941" s="11">
        <v>23935</v>
      </c>
    </row>
    <row r="2942" spans="1:4" ht="15">
      <c r="A2942" s="9" t="s">
        <v>307</v>
      </c>
      <c r="B2942" s="9" t="s">
        <v>2914</v>
      </c>
      <c r="C2942" s="56">
        <v>3280</v>
      </c>
      <c r="D2942" s="11">
        <v>5725</v>
      </c>
    </row>
    <row r="2943" spans="1:4" ht="15">
      <c r="A2943" s="9" t="s">
        <v>307</v>
      </c>
      <c r="B2943" s="9" t="s">
        <v>2915</v>
      </c>
      <c r="C2943" s="56">
        <v>3220</v>
      </c>
      <c r="D2943" s="11">
        <v>5980</v>
      </c>
    </row>
    <row r="2944" spans="1:4" ht="15">
      <c r="A2944" s="9" t="s">
        <v>307</v>
      </c>
      <c r="B2944" s="9" t="s">
        <v>2916</v>
      </c>
      <c r="C2944" s="56">
        <v>5050</v>
      </c>
      <c r="D2944" s="11">
        <v>8586.6666666666661</v>
      </c>
    </row>
    <row r="2945" spans="1:4" ht="15">
      <c r="A2945" s="9" t="s">
        <v>307</v>
      </c>
      <c r="B2945" s="9" t="s">
        <v>2917</v>
      </c>
      <c r="C2945" s="56">
        <v>10250</v>
      </c>
      <c r="D2945" s="11">
        <v>14791</v>
      </c>
    </row>
    <row r="2946" spans="1:4" ht="15">
      <c r="A2946" s="9" t="s">
        <v>307</v>
      </c>
      <c r="B2946" s="9" t="s">
        <v>2918</v>
      </c>
      <c r="C2946" s="56">
        <v>5050</v>
      </c>
      <c r="D2946" s="11">
        <v>8526.6666666666697</v>
      </c>
    </row>
    <row r="2947" spans="1:4" ht="15">
      <c r="A2947" s="9" t="s">
        <v>307</v>
      </c>
      <c r="B2947" s="9" t="s">
        <v>2919</v>
      </c>
      <c r="C2947" s="56">
        <v>12200</v>
      </c>
      <c r="D2947" s="11">
        <v>16555</v>
      </c>
    </row>
    <row r="2948" spans="1:4" ht="15">
      <c r="A2948" s="9" t="s">
        <v>2033</v>
      </c>
      <c r="B2948" s="9" t="s">
        <v>2920</v>
      </c>
      <c r="C2948" s="56">
        <v>15000</v>
      </c>
      <c r="D2948" s="11">
        <v>17727</v>
      </c>
    </row>
    <row r="2949" spans="1:4" ht="15">
      <c r="A2949" s="9" t="s">
        <v>10</v>
      </c>
      <c r="B2949" s="9" t="s">
        <v>2921</v>
      </c>
      <c r="C2949" s="56">
        <v>3720</v>
      </c>
      <c r="D2949" s="11">
        <v>4758.08383233533</v>
      </c>
    </row>
    <row r="2950" spans="1:4" ht="15">
      <c r="A2950" s="9" t="s">
        <v>16</v>
      </c>
      <c r="B2950" s="9" t="s">
        <v>2922</v>
      </c>
      <c r="C2950" s="56">
        <v>10200</v>
      </c>
      <c r="D2950" s="11">
        <v>12593</v>
      </c>
    </row>
    <row r="2951" spans="1:4" ht="15">
      <c r="A2951" s="9" t="s">
        <v>307</v>
      </c>
      <c r="B2951" s="9" t="s">
        <v>2923</v>
      </c>
      <c r="C2951" s="56">
        <v>79866</v>
      </c>
      <c r="D2951" s="11">
        <f>+C2951/0.85</f>
        <v>93960</v>
      </c>
    </row>
    <row r="2952" spans="1:4" ht="15">
      <c r="A2952" s="9" t="s">
        <v>307</v>
      </c>
      <c r="B2952" s="9" t="s">
        <v>2924</v>
      </c>
      <c r="C2952" s="56">
        <v>17476</v>
      </c>
      <c r="D2952" s="11">
        <f>+C2952/0.85</f>
        <v>20560</v>
      </c>
    </row>
    <row r="2953" spans="1:4" ht="15">
      <c r="A2953" s="9" t="s">
        <v>16</v>
      </c>
      <c r="B2953" s="9" t="s">
        <v>2925</v>
      </c>
      <c r="C2953" s="56">
        <v>3050</v>
      </c>
      <c r="D2953" s="11">
        <v>4029.2682926829302</v>
      </c>
    </row>
    <row r="2954" spans="1:4" ht="15">
      <c r="A2954" s="8" t="s">
        <v>16</v>
      </c>
      <c r="B2954" s="9" t="s">
        <v>2926</v>
      </c>
      <c r="C2954" s="56">
        <v>1900</v>
      </c>
      <c r="D2954" s="11">
        <v>2963</v>
      </c>
    </row>
    <row r="2955" spans="1:4" ht="15">
      <c r="A2955" s="9" t="s">
        <v>307</v>
      </c>
      <c r="B2955" s="9" t="s">
        <v>2927</v>
      </c>
      <c r="C2955" s="56">
        <v>13225</v>
      </c>
      <c r="D2955" s="11">
        <v>17633.333333333332</v>
      </c>
    </row>
    <row r="2956" spans="1:4" ht="15">
      <c r="A2956" s="8" t="s">
        <v>16</v>
      </c>
      <c r="B2956" s="9" t="s">
        <v>2928</v>
      </c>
      <c r="C2956" s="56">
        <v>2600</v>
      </c>
      <c r="D2956" s="11">
        <v>3960</v>
      </c>
    </row>
    <row r="2957" spans="1:4" ht="15">
      <c r="A2957" s="8" t="s">
        <v>10</v>
      </c>
      <c r="B2957" s="9" t="s">
        <v>2929</v>
      </c>
      <c r="C2957" s="56">
        <v>7000</v>
      </c>
      <c r="D2957" s="11">
        <v>8989</v>
      </c>
    </row>
    <row r="2958" spans="1:4" ht="15">
      <c r="A2958" s="9" t="s">
        <v>307</v>
      </c>
      <c r="B2958" s="9" t="s">
        <v>2930</v>
      </c>
      <c r="C2958" s="56">
        <v>6000</v>
      </c>
      <c r="D2958" s="11">
        <v>8800</v>
      </c>
    </row>
    <row r="2959" spans="1:4" ht="15">
      <c r="A2959" s="9" t="s">
        <v>307</v>
      </c>
      <c r="B2959" s="9" t="s">
        <v>2931</v>
      </c>
      <c r="C2959" s="56">
        <v>5470</v>
      </c>
      <c r="D2959" s="11">
        <f>+C2959/0.8</f>
        <v>6837.5</v>
      </c>
    </row>
    <row r="2960" spans="1:4" ht="15">
      <c r="A2960" s="9" t="s">
        <v>307</v>
      </c>
      <c r="B2960" s="9" t="s">
        <v>2932</v>
      </c>
      <c r="C2960" s="56">
        <v>9390</v>
      </c>
      <c r="D2960" s="11">
        <f>+C2960/0.84</f>
        <v>11178.571428571429</v>
      </c>
    </row>
    <row r="2961" spans="1:4" ht="15">
      <c r="A2961" s="9" t="s">
        <v>307</v>
      </c>
      <c r="B2961" s="9" t="s">
        <v>2933</v>
      </c>
      <c r="C2961" s="56">
        <v>3640</v>
      </c>
      <c r="D2961" s="11">
        <f>+C2961/0.8</f>
        <v>4550</v>
      </c>
    </row>
    <row r="2962" spans="1:4" ht="15">
      <c r="A2962" s="9" t="s">
        <v>307</v>
      </c>
      <c r="B2962" s="9" t="s">
        <v>2934</v>
      </c>
      <c r="C2962" s="56">
        <v>16540</v>
      </c>
      <c r="D2962" s="11">
        <v>22088.235294117647</v>
      </c>
    </row>
    <row r="2963" spans="1:4" ht="15">
      <c r="A2963" s="9" t="s">
        <v>307</v>
      </c>
      <c r="B2963" s="9" t="s">
        <v>2935</v>
      </c>
      <c r="C2963" s="56">
        <v>2997</v>
      </c>
      <c r="D2963" s="11">
        <v>3996</v>
      </c>
    </row>
    <row r="2964" spans="1:4" ht="15">
      <c r="A2964" s="9" t="s">
        <v>307</v>
      </c>
      <c r="B2964" s="9" t="s">
        <v>2936</v>
      </c>
      <c r="C2964" s="56">
        <v>0</v>
      </c>
      <c r="D2964" s="11">
        <v>0</v>
      </c>
    </row>
    <row r="2965" spans="1:4" ht="15">
      <c r="A2965" s="9" t="s">
        <v>307</v>
      </c>
      <c r="B2965" s="9" t="s">
        <v>2937</v>
      </c>
      <c r="C2965" s="56">
        <v>1740</v>
      </c>
      <c r="D2965" s="11">
        <v>2320</v>
      </c>
    </row>
    <row r="2966" spans="1:4" ht="15">
      <c r="A2966" s="9" t="s">
        <v>307</v>
      </c>
      <c r="B2966" s="9" t="s">
        <v>1938</v>
      </c>
      <c r="C2966" s="56">
        <v>2820</v>
      </c>
      <c r="D2966" s="11">
        <v>3890.6666666666665</v>
      </c>
    </row>
    <row r="2967" spans="1:4" ht="15">
      <c r="A2967" s="9" t="s">
        <v>307</v>
      </c>
      <c r="B2967" s="9" t="s">
        <v>2938</v>
      </c>
      <c r="C2967" s="56">
        <v>4710</v>
      </c>
      <c r="D2967" s="11">
        <v>6280</v>
      </c>
    </row>
    <row r="2968" spans="1:4" ht="15">
      <c r="A2968" s="8" t="s">
        <v>10</v>
      </c>
      <c r="B2968" s="9" t="s">
        <v>2939</v>
      </c>
      <c r="C2968" s="56">
        <v>1950</v>
      </c>
      <c r="D2968" s="11">
        <v>2904</v>
      </c>
    </row>
    <row r="2969" spans="1:4" ht="15">
      <c r="A2969" s="9" t="s">
        <v>10</v>
      </c>
      <c r="B2969" s="9" t="s">
        <v>2940</v>
      </c>
      <c r="C2969" s="56">
        <v>2950</v>
      </c>
      <c r="D2969" s="11">
        <v>3593.3333333333298</v>
      </c>
    </row>
    <row r="2970" spans="1:4" ht="15">
      <c r="A2970" s="9" t="s">
        <v>307</v>
      </c>
      <c r="B2970" s="9" t="s">
        <v>2941</v>
      </c>
      <c r="C2970" s="56">
        <v>2399</v>
      </c>
      <c r="D2970" s="11">
        <v>3360</v>
      </c>
    </row>
    <row r="2971" spans="1:4" ht="15">
      <c r="A2971" s="9" t="s">
        <v>307</v>
      </c>
      <c r="B2971" s="9" t="s">
        <v>2942</v>
      </c>
      <c r="C2971" s="56">
        <v>12380</v>
      </c>
      <c r="D2971" s="11">
        <v>15724</v>
      </c>
    </row>
    <row r="2972" spans="1:4" ht="15">
      <c r="A2972" s="9" t="s">
        <v>307</v>
      </c>
      <c r="B2972" s="9" t="s">
        <v>2943</v>
      </c>
      <c r="C2972" s="56">
        <v>4280</v>
      </c>
      <c r="D2972" s="11">
        <v>5922.6666666666697</v>
      </c>
    </row>
    <row r="2973" spans="1:4" ht="15">
      <c r="A2973" s="9" t="s">
        <v>307</v>
      </c>
      <c r="B2973" s="9" t="s">
        <v>2944</v>
      </c>
      <c r="C2973" s="56">
        <v>4280</v>
      </c>
      <c r="D2973" s="11">
        <v>5922.6666666666697</v>
      </c>
    </row>
    <row r="2974" spans="1:4" ht="15">
      <c r="A2974" s="9" t="s">
        <v>307</v>
      </c>
      <c r="B2974" s="9" t="s">
        <v>2945</v>
      </c>
      <c r="C2974" s="56">
        <v>15463</v>
      </c>
      <c r="D2974" s="11">
        <v>19092</v>
      </c>
    </row>
    <row r="2975" spans="1:4" ht="15">
      <c r="A2975" s="9" t="s">
        <v>307</v>
      </c>
      <c r="B2975" s="9" t="s">
        <v>2946</v>
      </c>
      <c r="C2975" s="56">
        <v>20290</v>
      </c>
      <c r="D2975" s="11">
        <v>24279</v>
      </c>
    </row>
    <row r="2976" spans="1:4" ht="15">
      <c r="A2976" s="9" t="s">
        <v>307</v>
      </c>
      <c r="B2976" s="9" t="s">
        <v>2947</v>
      </c>
      <c r="C2976" s="56">
        <v>12282</v>
      </c>
      <c r="D2976" s="11">
        <v>16376</v>
      </c>
    </row>
    <row r="2977" spans="1:4" ht="15">
      <c r="A2977" s="9" t="s">
        <v>307</v>
      </c>
      <c r="B2977" s="9" t="s">
        <v>2948</v>
      </c>
      <c r="C2977" s="56">
        <v>2538</v>
      </c>
      <c r="D2977" s="11">
        <v>4066.6666666666702</v>
      </c>
    </row>
    <row r="2978" spans="1:4" ht="15">
      <c r="A2978" s="9" t="s">
        <v>16</v>
      </c>
      <c r="B2978" s="9" t="s">
        <v>2949</v>
      </c>
      <c r="C2978" s="56">
        <v>2900</v>
      </c>
      <c r="D2978" s="11">
        <v>4321</v>
      </c>
    </row>
    <row r="2979" spans="1:4" ht="15">
      <c r="A2979" s="9" t="s">
        <v>307</v>
      </c>
      <c r="B2979" s="9" t="s">
        <v>2950</v>
      </c>
      <c r="C2979" s="56">
        <v>1820</v>
      </c>
      <c r="D2979" s="11">
        <v>2585</v>
      </c>
    </row>
    <row r="2980" spans="1:4" ht="15">
      <c r="A2980" s="9" t="s">
        <v>307</v>
      </c>
      <c r="B2980" s="9" t="s">
        <v>2951</v>
      </c>
      <c r="C2980" s="56">
        <v>1950</v>
      </c>
      <c r="D2980" s="11">
        <v>2585</v>
      </c>
    </row>
    <row r="2981" spans="1:4" ht="15">
      <c r="A2981" s="9" t="s">
        <v>10</v>
      </c>
      <c r="B2981" s="9" t="s">
        <v>2952</v>
      </c>
      <c r="C2981" s="56">
        <v>1670</v>
      </c>
      <c r="D2981" s="11">
        <v>2404</v>
      </c>
    </row>
    <row r="2982" spans="1:4" ht="15">
      <c r="A2982" s="8" t="s">
        <v>10</v>
      </c>
      <c r="B2982" s="9" t="s">
        <v>2953</v>
      </c>
      <c r="C2982" s="56">
        <v>1670</v>
      </c>
      <c r="D2982" s="11">
        <v>2397</v>
      </c>
    </row>
    <row r="2983" spans="1:4" ht="15">
      <c r="A2983" s="8" t="s">
        <v>10</v>
      </c>
      <c r="B2983" s="9" t="s">
        <v>2954</v>
      </c>
      <c r="C2983" s="56">
        <v>1670</v>
      </c>
      <c r="D2983" s="11">
        <v>2404</v>
      </c>
    </row>
    <row r="2984" spans="1:4" ht="15">
      <c r="A2984" s="9" t="s">
        <v>10</v>
      </c>
      <c r="B2984" s="9" t="s">
        <v>2955</v>
      </c>
      <c r="C2984" s="56">
        <v>6100</v>
      </c>
      <c r="D2984" s="11">
        <v>10500</v>
      </c>
    </row>
    <row r="2985" spans="1:4" ht="15">
      <c r="A2985" s="9" t="s">
        <v>162</v>
      </c>
      <c r="B2985" s="9" t="s">
        <v>2956</v>
      </c>
      <c r="C2985" s="56">
        <v>10000</v>
      </c>
      <c r="D2985" s="11">
        <v>13824</v>
      </c>
    </row>
    <row r="2986" spans="1:4" ht="15">
      <c r="A2986" s="9" t="s">
        <v>307</v>
      </c>
      <c r="B2986" s="9" t="s">
        <v>2957</v>
      </c>
      <c r="C2986" s="56">
        <v>36800</v>
      </c>
      <c r="D2986" s="11">
        <f>+C2986/0.76</f>
        <v>48421.052631578947</v>
      </c>
    </row>
    <row r="2987" spans="1:4" ht="15">
      <c r="A2987" s="9" t="s">
        <v>307</v>
      </c>
      <c r="B2987" s="9" t="s">
        <v>2958</v>
      </c>
      <c r="C2987" s="56">
        <v>20254</v>
      </c>
      <c r="D2987" s="11">
        <v>27005.333333333332</v>
      </c>
    </row>
    <row r="2988" spans="1:4" ht="15">
      <c r="A2988" s="9" t="s">
        <v>307</v>
      </c>
      <c r="B2988" s="9" t="s">
        <v>2959</v>
      </c>
      <c r="C2988" s="56">
        <v>6150</v>
      </c>
      <c r="D2988" s="11">
        <v>8200</v>
      </c>
    </row>
    <row r="2989" spans="1:4" ht="15">
      <c r="A2989" s="9" t="s">
        <v>307</v>
      </c>
      <c r="B2989" s="9" t="s">
        <v>2960</v>
      </c>
      <c r="C2989" s="56">
        <v>7775</v>
      </c>
      <c r="D2989" s="11">
        <v>10366.666666666666</v>
      </c>
    </row>
    <row r="2990" spans="1:4" ht="15">
      <c r="A2990" s="9" t="s">
        <v>307</v>
      </c>
      <c r="B2990" s="9" t="s">
        <v>2961</v>
      </c>
      <c r="C2990" s="56">
        <v>14164</v>
      </c>
      <c r="D2990" s="11">
        <v>18885.333333333332</v>
      </c>
    </row>
    <row r="2991" spans="1:4" ht="15">
      <c r="A2991" s="9" t="s">
        <v>307</v>
      </c>
      <c r="B2991" s="9" t="s">
        <v>1978</v>
      </c>
      <c r="C2991" s="56">
        <v>5589</v>
      </c>
      <c r="D2991" s="11">
        <v>7452</v>
      </c>
    </row>
    <row r="2992" spans="1:4" ht="15">
      <c r="A2992" s="9" t="s">
        <v>16</v>
      </c>
      <c r="B2992" s="9" t="s">
        <v>1979</v>
      </c>
      <c r="C2992" s="56">
        <v>13000</v>
      </c>
      <c r="D2992" s="11">
        <v>19542.666666666701</v>
      </c>
    </row>
    <row r="2993" spans="1:4" ht="15">
      <c r="A2993" s="9" t="s">
        <v>307</v>
      </c>
      <c r="B2993" s="9" t="s">
        <v>2962</v>
      </c>
      <c r="C2993" s="56">
        <v>23432</v>
      </c>
      <c r="D2993" s="11">
        <v>31242.666666666668</v>
      </c>
    </row>
    <row r="2994" spans="1:4" ht="15">
      <c r="A2994" s="9" t="s">
        <v>307</v>
      </c>
      <c r="B2994" s="9" t="s">
        <v>2963</v>
      </c>
      <c r="C2994" s="56">
        <v>8280</v>
      </c>
      <c r="D2994" s="11">
        <v>10993</v>
      </c>
    </row>
    <row r="2995" spans="1:4" ht="15">
      <c r="A2995" s="9" t="s">
        <v>307</v>
      </c>
      <c r="B2995" s="9" t="s">
        <v>2964</v>
      </c>
      <c r="C2995" s="56">
        <v>2000</v>
      </c>
      <c r="D2995" s="11">
        <v>2559</v>
      </c>
    </row>
    <row r="2996" spans="1:4" ht="15">
      <c r="A2996" s="9" t="s">
        <v>10</v>
      </c>
      <c r="B2996" s="9" t="s">
        <v>2965</v>
      </c>
      <c r="C2996" s="56">
        <v>8000</v>
      </c>
      <c r="D2996" s="11">
        <v>12894.666666666701</v>
      </c>
    </row>
    <row r="2997" spans="1:4" ht="15">
      <c r="A2997" s="9" t="s">
        <v>307</v>
      </c>
      <c r="B2997" s="9" t="s">
        <v>2966</v>
      </c>
      <c r="C2997" s="56">
        <v>8000</v>
      </c>
      <c r="D2997" s="11">
        <v>13945.333333333299</v>
      </c>
    </row>
    <row r="2998" spans="1:4" ht="15">
      <c r="A2998" s="9" t="s">
        <v>307</v>
      </c>
      <c r="B2998" s="9" t="s">
        <v>2967</v>
      </c>
      <c r="C2998" s="56">
        <v>11900</v>
      </c>
      <c r="D2998" s="11">
        <v>17575</v>
      </c>
    </row>
    <row r="2999" spans="1:4" ht="15">
      <c r="A2999" s="9" t="s">
        <v>307</v>
      </c>
      <c r="B2999" s="9" t="s">
        <v>2968</v>
      </c>
      <c r="C2999" s="56">
        <v>17550</v>
      </c>
      <c r="D2999" s="11">
        <v>23577.333333333299</v>
      </c>
    </row>
    <row r="3000" spans="1:4" ht="15">
      <c r="A3000" s="9" t="s">
        <v>307</v>
      </c>
      <c r="B3000" s="9" t="s">
        <v>2969</v>
      </c>
      <c r="C3000" s="56">
        <v>917</v>
      </c>
      <c r="D3000" s="11">
        <v>1222.6666666666667</v>
      </c>
    </row>
    <row r="3001" spans="1:4" ht="15">
      <c r="A3001" s="9" t="s">
        <v>307</v>
      </c>
      <c r="B3001" s="9" t="s">
        <v>2970</v>
      </c>
      <c r="C3001" s="56">
        <v>1100</v>
      </c>
      <c r="D3001" s="11">
        <v>1466.6666666666667</v>
      </c>
    </row>
    <row r="3002" spans="1:4" ht="15">
      <c r="A3002" s="9" t="s">
        <v>307</v>
      </c>
      <c r="B3002" s="9" t="s">
        <v>2971</v>
      </c>
      <c r="C3002" s="56">
        <v>1187</v>
      </c>
      <c r="D3002" s="11">
        <v>1582.6666666666667</v>
      </c>
    </row>
    <row r="3003" spans="1:4" ht="15">
      <c r="A3003" s="9" t="s">
        <v>307</v>
      </c>
      <c r="B3003" s="9" t="s">
        <v>2972</v>
      </c>
      <c r="C3003" s="56">
        <v>1650</v>
      </c>
      <c r="D3003" s="11">
        <v>2200</v>
      </c>
    </row>
    <row r="3004" spans="1:4" ht="15">
      <c r="A3004" s="9" t="s">
        <v>307</v>
      </c>
      <c r="B3004" s="9" t="s">
        <v>2008</v>
      </c>
      <c r="C3004" s="56">
        <v>1140</v>
      </c>
      <c r="D3004" s="11">
        <v>1960</v>
      </c>
    </row>
    <row r="3005" spans="1:4" ht="15">
      <c r="A3005" s="9" t="s">
        <v>307</v>
      </c>
      <c r="B3005" s="9" t="s">
        <v>2973</v>
      </c>
      <c r="C3005" s="56">
        <v>385</v>
      </c>
      <c r="D3005" s="11">
        <v>513.33333333333337</v>
      </c>
    </row>
    <row r="3006" spans="1:4" ht="15">
      <c r="A3006" s="9" t="s">
        <v>307</v>
      </c>
      <c r="B3006" s="9" t="s">
        <v>2974</v>
      </c>
      <c r="C3006" s="56">
        <v>376</v>
      </c>
      <c r="D3006" s="11">
        <v>501.33333333333331</v>
      </c>
    </row>
    <row r="3007" spans="1:4" ht="15">
      <c r="A3007" s="9" t="s">
        <v>307</v>
      </c>
      <c r="B3007" s="9" t="s">
        <v>2975</v>
      </c>
      <c r="C3007" s="56">
        <v>525</v>
      </c>
      <c r="D3007" s="11">
        <v>700</v>
      </c>
    </row>
    <row r="3008" spans="1:4" ht="15">
      <c r="A3008" s="9" t="s">
        <v>307</v>
      </c>
      <c r="B3008" s="9" t="s">
        <v>2976</v>
      </c>
      <c r="C3008" s="56">
        <v>489</v>
      </c>
      <c r="D3008" s="11">
        <v>652</v>
      </c>
    </row>
    <row r="3009" spans="1:4" ht="15">
      <c r="A3009" s="9" t="s">
        <v>307</v>
      </c>
      <c r="B3009" s="9" t="s">
        <v>2977</v>
      </c>
      <c r="C3009" s="56">
        <v>1093</v>
      </c>
      <c r="D3009" s="11">
        <v>1457.3333333333333</v>
      </c>
    </row>
    <row r="3010" spans="1:4" ht="15">
      <c r="A3010" s="9" t="s">
        <v>307</v>
      </c>
      <c r="B3010" s="9" t="s">
        <v>2978</v>
      </c>
      <c r="C3010" s="56">
        <v>4632</v>
      </c>
      <c r="D3010" s="11">
        <v>6176</v>
      </c>
    </row>
    <row r="3011" spans="1:4" ht="15">
      <c r="A3011" s="9" t="s">
        <v>307</v>
      </c>
      <c r="B3011" s="9" t="s">
        <v>2979</v>
      </c>
      <c r="C3011" s="56">
        <v>890</v>
      </c>
      <c r="D3011" s="11">
        <v>1186.6666666666667</v>
      </c>
    </row>
    <row r="3012" spans="1:4" ht="15">
      <c r="A3012" s="9" t="s">
        <v>307</v>
      </c>
      <c r="B3012" s="9" t="s">
        <v>2980</v>
      </c>
      <c r="C3012" s="56">
        <v>310</v>
      </c>
      <c r="D3012" s="11">
        <v>413.33333333333331</v>
      </c>
    </row>
    <row r="3013" spans="1:4" ht="15">
      <c r="A3013" s="9" t="s">
        <v>307</v>
      </c>
      <c r="B3013" s="9" t="s">
        <v>2981</v>
      </c>
      <c r="C3013" s="56">
        <v>265</v>
      </c>
      <c r="D3013" s="11">
        <v>353.33333333333331</v>
      </c>
    </row>
    <row r="3014" spans="1:4" ht="15">
      <c r="A3014" s="9" t="s">
        <v>307</v>
      </c>
      <c r="B3014" s="9" t="s">
        <v>2982</v>
      </c>
      <c r="C3014" s="56">
        <v>420</v>
      </c>
      <c r="D3014" s="11">
        <v>560</v>
      </c>
    </row>
    <row r="3015" spans="1:4" ht="15">
      <c r="A3015" s="9" t="s">
        <v>307</v>
      </c>
      <c r="B3015" s="9" t="s">
        <v>2983</v>
      </c>
      <c r="C3015" s="56">
        <v>690</v>
      </c>
      <c r="D3015" s="11">
        <v>920</v>
      </c>
    </row>
    <row r="3016" spans="1:4" ht="15">
      <c r="A3016" s="9" t="s">
        <v>307</v>
      </c>
      <c r="B3016" s="9" t="s">
        <v>2984</v>
      </c>
      <c r="C3016" s="56">
        <v>2177</v>
      </c>
      <c r="D3016" s="11">
        <v>2902.6666666666665</v>
      </c>
    </row>
    <row r="3017" spans="1:4" ht="15">
      <c r="A3017" s="9" t="s">
        <v>307</v>
      </c>
      <c r="B3017" s="9" t="s">
        <v>2985</v>
      </c>
      <c r="C3017" s="56">
        <v>325</v>
      </c>
      <c r="D3017" s="11">
        <v>433.33333333333331</v>
      </c>
    </row>
    <row r="3018" spans="1:4" ht="15">
      <c r="A3018" s="9" t="s">
        <v>307</v>
      </c>
      <c r="B3018" s="9" t="s">
        <v>2986</v>
      </c>
      <c r="C3018" s="56">
        <v>893</v>
      </c>
      <c r="D3018" s="11">
        <v>1190.6666666666667</v>
      </c>
    </row>
    <row r="3019" spans="1:4" ht="15">
      <c r="A3019" s="9" t="s">
        <v>307</v>
      </c>
      <c r="B3019" s="9" t="s">
        <v>2987</v>
      </c>
      <c r="C3019" s="56">
        <v>2688</v>
      </c>
      <c r="D3019" s="11">
        <v>3584</v>
      </c>
    </row>
    <row r="3020" spans="1:4" ht="15">
      <c r="A3020" s="9" t="s">
        <v>6</v>
      </c>
      <c r="B3020" s="9" t="s">
        <v>2988</v>
      </c>
      <c r="C3020" s="56">
        <v>6200</v>
      </c>
      <c r="D3020" s="11">
        <v>9335</v>
      </c>
    </row>
    <row r="3021" spans="1:4" ht="15">
      <c r="A3021" s="9" t="s">
        <v>6</v>
      </c>
      <c r="B3021" s="9" t="s">
        <v>2989</v>
      </c>
      <c r="C3021" s="56">
        <v>24000</v>
      </c>
      <c r="D3021" s="11">
        <v>31000</v>
      </c>
    </row>
    <row r="3022" spans="1:4" ht="15">
      <c r="A3022" s="9" t="s">
        <v>307</v>
      </c>
      <c r="B3022" s="9" t="s">
        <v>2990</v>
      </c>
      <c r="C3022" s="56">
        <v>2350</v>
      </c>
      <c r="D3022" s="11">
        <v>3780</v>
      </c>
    </row>
    <row r="3023" spans="1:4" ht="15">
      <c r="A3023" s="9" t="s">
        <v>307</v>
      </c>
      <c r="B3023" s="9" t="s">
        <v>2014</v>
      </c>
      <c r="C3023" s="56">
        <v>2980</v>
      </c>
      <c r="D3023" s="11">
        <v>3940</v>
      </c>
    </row>
    <row r="3024" spans="1:4" ht="15">
      <c r="A3024" s="9" t="s">
        <v>307</v>
      </c>
      <c r="B3024" s="9" t="s">
        <v>2991</v>
      </c>
      <c r="C3024" s="56">
        <v>2400</v>
      </c>
      <c r="D3024" s="11">
        <v>3428.5714285714289</v>
      </c>
    </row>
    <row r="3025" spans="1:4" ht="15">
      <c r="A3025" s="9" t="s">
        <v>307</v>
      </c>
      <c r="B3025" s="9" t="s">
        <v>2992</v>
      </c>
      <c r="C3025" s="56">
        <v>1270</v>
      </c>
      <c r="D3025" s="11">
        <v>1850</v>
      </c>
    </row>
    <row r="3026" spans="1:4" ht="15">
      <c r="A3026" s="9" t="s">
        <v>307</v>
      </c>
      <c r="B3026" s="9" t="s">
        <v>2993</v>
      </c>
      <c r="C3026" s="56">
        <v>4516</v>
      </c>
      <c r="D3026" s="11">
        <v>5246.25</v>
      </c>
    </row>
    <row r="3027" spans="1:4" ht="15">
      <c r="A3027" s="9" t="s">
        <v>307</v>
      </c>
      <c r="B3027" s="9" t="s">
        <v>2994</v>
      </c>
      <c r="C3027" s="56">
        <v>3933</v>
      </c>
      <c r="D3027" s="11">
        <v>4632.5</v>
      </c>
    </row>
    <row r="3028" spans="1:4" ht="15">
      <c r="A3028" s="9" t="s">
        <v>307</v>
      </c>
      <c r="B3028" s="9" t="s">
        <v>2995</v>
      </c>
      <c r="C3028" s="56">
        <v>3466</v>
      </c>
      <c r="D3028" s="11">
        <v>4332.5</v>
      </c>
    </row>
    <row r="3029" spans="1:4" ht="15">
      <c r="A3029" s="9" t="s">
        <v>307</v>
      </c>
      <c r="B3029" s="9" t="s">
        <v>2996</v>
      </c>
      <c r="C3029" s="56">
        <v>3320</v>
      </c>
      <c r="D3029" s="11">
        <v>4132.5</v>
      </c>
    </row>
    <row r="3030" spans="1:4" ht="15">
      <c r="A3030" s="9" t="s">
        <v>307</v>
      </c>
      <c r="B3030" s="9" t="s">
        <v>2997</v>
      </c>
      <c r="C3030" s="56">
        <v>3570</v>
      </c>
      <c r="D3030" s="11">
        <v>4132.5</v>
      </c>
    </row>
    <row r="3031" spans="1:4" ht="15">
      <c r="A3031" s="9" t="s">
        <v>307</v>
      </c>
      <c r="B3031" s="9" t="s">
        <v>2998</v>
      </c>
      <c r="C3031" s="56">
        <v>3570</v>
      </c>
      <c r="D3031" s="11">
        <v>4225</v>
      </c>
    </row>
    <row r="3032" spans="1:4" ht="15">
      <c r="A3032" s="9" t="s">
        <v>307</v>
      </c>
      <c r="B3032" s="9" t="s">
        <v>2999</v>
      </c>
      <c r="C3032" s="56">
        <v>4810</v>
      </c>
      <c r="D3032" s="11">
        <v>6012.5</v>
      </c>
    </row>
    <row r="3033" spans="1:4" ht="15">
      <c r="A3033" s="9" t="s">
        <v>16</v>
      </c>
      <c r="B3033" s="9" t="s">
        <v>3000</v>
      </c>
      <c r="C3033" s="56">
        <v>4050</v>
      </c>
      <c r="D3033" s="11">
        <v>4832.5</v>
      </c>
    </row>
    <row r="3034" spans="1:4" ht="15">
      <c r="A3034" s="9" t="s">
        <v>307</v>
      </c>
      <c r="B3034" s="9" t="s">
        <v>3001</v>
      </c>
      <c r="C3034" s="56">
        <v>4393</v>
      </c>
      <c r="D3034" s="11">
        <v>5491.25</v>
      </c>
    </row>
    <row r="3035" spans="1:4" ht="15">
      <c r="A3035" s="9" t="s">
        <v>307</v>
      </c>
      <c r="B3035" s="9" t="s">
        <v>3002</v>
      </c>
      <c r="C3035" s="56">
        <v>4000</v>
      </c>
      <c r="D3035" s="11">
        <v>4781.25</v>
      </c>
    </row>
    <row r="3036" spans="1:4" ht="15">
      <c r="A3036" s="9" t="s">
        <v>307</v>
      </c>
      <c r="B3036" s="9" t="s">
        <v>3003</v>
      </c>
      <c r="C3036" s="56">
        <v>4620</v>
      </c>
      <c r="D3036" s="11">
        <v>5775</v>
      </c>
    </row>
    <row r="3037" spans="1:4" ht="15">
      <c r="A3037" s="9" t="s">
        <v>307</v>
      </c>
      <c r="B3037" s="9" t="s">
        <v>3004</v>
      </c>
      <c r="C3037" s="56">
        <v>3663</v>
      </c>
      <c r="D3037" s="11">
        <v>5060</v>
      </c>
    </row>
    <row r="3038" spans="1:4" ht="15">
      <c r="A3038" s="9" t="s">
        <v>307</v>
      </c>
      <c r="B3038" s="9" t="s">
        <v>3005</v>
      </c>
      <c r="C3038" s="56">
        <v>1558</v>
      </c>
      <c r="D3038" s="11">
        <v>2077.3333333333335</v>
      </c>
    </row>
    <row r="3039" spans="1:4" ht="15">
      <c r="A3039" s="9" t="s">
        <v>307</v>
      </c>
      <c r="B3039" s="9" t="s">
        <v>3006</v>
      </c>
      <c r="C3039" s="56">
        <v>2355</v>
      </c>
      <c r="D3039" s="11">
        <v>3140</v>
      </c>
    </row>
    <row r="3040" spans="1:4" ht="15">
      <c r="A3040" s="9" t="s">
        <v>307</v>
      </c>
      <c r="B3040" s="9" t="s">
        <v>3007</v>
      </c>
      <c r="C3040" s="56">
        <v>2050</v>
      </c>
      <c r="D3040" s="11">
        <v>3456</v>
      </c>
    </row>
    <row r="3041" spans="1:4" ht="15">
      <c r="A3041" s="9" t="s">
        <v>307</v>
      </c>
      <c r="B3041" s="9" t="s">
        <v>3008</v>
      </c>
      <c r="C3041" s="56">
        <v>3559</v>
      </c>
      <c r="D3041" s="11">
        <v>4960</v>
      </c>
    </row>
    <row r="3042" spans="1:4" ht="15">
      <c r="A3042" s="9" t="s">
        <v>307</v>
      </c>
      <c r="B3042" s="9" t="s">
        <v>3009</v>
      </c>
      <c r="C3042" s="56">
        <v>1100</v>
      </c>
      <c r="D3042" s="11">
        <v>1466.6666666666667</v>
      </c>
    </row>
    <row r="3043" spans="1:4" ht="15">
      <c r="A3043" s="9" t="s">
        <v>307</v>
      </c>
      <c r="B3043" s="9" t="s">
        <v>3010</v>
      </c>
      <c r="C3043" s="56">
        <v>1850</v>
      </c>
      <c r="D3043" s="11">
        <v>2949.3333333333298</v>
      </c>
    </row>
    <row r="3044" spans="1:4" ht="15">
      <c r="A3044" s="9" t="s">
        <v>307</v>
      </c>
      <c r="B3044" s="9" t="s">
        <v>3011</v>
      </c>
      <c r="C3044" s="56">
        <v>1955</v>
      </c>
      <c r="D3044" s="11">
        <v>2606.6666666666665</v>
      </c>
    </row>
    <row r="3045" spans="1:4" ht="15">
      <c r="A3045" s="9" t="s">
        <v>307</v>
      </c>
      <c r="B3045" s="9" t="s">
        <v>3012</v>
      </c>
      <c r="C3045" s="56">
        <v>1540</v>
      </c>
      <c r="D3045" s="11">
        <v>2053.3333333333335</v>
      </c>
    </row>
    <row r="3046" spans="1:4" ht="15">
      <c r="A3046" s="9" t="s">
        <v>307</v>
      </c>
      <c r="B3046" s="9" t="s">
        <v>3013</v>
      </c>
      <c r="C3046" s="56">
        <v>1695</v>
      </c>
      <c r="D3046" s="11">
        <v>2260</v>
      </c>
    </row>
    <row r="3047" spans="1:4" ht="15">
      <c r="A3047" s="9" t="s">
        <v>307</v>
      </c>
      <c r="B3047" s="9" t="s">
        <v>3014</v>
      </c>
      <c r="C3047" s="56">
        <v>3120</v>
      </c>
      <c r="D3047" s="11">
        <v>4910.6666666666697</v>
      </c>
    </row>
    <row r="3048" spans="1:4" ht="15">
      <c r="A3048" s="9" t="s">
        <v>307</v>
      </c>
      <c r="B3048" s="9" t="s">
        <v>3015</v>
      </c>
      <c r="C3048" s="56">
        <v>2422</v>
      </c>
      <c r="D3048" s="11">
        <v>3229.3333333333335</v>
      </c>
    </row>
    <row r="3049" spans="1:4" ht="15">
      <c r="A3049" s="9" t="s">
        <v>307</v>
      </c>
      <c r="B3049" s="9" t="s">
        <v>3016</v>
      </c>
      <c r="C3049" s="56">
        <v>3160</v>
      </c>
      <c r="D3049" s="11">
        <v>4213.333333333333</v>
      </c>
    </row>
    <row r="3050" spans="1:4" ht="15">
      <c r="A3050" s="9" t="s">
        <v>307</v>
      </c>
      <c r="B3050" s="9" t="s">
        <v>3017</v>
      </c>
      <c r="C3050" s="56">
        <v>1100</v>
      </c>
      <c r="D3050" s="11">
        <v>1466.6666666666667</v>
      </c>
    </row>
    <row r="3051" spans="1:4" ht="15">
      <c r="A3051" s="9" t="s">
        <v>307</v>
      </c>
      <c r="B3051" s="9" t="s">
        <v>3018</v>
      </c>
      <c r="C3051" s="56">
        <v>1574</v>
      </c>
      <c r="D3051" s="11">
        <v>2805.3333333333298</v>
      </c>
    </row>
    <row r="3052" spans="1:4" ht="15">
      <c r="A3052" s="9" t="s">
        <v>307</v>
      </c>
      <c r="B3052" s="9" t="s">
        <v>3019</v>
      </c>
      <c r="C3052" s="56">
        <v>1798</v>
      </c>
      <c r="D3052" s="11">
        <v>2806.6666666666702</v>
      </c>
    </row>
    <row r="3053" spans="1:4" ht="15">
      <c r="A3053" s="9" t="s">
        <v>307</v>
      </c>
      <c r="B3053" s="9" t="s">
        <v>3020</v>
      </c>
      <c r="C3053" s="56">
        <v>1820</v>
      </c>
      <c r="D3053" s="11">
        <v>2426.6666666666665</v>
      </c>
    </row>
    <row r="3054" spans="1:4" ht="15">
      <c r="A3054" s="9" t="s">
        <v>307</v>
      </c>
      <c r="B3054" s="9" t="s">
        <v>3021</v>
      </c>
      <c r="C3054" s="56">
        <v>1710</v>
      </c>
      <c r="D3054" s="11">
        <v>2280</v>
      </c>
    </row>
    <row r="3055" spans="1:4" ht="15">
      <c r="A3055" s="9" t="s">
        <v>307</v>
      </c>
      <c r="B3055" s="9" t="s">
        <v>3022</v>
      </c>
      <c r="C3055" s="56">
        <v>1720</v>
      </c>
      <c r="D3055" s="11">
        <v>2293.3333333333335</v>
      </c>
    </row>
    <row r="3056" spans="1:4" ht="15">
      <c r="A3056" s="9" t="s">
        <v>307</v>
      </c>
      <c r="B3056" s="9" t="s">
        <v>3023</v>
      </c>
      <c r="C3056" s="56">
        <v>2017</v>
      </c>
      <c r="D3056" s="11">
        <v>2689.3333333333335</v>
      </c>
    </row>
    <row r="3057" spans="1:4" ht="15">
      <c r="A3057" s="9" t="s">
        <v>307</v>
      </c>
      <c r="B3057" s="9" t="s">
        <v>3024</v>
      </c>
      <c r="C3057" s="56">
        <v>2440</v>
      </c>
      <c r="D3057" s="11">
        <v>3253.3333333333335</v>
      </c>
    </row>
    <row r="3058" spans="1:4" ht="15">
      <c r="A3058" s="9" t="s">
        <v>307</v>
      </c>
      <c r="B3058" s="9" t="s">
        <v>3025</v>
      </c>
      <c r="C3058" s="56">
        <v>40000</v>
      </c>
      <c r="D3058" s="11">
        <v>61029.333333333336</v>
      </c>
    </row>
    <row r="3059" spans="1:4" ht="15">
      <c r="A3059" s="9" t="s">
        <v>307</v>
      </c>
      <c r="B3059" s="9" t="s">
        <v>3026</v>
      </c>
      <c r="C3059" s="56">
        <v>21540</v>
      </c>
      <c r="D3059" s="11">
        <v>28720</v>
      </c>
    </row>
    <row r="3060" spans="1:4" ht="15">
      <c r="A3060" s="9" t="s">
        <v>307</v>
      </c>
      <c r="B3060" s="9" t="s">
        <v>3027</v>
      </c>
      <c r="C3060" s="56">
        <v>27524</v>
      </c>
      <c r="D3060" s="11">
        <v>36293.333333333299</v>
      </c>
    </row>
    <row r="3061" spans="1:4" ht="15">
      <c r="A3061" s="9" t="s">
        <v>307</v>
      </c>
      <c r="B3061" s="9" t="s">
        <v>3028</v>
      </c>
      <c r="C3061" s="56">
        <v>25657</v>
      </c>
      <c r="D3061" s="11">
        <v>34209.333333333336</v>
      </c>
    </row>
    <row r="3062" spans="1:4" ht="15">
      <c r="A3062" s="9" t="s">
        <v>307</v>
      </c>
      <c r="B3062" s="9" t="s">
        <v>3029</v>
      </c>
      <c r="C3062" s="56">
        <v>3729</v>
      </c>
      <c r="D3062" s="11">
        <v>4972</v>
      </c>
    </row>
    <row r="3063" spans="1:4" ht="15">
      <c r="A3063" s="9" t="s">
        <v>307</v>
      </c>
      <c r="B3063" s="9" t="s">
        <v>3030</v>
      </c>
      <c r="C3063" s="56">
        <v>1677</v>
      </c>
      <c r="D3063" s="11">
        <v>2236</v>
      </c>
    </row>
    <row r="3064" spans="1:4" ht="15">
      <c r="A3064" s="9" t="s">
        <v>307</v>
      </c>
      <c r="B3064" s="9" t="s">
        <v>3031</v>
      </c>
      <c r="C3064" s="56">
        <v>2439</v>
      </c>
      <c r="D3064" s="11">
        <v>3252</v>
      </c>
    </row>
    <row r="3065" spans="1:4" ht="15">
      <c r="A3065" s="9" t="s">
        <v>307</v>
      </c>
      <c r="B3065" s="9" t="s">
        <v>3032</v>
      </c>
      <c r="C3065" s="56">
        <v>1677</v>
      </c>
      <c r="D3065" s="11">
        <v>2236</v>
      </c>
    </row>
    <row r="3066" spans="1:4" ht="15">
      <c r="A3066" s="9" t="s">
        <v>307</v>
      </c>
      <c r="B3066" s="9" t="s">
        <v>2062</v>
      </c>
      <c r="C3066" s="56">
        <v>2880</v>
      </c>
      <c r="D3066" s="11">
        <v>5300</v>
      </c>
    </row>
    <row r="3067" spans="1:4" ht="15">
      <c r="A3067" s="9" t="s">
        <v>307</v>
      </c>
      <c r="B3067" s="9" t="s">
        <v>2080</v>
      </c>
      <c r="C3067" s="56">
        <v>2897</v>
      </c>
      <c r="D3067" s="11">
        <v>3862.6666666666665</v>
      </c>
    </row>
    <row r="3068" spans="1:4" ht="15">
      <c r="A3068" s="9" t="s">
        <v>307</v>
      </c>
      <c r="B3068" s="9" t="s">
        <v>3033</v>
      </c>
      <c r="C3068" s="56">
        <v>8600</v>
      </c>
      <c r="D3068" s="11">
        <v>16525</v>
      </c>
    </row>
    <row r="3069" spans="1:4" ht="15">
      <c r="A3069" s="9" t="s">
        <v>307</v>
      </c>
      <c r="B3069" s="9" t="s">
        <v>3034</v>
      </c>
      <c r="C3069" s="56">
        <v>43130</v>
      </c>
      <c r="D3069" s="11">
        <v>53446.666666666664</v>
      </c>
    </row>
    <row r="3070" spans="1:4" ht="15">
      <c r="A3070" s="9" t="s">
        <v>307</v>
      </c>
      <c r="B3070" s="9" t="s">
        <v>3035</v>
      </c>
      <c r="C3070" s="56">
        <v>19282</v>
      </c>
      <c r="D3070" s="11">
        <v>25709.333333333332</v>
      </c>
    </row>
    <row r="3071" spans="1:4" ht="15">
      <c r="A3071" s="9" t="s">
        <v>307</v>
      </c>
      <c r="B3071" s="9" t="s">
        <v>3036</v>
      </c>
      <c r="C3071" s="56">
        <v>14052</v>
      </c>
      <c r="D3071" s="11">
        <v>18736</v>
      </c>
    </row>
    <row r="3072" spans="1:4" ht="15">
      <c r="A3072" s="9" t="s">
        <v>16</v>
      </c>
      <c r="B3072" s="9" t="s">
        <v>3037</v>
      </c>
      <c r="C3072" s="56">
        <v>15600</v>
      </c>
      <c r="D3072" s="11">
        <v>20954.666666666668</v>
      </c>
    </row>
    <row r="3073" spans="1:4" ht="15">
      <c r="A3073" s="9" t="s">
        <v>307</v>
      </c>
      <c r="B3073" s="9" t="s">
        <v>3038</v>
      </c>
      <c r="C3073" s="56">
        <v>16113</v>
      </c>
      <c r="D3073" s="11">
        <v>21484</v>
      </c>
    </row>
    <row r="3074" spans="1:4" ht="15">
      <c r="A3074" s="9" t="s">
        <v>307</v>
      </c>
      <c r="B3074" s="9" t="s">
        <v>3039</v>
      </c>
      <c r="C3074" s="56">
        <v>16898</v>
      </c>
      <c r="D3074" s="11">
        <v>22530.666666666668</v>
      </c>
    </row>
    <row r="3075" spans="1:4" ht="15">
      <c r="A3075" s="9" t="s">
        <v>307</v>
      </c>
      <c r="B3075" s="9" t="s">
        <v>3040</v>
      </c>
      <c r="C3075" s="56">
        <v>30017</v>
      </c>
      <c r="D3075" s="11">
        <v>40022.666666666664</v>
      </c>
    </row>
    <row r="3076" spans="1:4" ht="15">
      <c r="A3076" s="9" t="s">
        <v>307</v>
      </c>
      <c r="B3076" s="9" t="s">
        <v>3041</v>
      </c>
      <c r="C3076" s="56">
        <v>21654</v>
      </c>
      <c r="D3076" s="11">
        <v>28872</v>
      </c>
    </row>
    <row r="3077" spans="1:4" ht="15">
      <c r="A3077" s="9" t="s">
        <v>16</v>
      </c>
      <c r="B3077" s="9" t="s">
        <v>3042</v>
      </c>
      <c r="C3077" s="56">
        <v>24000</v>
      </c>
      <c r="D3077" s="11">
        <v>31920</v>
      </c>
    </row>
    <row r="3078" spans="1:4" ht="15">
      <c r="A3078" s="9" t="s">
        <v>307</v>
      </c>
      <c r="B3078" s="9" t="s">
        <v>3043</v>
      </c>
      <c r="C3078" s="56">
        <v>25540</v>
      </c>
      <c r="D3078" s="11">
        <v>34053.333333333336</v>
      </c>
    </row>
    <row r="3079" spans="1:4" ht="15">
      <c r="A3079" s="9" t="s">
        <v>307</v>
      </c>
      <c r="B3079" s="9" t="s">
        <v>3044</v>
      </c>
      <c r="C3079" s="56">
        <v>27380</v>
      </c>
      <c r="D3079" s="11">
        <v>36506.666666666664</v>
      </c>
    </row>
    <row r="3080" spans="1:4" ht="15">
      <c r="A3080" s="9" t="s">
        <v>16</v>
      </c>
      <c r="B3080" s="9" t="s">
        <v>3045</v>
      </c>
      <c r="C3080" s="56">
        <v>22700</v>
      </c>
      <c r="D3080" s="11">
        <v>28473.333333333299</v>
      </c>
    </row>
    <row r="3081" spans="1:4" ht="15">
      <c r="A3081" s="9" t="s">
        <v>307</v>
      </c>
      <c r="B3081" s="9" t="s">
        <v>3046</v>
      </c>
      <c r="C3081" s="56">
        <v>24300</v>
      </c>
      <c r="D3081" s="11">
        <v>32400</v>
      </c>
    </row>
    <row r="3082" spans="1:4" ht="15">
      <c r="A3082" s="9" t="s">
        <v>16</v>
      </c>
      <c r="B3082" s="9" t="s">
        <v>3047</v>
      </c>
      <c r="C3082" s="56">
        <v>27000</v>
      </c>
      <c r="D3082" s="11">
        <v>34297.333333333299</v>
      </c>
    </row>
    <row r="3083" spans="1:4" ht="15">
      <c r="A3083" s="9" t="s">
        <v>307</v>
      </c>
      <c r="B3083" s="9" t="s">
        <v>3048</v>
      </c>
      <c r="C3083" s="56">
        <v>14497</v>
      </c>
      <c r="D3083" s="11">
        <v>19329.333333333332</v>
      </c>
    </row>
    <row r="3084" spans="1:4" ht="15">
      <c r="A3084" s="9" t="s">
        <v>16</v>
      </c>
      <c r="B3084" s="9" t="s">
        <v>3049</v>
      </c>
      <c r="C3084" s="56">
        <v>16500</v>
      </c>
      <c r="D3084" s="11">
        <v>22245.333333333332</v>
      </c>
    </row>
    <row r="3085" spans="1:4" ht="15">
      <c r="A3085" s="9" t="s">
        <v>16</v>
      </c>
      <c r="B3085" s="9" t="s">
        <v>3050</v>
      </c>
      <c r="C3085" s="56">
        <v>31500</v>
      </c>
      <c r="D3085" s="11">
        <v>39000</v>
      </c>
    </row>
    <row r="3086" spans="1:4" ht="15">
      <c r="A3086" s="9" t="s">
        <v>307</v>
      </c>
      <c r="B3086" s="9" t="s">
        <v>3051</v>
      </c>
      <c r="C3086" s="56">
        <v>21110</v>
      </c>
      <c r="D3086" s="11">
        <v>28146.666666666668</v>
      </c>
    </row>
    <row r="3087" spans="1:4" ht="15">
      <c r="A3087" s="9" t="s">
        <v>3052</v>
      </c>
      <c r="B3087" s="9" t="s">
        <v>3053</v>
      </c>
      <c r="C3087" s="56">
        <v>68500</v>
      </c>
      <c r="D3087" s="11">
        <v>95000</v>
      </c>
    </row>
    <row r="3088" spans="1:4" ht="15">
      <c r="A3088" s="9" t="s">
        <v>3052</v>
      </c>
      <c r="B3088" s="9" t="s">
        <v>3054</v>
      </c>
      <c r="C3088" s="56">
        <v>40000</v>
      </c>
      <c r="D3088" s="11">
        <v>57000</v>
      </c>
    </row>
    <row r="3089" spans="1:4" ht="15">
      <c r="A3089" s="9" t="s">
        <v>307</v>
      </c>
      <c r="B3089" s="9" t="s">
        <v>3055</v>
      </c>
      <c r="C3089" s="56">
        <v>1514</v>
      </c>
      <c r="D3089" s="11">
        <v>2018.6666666666667</v>
      </c>
    </row>
    <row r="3090" spans="1:4" ht="15">
      <c r="A3090" s="9" t="s">
        <v>16</v>
      </c>
      <c r="B3090" s="9" t="s">
        <v>3056</v>
      </c>
      <c r="C3090" s="56">
        <v>1400</v>
      </c>
      <c r="D3090" s="11">
        <v>1991</v>
      </c>
    </row>
    <row r="3091" spans="1:4" ht="15">
      <c r="A3091" s="9" t="s">
        <v>16</v>
      </c>
      <c r="B3091" s="9" t="s">
        <v>3057</v>
      </c>
      <c r="C3091" s="56">
        <v>1700</v>
      </c>
      <c r="D3091" s="11">
        <v>2455</v>
      </c>
    </row>
    <row r="3092" spans="1:4" ht="15">
      <c r="A3092" s="9" t="s">
        <v>16</v>
      </c>
      <c r="B3092" s="9" t="s">
        <v>3058</v>
      </c>
      <c r="C3092" s="56">
        <v>1400</v>
      </c>
      <c r="D3092" s="11">
        <v>1991</v>
      </c>
    </row>
    <row r="3093" spans="1:4" ht="15">
      <c r="A3093" s="9" t="s">
        <v>16</v>
      </c>
      <c r="B3093" s="9" t="s">
        <v>3059</v>
      </c>
      <c r="C3093" s="56">
        <v>1700</v>
      </c>
      <c r="D3093" s="11">
        <v>2455</v>
      </c>
    </row>
    <row r="3094" spans="1:4" ht="15">
      <c r="A3094" s="9" t="s">
        <v>307</v>
      </c>
      <c r="B3094" s="9" t="s">
        <v>3060</v>
      </c>
      <c r="C3094" s="56">
        <v>1747</v>
      </c>
      <c r="D3094" s="11">
        <v>2329.3333333333335</v>
      </c>
    </row>
    <row r="3095" spans="1:4" ht="15">
      <c r="A3095" s="9" t="s">
        <v>307</v>
      </c>
      <c r="B3095" s="9" t="s">
        <v>3061</v>
      </c>
      <c r="C3095" s="56">
        <v>5616</v>
      </c>
      <c r="D3095" s="11">
        <v>7488</v>
      </c>
    </row>
    <row r="3096" spans="1:4" ht="15">
      <c r="A3096" s="9" t="s">
        <v>307</v>
      </c>
      <c r="B3096" s="9" t="s">
        <v>3062</v>
      </c>
      <c r="C3096" s="56">
        <v>4326</v>
      </c>
      <c r="D3096" s="11">
        <v>5559</v>
      </c>
    </row>
    <row r="3097" spans="1:4" ht="15">
      <c r="A3097" s="81" t="s">
        <v>3</v>
      </c>
      <c r="B3097" s="81" t="s">
        <v>3063</v>
      </c>
      <c r="C3097" s="91">
        <v>3480</v>
      </c>
      <c r="D3097" s="22">
        <v>5579</v>
      </c>
    </row>
    <row r="3098" spans="1:4" ht="15">
      <c r="A3098" s="9" t="s">
        <v>307</v>
      </c>
      <c r="B3098" s="9" t="s">
        <v>3064</v>
      </c>
      <c r="C3098" s="56">
        <v>5550</v>
      </c>
      <c r="D3098" s="11">
        <f>+C3098/0.79</f>
        <v>7025.316455696202</v>
      </c>
    </row>
    <row r="3099" spans="1:4" ht="15">
      <c r="A3099" s="9" t="s">
        <v>45</v>
      </c>
      <c r="B3099" s="9" t="s">
        <v>3065</v>
      </c>
      <c r="C3099" s="56">
        <v>7300</v>
      </c>
      <c r="D3099" s="11">
        <v>9552</v>
      </c>
    </row>
    <row r="3100" spans="1:4" ht="15">
      <c r="A3100" s="9" t="s">
        <v>307</v>
      </c>
      <c r="B3100" s="9" t="s">
        <v>3066</v>
      </c>
      <c r="C3100" s="56">
        <v>18120</v>
      </c>
      <c r="D3100" s="11">
        <v>22531</v>
      </c>
    </row>
    <row r="3101" spans="1:4" ht="15">
      <c r="A3101" s="9" t="s">
        <v>307</v>
      </c>
      <c r="B3101" s="9" t="s">
        <v>3067</v>
      </c>
      <c r="C3101" s="56">
        <v>11782</v>
      </c>
      <c r="D3101" s="11">
        <v>15709.333333333299</v>
      </c>
    </row>
    <row r="3102" spans="1:4" ht="15">
      <c r="A3102" s="9" t="s">
        <v>307</v>
      </c>
      <c r="B3102" s="9" t="s">
        <v>3068</v>
      </c>
      <c r="C3102" s="56">
        <v>1930</v>
      </c>
      <c r="D3102" s="11">
        <v>2780</v>
      </c>
    </row>
    <row r="3103" spans="1:4" ht="15">
      <c r="A3103" s="9" t="s">
        <v>307</v>
      </c>
      <c r="B3103" s="9" t="s">
        <v>3069</v>
      </c>
      <c r="C3103" s="56">
        <v>2080</v>
      </c>
      <c r="D3103" s="11">
        <v>2773.3333333333335</v>
      </c>
    </row>
    <row r="3104" spans="1:4" ht="15">
      <c r="A3104" s="9" t="s">
        <v>307</v>
      </c>
      <c r="B3104" s="9" t="s">
        <v>3070</v>
      </c>
      <c r="C3104" s="56">
        <v>10452</v>
      </c>
      <c r="D3104" s="11">
        <v>13936</v>
      </c>
    </row>
    <row r="3105" spans="1:4" ht="15">
      <c r="A3105" s="9" t="s">
        <v>307</v>
      </c>
      <c r="B3105" s="9" t="s">
        <v>3071</v>
      </c>
      <c r="C3105" s="56">
        <v>6750</v>
      </c>
      <c r="D3105" s="11">
        <v>8962.6666666666697</v>
      </c>
    </row>
    <row r="3106" spans="1:4" ht="15">
      <c r="A3106" s="9" t="s">
        <v>307</v>
      </c>
      <c r="B3106" s="9" t="s">
        <v>3072</v>
      </c>
      <c r="C3106" s="56">
        <v>8250</v>
      </c>
      <c r="D3106" s="11">
        <v>11430.666666666666</v>
      </c>
    </row>
    <row r="3107" spans="1:4" ht="15">
      <c r="A3107" s="9" t="s">
        <v>307</v>
      </c>
      <c r="B3107" s="9" t="s">
        <v>3073</v>
      </c>
      <c r="C3107" s="56">
        <v>10591</v>
      </c>
      <c r="D3107" s="11">
        <v>14121.333333333334</v>
      </c>
    </row>
    <row r="3108" spans="1:4" ht="15">
      <c r="A3108" s="9" t="s">
        <v>1062</v>
      </c>
      <c r="B3108" s="9" t="s">
        <v>3074</v>
      </c>
      <c r="C3108" s="56">
        <v>4500</v>
      </c>
      <c r="D3108" s="11">
        <v>5137.3333333333303</v>
      </c>
    </row>
    <row r="3109" spans="1:4" ht="15">
      <c r="A3109" s="9" t="s">
        <v>45</v>
      </c>
      <c r="B3109" s="9" t="s">
        <v>3075</v>
      </c>
      <c r="C3109" s="56">
        <v>1550</v>
      </c>
      <c r="D3109" s="11">
        <v>2095</v>
      </c>
    </row>
    <row r="3110" spans="1:4" ht="15">
      <c r="A3110" s="9" t="s">
        <v>307</v>
      </c>
      <c r="B3110" s="9" t="s">
        <v>3076</v>
      </c>
      <c r="C3110" s="56">
        <v>1260</v>
      </c>
      <c r="D3110" s="11">
        <v>1787</v>
      </c>
    </row>
    <row r="3111" spans="1:4" ht="15">
      <c r="A3111" s="9" t="s">
        <v>307</v>
      </c>
      <c r="B3111" s="9" t="s">
        <v>3077</v>
      </c>
      <c r="C3111" s="56">
        <v>1200</v>
      </c>
      <c r="D3111" s="11">
        <v>1717.3333333333301</v>
      </c>
    </row>
    <row r="3112" spans="1:4" ht="15">
      <c r="A3112" s="9" t="s">
        <v>307</v>
      </c>
      <c r="B3112" s="9" t="s">
        <v>3078</v>
      </c>
      <c r="C3112" s="56">
        <v>5300</v>
      </c>
      <c r="D3112" s="11">
        <v>6925</v>
      </c>
    </row>
    <row r="3113" spans="1:4" ht="15">
      <c r="A3113" s="9" t="s">
        <v>45</v>
      </c>
      <c r="B3113" s="9" t="s">
        <v>3079</v>
      </c>
      <c r="C3113" s="56">
        <v>4440</v>
      </c>
      <c r="D3113" s="11">
        <v>5925</v>
      </c>
    </row>
    <row r="3114" spans="1:4" ht="15">
      <c r="A3114" s="9" t="s">
        <v>45</v>
      </c>
      <c r="B3114" s="9" t="s">
        <v>3080</v>
      </c>
      <c r="C3114" s="56">
        <v>5480</v>
      </c>
      <c r="D3114" s="11">
        <v>7355</v>
      </c>
    </row>
    <row r="3115" spans="1:4" ht="15">
      <c r="A3115" s="9" t="s">
        <v>307</v>
      </c>
      <c r="B3115" s="9" t="s">
        <v>3081</v>
      </c>
      <c r="C3115" s="56">
        <v>5300</v>
      </c>
      <c r="D3115" s="11">
        <v>6840</v>
      </c>
    </row>
    <row r="3116" spans="1:4" ht="15">
      <c r="A3116" s="9" t="s">
        <v>307</v>
      </c>
      <c r="B3116" s="9" t="s">
        <v>3082</v>
      </c>
      <c r="C3116" s="56">
        <v>21155</v>
      </c>
      <c r="D3116" s="11">
        <v>28206.666666666668</v>
      </c>
    </row>
    <row r="3117" spans="1:4" ht="15">
      <c r="A3117" s="9" t="s">
        <v>45</v>
      </c>
      <c r="B3117" s="9" t="s">
        <v>3083</v>
      </c>
      <c r="C3117" s="56">
        <v>19850</v>
      </c>
      <c r="D3117" s="11">
        <v>25000</v>
      </c>
    </row>
    <row r="3118" spans="1:4" ht="15">
      <c r="A3118" s="9" t="s">
        <v>1062</v>
      </c>
      <c r="B3118" s="9" t="s">
        <v>3084</v>
      </c>
      <c r="C3118" s="56">
        <v>4000</v>
      </c>
      <c r="D3118" s="11">
        <v>4921.3333333333303</v>
      </c>
    </row>
    <row r="3119" spans="1:4" ht="15">
      <c r="A3119" s="9" t="s">
        <v>307</v>
      </c>
      <c r="B3119" s="9" t="s">
        <v>3085</v>
      </c>
      <c r="C3119" s="56">
        <v>2157</v>
      </c>
      <c r="D3119" s="11">
        <v>2876</v>
      </c>
    </row>
    <row r="3120" spans="1:4" ht="15">
      <c r="A3120" s="9" t="s">
        <v>307</v>
      </c>
      <c r="B3120" s="9" t="s">
        <v>3086</v>
      </c>
      <c r="C3120" s="56">
        <v>2879</v>
      </c>
      <c r="D3120" s="11">
        <v>3387.0588235294117</v>
      </c>
    </row>
    <row r="3121" spans="1:4" ht="15">
      <c r="A3121" s="9" t="s">
        <v>10</v>
      </c>
      <c r="B3121" s="9" t="s">
        <v>3087</v>
      </c>
      <c r="C3121" s="56">
        <v>2270</v>
      </c>
      <c r="D3121" s="11">
        <v>2813.3333333333298</v>
      </c>
    </row>
    <row r="3122" spans="1:4" ht="15">
      <c r="A3122" s="9" t="s">
        <v>307</v>
      </c>
      <c r="B3122" s="9" t="s">
        <v>3088</v>
      </c>
      <c r="C3122" s="56">
        <v>8280</v>
      </c>
      <c r="D3122" s="11">
        <v>10525</v>
      </c>
    </row>
    <row r="3123" spans="1:4" ht="15">
      <c r="A3123" s="9" t="s">
        <v>307</v>
      </c>
      <c r="B3123" s="9" t="s">
        <v>3089</v>
      </c>
      <c r="C3123" s="56">
        <v>3897</v>
      </c>
      <c r="D3123" s="11">
        <v>5196</v>
      </c>
    </row>
    <row r="3124" spans="1:4" ht="15">
      <c r="A3124" s="9" t="s">
        <v>307</v>
      </c>
      <c r="B3124" s="9" t="s">
        <v>3090</v>
      </c>
      <c r="C3124" s="56">
        <v>7637</v>
      </c>
      <c r="D3124" s="11">
        <v>10182.666666666666</v>
      </c>
    </row>
    <row r="3125" spans="1:4" ht="15">
      <c r="A3125" s="9" t="s">
        <v>307</v>
      </c>
      <c r="B3125" s="9" t="s">
        <v>3091</v>
      </c>
      <c r="C3125" s="56">
        <v>4723</v>
      </c>
      <c r="D3125" s="11">
        <v>6297.333333333333</v>
      </c>
    </row>
    <row r="3126" spans="1:4" ht="15">
      <c r="A3126" s="9" t="s">
        <v>307</v>
      </c>
      <c r="B3126" s="9" t="s">
        <v>2115</v>
      </c>
      <c r="C3126" s="56">
        <v>5790</v>
      </c>
      <c r="D3126" s="11">
        <v>8082.666666666667</v>
      </c>
    </row>
    <row r="3127" spans="1:4" ht="15">
      <c r="A3127" s="9" t="s">
        <v>307</v>
      </c>
      <c r="B3127" s="9" t="s">
        <v>3092</v>
      </c>
      <c r="C3127" s="56">
        <v>10314</v>
      </c>
      <c r="D3127" s="11">
        <v>13752</v>
      </c>
    </row>
    <row r="3128" spans="1:4" ht="15">
      <c r="A3128" s="9" t="s">
        <v>307</v>
      </c>
      <c r="B3128" s="9" t="s">
        <v>3093</v>
      </c>
      <c r="C3128" s="56">
        <v>3360</v>
      </c>
      <c r="D3128" s="11">
        <v>4480</v>
      </c>
    </row>
    <row r="3129" spans="1:4" ht="15">
      <c r="A3129" s="9" t="s">
        <v>307</v>
      </c>
      <c r="B3129" s="9" t="s">
        <v>3094</v>
      </c>
      <c r="C3129" s="56">
        <v>7752</v>
      </c>
      <c r="D3129" s="11">
        <v>10336</v>
      </c>
    </row>
    <row r="3130" spans="1:4" ht="15">
      <c r="A3130" s="9" t="s">
        <v>307</v>
      </c>
      <c r="B3130" s="9" t="s">
        <v>3095</v>
      </c>
      <c r="C3130" s="56">
        <v>3735</v>
      </c>
      <c r="D3130" s="11">
        <v>5669.333333333333</v>
      </c>
    </row>
    <row r="3131" spans="1:4" ht="15">
      <c r="A3131" s="9" t="s">
        <v>307</v>
      </c>
      <c r="B3131" s="9" t="s">
        <v>3096</v>
      </c>
      <c r="C3131" s="56">
        <v>0</v>
      </c>
      <c r="D3131" s="11">
        <v>0</v>
      </c>
    </row>
    <row r="3132" spans="1:4" ht="15">
      <c r="A3132" s="9" t="s">
        <v>307</v>
      </c>
      <c r="B3132" s="9" t="s">
        <v>3097</v>
      </c>
      <c r="C3132" s="56">
        <v>3000</v>
      </c>
      <c r="D3132" s="11">
        <v>4000</v>
      </c>
    </row>
    <row r="3133" spans="1:4" ht="15">
      <c r="A3133" s="9" t="s">
        <v>307</v>
      </c>
      <c r="B3133" s="9" t="s">
        <v>3098</v>
      </c>
      <c r="C3133" s="56">
        <v>3000</v>
      </c>
      <c r="D3133" s="11">
        <v>4000</v>
      </c>
    </row>
    <row r="3134" spans="1:4" ht="15">
      <c r="A3134" s="9" t="s">
        <v>307</v>
      </c>
      <c r="B3134" s="9" t="s">
        <v>3099</v>
      </c>
      <c r="C3134" s="56">
        <v>3276</v>
      </c>
      <c r="D3134" s="11">
        <v>4368</v>
      </c>
    </row>
    <row r="3135" spans="1:4" ht="15">
      <c r="A3135" s="9" t="s">
        <v>307</v>
      </c>
      <c r="B3135" s="9" t="s">
        <v>3100</v>
      </c>
      <c r="C3135" s="56">
        <v>3276</v>
      </c>
      <c r="D3135" s="11">
        <v>4368</v>
      </c>
    </row>
    <row r="3136" spans="1:4" ht="15">
      <c r="A3136" s="9" t="s">
        <v>307</v>
      </c>
      <c r="B3136" s="9" t="s">
        <v>3101</v>
      </c>
      <c r="C3136" s="56">
        <v>18376</v>
      </c>
      <c r="D3136" s="11">
        <v>24501.333333333332</v>
      </c>
    </row>
    <row r="3137" spans="1:4" ht="15">
      <c r="A3137" s="9" t="s">
        <v>307</v>
      </c>
      <c r="B3137" s="9" t="s">
        <v>3102</v>
      </c>
      <c r="C3137" s="56">
        <v>655</v>
      </c>
      <c r="D3137" s="11">
        <v>873.33333333333337</v>
      </c>
    </row>
    <row r="3138" spans="1:4" ht="15">
      <c r="A3138" s="9" t="s">
        <v>307</v>
      </c>
      <c r="B3138" s="9" t="s">
        <v>3103</v>
      </c>
      <c r="C3138" s="56">
        <v>950</v>
      </c>
      <c r="D3138" s="11">
        <v>1266.6666666666667</v>
      </c>
    </row>
    <row r="3139" spans="1:4" ht="15">
      <c r="A3139" s="9" t="s">
        <v>307</v>
      </c>
      <c r="B3139" s="9" t="s">
        <v>3104</v>
      </c>
      <c r="C3139" s="56">
        <v>1250</v>
      </c>
      <c r="D3139" s="11">
        <v>1666.6666666666667</v>
      </c>
    </row>
    <row r="3140" spans="1:4" ht="15">
      <c r="A3140" s="9" t="s">
        <v>307</v>
      </c>
      <c r="B3140" s="9" t="s">
        <v>2134</v>
      </c>
      <c r="C3140" s="56">
        <v>7570</v>
      </c>
      <c r="D3140" s="11">
        <v>10530.666666666666</v>
      </c>
    </row>
    <row r="3141" spans="1:4" ht="15">
      <c r="A3141" s="9" t="s">
        <v>16</v>
      </c>
      <c r="B3141" s="9" t="s">
        <v>3105</v>
      </c>
      <c r="C3141" s="56">
        <v>8200</v>
      </c>
      <c r="D3141" s="11">
        <v>14742.666666666666</v>
      </c>
    </row>
    <row r="3142" spans="1:4" ht="15">
      <c r="A3142" s="9" t="s">
        <v>307</v>
      </c>
      <c r="B3142" s="9" t="s">
        <v>3106</v>
      </c>
      <c r="C3142" s="56">
        <v>11680</v>
      </c>
      <c r="D3142" s="11">
        <v>15222.666666666666</v>
      </c>
    </row>
    <row r="3143" spans="1:4" ht="15">
      <c r="A3143" s="9" t="s">
        <v>307</v>
      </c>
      <c r="B3143" s="9" t="s">
        <v>3107</v>
      </c>
      <c r="C3143" s="56">
        <v>9313</v>
      </c>
      <c r="D3143" s="11">
        <v>12417.333333333334</v>
      </c>
    </row>
    <row r="3144" spans="1:4" ht="15">
      <c r="A3144" s="9" t="s">
        <v>307</v>
      </c>
      <c r="B3144" s="9" t="s">
        <v>3108</v>
      </c>
      <c r="C3144" s="56">
        <v>17611</v>
      </c>
      <c r="D3144" s="11">
        <v>23481.333333333332</v>
      </c>
    </row>
    <row r="3145" spans="1:4" ht="15">
      <c r="A3145" s="9" t="s">
        <v>307</v>
      </c>
      <c r="B3145" s="9" t="s">
        <v>3109</v>
      </c>
      <c r="C3145" s="56">
        <v>7750</v>
      </c>
      <c r="D3145" s="11">
        <v>10333.333333333334</v>
      </c>
    </row>
    <row r="3146" spans="1:4" ht="15">
      <c r="A3146" s="9" t="s">
        <v>307</v>
      </c>
      <c r="B3146" s="9" t="s">
        <v>3110</v>
      </c>
      <c r="C3146" s="56">
        <v>5994</v>
      </c>
      <c r="D3146" s="11">
        <v>8333.3333333333303</v>
      </c>
    </row>
    <row r="3147" spans="1:4" ht="15">
      <c r="A3147" s="9" t="s">
        <v>307</v>
      </c>
      <c r="B3147" s="9" t="s">
        <v>3111</v>
      </c>
      <c r="C3147" s="56">
        <v>6914</v>
      </c>
      <c r="D3147" s="11">
        <v>9218.6666666666661</v>
      </c>
    </row>
    <row r="3148" spans="1:4" ht="15">
      <c r="A3148" s="9" t="s">
        <v>307</v>
      </c>
      <c r="B3148" s="9" t="s">
        <v>3112</v>
      </c>
      <c r="C3148" s="56">
        <v>32700</v>
      </c>
      <c r="D3148" s="11">
        <f>+C3148/0.88</f>
        <v>37159.090909090912</v>
      </c>
    </row>
    <row r="3149" spans="1:4" ht="15">
      <c r="A3149" s="9" t="s">
        <v>307</v>
      </c>
      <c r="B3149" s="9" t="s">
        <v>3113</v>
      </c>
      <c r="C3149" s="56">
        <v>32555</v>
      </c>
      <c r="D3149" s="11">
        <v>38300</v>
      </c>
    </row>
    <row r="3150" spans="1:4" ht="15">
      <c r="A3150" s="9" t="s">
        <v>307</v>
      </c>
      <c r="B3150" s="9" t="s">
        <v>3114</v>
      </c>
      <c r="C3150" s="56">
        <v>26480</v>
      </c>
      <c r="D3150" s="11">
        <v>31152.941176470587</v>
      </c>
    </row>
    <row r="3151" spans="1:4" ht="15">
      <c r="A3151" s="9" t="s">
        <v>307</v>
      </c>
      <c r="B3151" s="9" t="s">
        <v>3115</v>
      </c>
      <c r="C3151" s="56">
        <v>25760</v>
      </c>
      <c r="D3151" s="11">
        <v>29500</v>
      </c>
    </row>
    <row r="3152" spans="1:4" ht="15">
      <c r="A3152" s="9" t="s">
        <v>307</v>
      </c>
      <c r="B3152" s="9" t="s">
        <v>3116</v>
      </c>
      <c r="C3152" s="56">
        <v>25760</v>
      </c>
      <c r="D3152" s="11">
        <v>29500</v>
      </c>
    </row>
    <row r="3153" spans="1:4" ht="15">
      <c r="A3153" s="9" t="s">
        <v>307</v>
      </c>
      <c r="B3153" s="9" t="s">
        <v>3117</v>
      </c>
      <c r="C3153" s="56">
        <v>2818</v>
      </c>
      <c r="D3153" s="11">
        <v>3757.3333333333335</v>
      </c>
    </row>
    <row r="3154" spans="1:4" ht="15">
      <c r="A3154" s="9" t="s">
        <v>307</v>
      </c>
      <c r="B3154" s="9" t="s">
        <v>3118</v>
      </c>
      <c r="C3154" s="56">
        <v>3300</v>
      </c>
      <c r="D3154" s="11">
        <v>5416</v>
      </c>
    </row>
    <row r="3155" spans="1:4" ht="15">
      <c r="A3155" s="9" t="s">
        <v>307</v>
      </c>
      <c r="B3155" s="9" t="s">
        <v>3119</v>
      </c>
      <c r="C3155" s="56">
        <v>16378</v>
      </c>
      <c r="D3155" s="11">
        <v>21837.333333333332</v>
      </c>
    </row>
    <row r="3156" spans="1:4" ht="15">
      <c r="A3156" s="9" t="s">
        <v>307</v>
      </c>
      <c r="B3156" s="9" t="s">
        <v>3120</v>
      </c>
      <c r="C3156" s="56">
        <v>19972</v>
      </c>
      <c r="D3156" s="11">
        <v>28800</v>
      </c>
    </row>
    <row r="3157" spans="1:4" ht="15">
      <c r="A3157" s="9" t="s">
        <v>307</v>
      </c>
      <c r="B3157" s="9" t="s">
        <v>3121</v>
      </c>
      <c r="C3157" s="56">
        <v>6990</v>
      </c>
      <c r="D3157" s="11">
        <v>8575</v>
      </c>
    </row>
    <row r="3158" spans="1:4" ht="15">
      <c r="A3158" s="9" t="s">
        <v>307</v>
      </c>
      <c r="B3158" s="9" t="s">
        <v>3122</v>
      </c>
      <c r="C3158" s="56">
        <v>8197</v>
      </c>
      <c r="D3158" s="11">
        <v>11158.666666666666</v>
      </c>
    </row>
    <row r="3159" spans="1:4" ht="15">
      <c r="A3159" s="9" t="s">
        <v>307</v>
      </c>
      <c r="B3159" s="9" t="s">
        <v>3123</v>
      </c>
      <c r="C3159" s="56">
        <v>6429</v>
      </c>
      <c r="D3159" s="11">
        <v>9000</v>
      </c>
    </row>
    <row r="3160" spans="1:4" ht="15">
      <c r="A3160" s="9" t="s">
        <v>307</v>
      </c>
      <c r="B3160" s="9" t="s">
        <v>3124</v>
      </c>
      <c r="C3160" s="56">
        <v>8369</v>
      </c>
      <c r="D3160" s="11">
        <v>11158.666666666666</v>
      </c>
    </row>
    <row r="3161" spans="1:4" ht="15">
      <c r="A3161" s="9" t="s">
        <v>307</v>
      </c>
      <c r="B3161" s="9" t="s">
        <v>3125</v>
      </c>
      <c r="C3161" s="56">
        <v>6750</v>
      </c>
      <c r="D3161" s="11">
        <v>9000</v>
      </c>
    </row>
    <row r="3162" spans="1:4" ht="15">
      <c r="A3162" s="9" t="s">
        <v>307</v>
      </c>
      <c r="B3162" s="9" t="s">
        <v>3126</v>
      </c>
      <c r="C3162" s="56">
        <v>8369</v>
      </c>
      <c r="D3162" s="11">
        <v>11158.666666666666</v>
      </c>
    </row>
    <row r="3163" spans="1:4" ht="15">
      <c r="A3163" s="9" t="s">
        <v>307</v>
      </c>
      <c r="B3163" s="9" t="s">
        <v>3127</v>
      </c>
      <c r="C3163" s="56">
        <v>13560</v>
      </c>
      <c r="D3163" s="11">
        <v>18080</v>
      </c>
    </row>
    <row r="3164" spans="1:4" ht="15">
      <c r="A3164" s="9" t="s">
        <v>307</v>
      </c>
      <c r="B3164" s="9" t="s">
        <v>3128</v>
      </c>
      <c r="C3164" s="56">
        <v>0</v>
      </c>
      <c r="D3164" s="11">
        <v>0</v>
      </c>
    </row>
    <row r="3165" spans="1:4" ht="15">
      <c r="A3165" s="9" t="s">
        <v>307</v>
      </c>
      <c r="B3165" s="9" t="s">
        <v>3129</v>
      </c>
      <c r="C3165" s="56">
        <v>0</v>
      </c>
      <c r="D3165" s="11">
        <v>0</v>
      </c>
    </row>
    <row r="3166" spans="1:4" ht="15">
      <c r="A3166" s="9" t="s">
        <v>307</v>
      </c>
      <c r="B3166" s="9" t="s">
        <v>3130</v>
      </c>
      <c r="C3166" s="56">
        <v>6984</v>
      </c>
      <c r="D3166" s="11">
        <v>9737.3333333333303</v>
      </c>
    </row>
    <row r="3167" spans="1:4" ht="15">
      <c r="A3167" s="9" t="s">
        <v>307</v>
      </c>
      <c r="B3167" s="9" t="s">
        <v>3131</v>
      </c>
      <c r="C3167" s="56">
        <v>9247</v>
      </c>
      <c r="D3167" s="11">
        <v>12329.333333333334</v>
      </c>
    </row>
    <row r="3168" spans="1:4" ht="15">
      <c r="A3168" s="9" t="s">
        <v>307</v>
      </c>
      <c r="B3168" s="9" t="s">
        <v>3132</v>
      </c>
      <c r="C3168" s="56">
        <v>9247</v>
      </c>
      <c r="D3168" s="11">
        <v>12329.333333333334</v>
      </c>
    </row>
    <row r="3169" spans="1:4" ht="15">
      <c r="A3169" s="9" t="s">
        <v>307</v>
      </c>
      <c r="B3169" s="9" t="s">
        <v>3133</v>
      </c>
      <c r="C3169" s="56">
        <v>9247</v>
      </c>
      <c r="D3169" s="11">
        <v>12329.333333333334</v>
      </c>
    </row>
    <row r="3170" spans="1:4" ht="15">
      <c r="A3170" s="9" t="s">
        <v>307</v>
      </c>
      <c r="B3170" s="9" t="s">
        <v>3134</v>
      </c>
      <c r="C3170" s="56">
        <v>12813</v>
      </c>
      <c r="D3170" s="11">
        <v>15074.117647058823</v>
      </c>
    </row>
    <row r="3171" spans="1:4" ht="15">
      <c r="A3171" s="9" t="s">
        <v>307</v>
      </c>
      <c r="B3171" s="9" t="s">
        <v>3135</v>
      </c>
      <c r="C3171" s="56">
        <v>12674</v>
      </c>
      <c r="D3171" s="11">
        <v>14910.588235294119</v>
      </c>
    </row>
    <row r="3172" spans="1:4" ht="15">
      <c r="A3172" s="9" t="s">
        <v>307</v>
      </c>
      <c r="B3172" s="9" t="s">
        <v>3136</v>
      </c>
      <c r="C3172" s="56">
        <v>10750</v>
      </c>
      <c r="D3172" s="11">
        <f>+C3172/0.85</f>
        <v>12647.058823529413</v>
      </c>
    </row>
    <row r="3173" spans="1:4" ht="15">
      <c r="A3173" s="9" t="s">
        <v>307</v>
      </c>
      <c r="B3173" s="9" t="s">
        <v>3137</v>
      </c>
      <c r="C3173" s="56">
        <v>9678</v>
      </c>
      <c r="D3173" s="11">
        <v>13320</v>
      </c>
    </row>
    <row r="3174" spans="1:4" ht="15">
      <c r="A3174" s="9" t="s">
        <v>307</v>
      </c>
      <c r="B3174" s="9" t="s">
        <v>3138</v>
      </c>
      <c r="C3174" s="56">
        <v>4739</v>
      </c>
      <c r="D3174" s="11">
        <v>6318.666666666667</v>
      </c>
    </row>
    <row r="3175" spans="1:4" ht="15">
      <c r="A3175" s="9" t="s">
        <v>307</v>
      </c>
      <c r="B3175" s="9" t="s">
        <v>3139</v>
      </c>
      <c r="C3175" s="56">
        <v>4542</v>
      </c>
      <c r="D3175" s="11">
        <v>5718.6666666666697</v>
      </c>
    </row>
    <row r="3176" spans="1:4" ht="15">
      <c r="A3176" s="9" t="s">
        <v>307</v>
      </c>
      <c r="B3176" s="9" t="s">
        <v>3140</v>
      </c>
      <c r="C3176" s="56">
        <v>4739</v>
      </c>
      <c r="D3176" s="11">
        <v>6318.666666666667</v>
      </c>
    </row>
    <row r="3177" spans="1:4" ht="15">
      <c r="A3177" s="9" t="s">
        <v>307</v>
      </c>
      <c r="B3177" s="9" t="s">
        <v>3141</v>
      </c>
      <c r="C3177" s="56">
        <v>0</v>
      </c>
      <c r="D3177" s="11">
        <v>0</v>
      </c>
    </row>
    <row r="3178" spans="1:4" ht="15">
      <c r="A3178" s="9" t="s">
        <v>307</v>
      </c>
      <c r="B3178" s="9" t="s">
        <v>3142</v>
      </c>
      <c r="C3178" s="56">
        <v>0</v>
      </c>
      <c r="D3178" s="11">
        <v>0</v>
      </c>
    </row>
    <row r="3179" spans="1:4" ht="15">
      <c r="A3179" s="9" t="s">
        <v>307</v>
      </c>
      <c r="B3179" s="9" t="s">
        <v>3143</v>
      </c>
      <c r="C3179" s="56">
        <v>0</v>
      </c>
      <c r="D3179" s="11">
        <v>0</v>
      </c>
    </row>
    <row r="3180" spans="1:4" ht="15">
      <c r="A3180" s="9" t="s">
        <v>307</v>
      </c>
      <c r="B3180" s="9" t="s">
        <v>3144</v>
      </c>
      <c r="C3180" s="56">
        <v>10949</v>
      </c>
      <c r="D3180" s="11">
        <v>14598.666666666666</v>
      </c>
    </row>
    <row r="3181" spans="1:4" ht="15">
      <c r="A3181" s="9" t="s">
        <v>307</v>
      </c>
      <c r="B3181" s="9" t="s">
        <v>3145</v>
      </c>
      <c r="C3181" s="56">
        <v>9700</v>
      </c>
      <c r="D3181" s="11">
        <v>11891</v>
      </c>
    </row>
    <row r="3182" spans="1:4" ht="15">
      <c r="A3182" s="9" t="s">
        <v>307</v>
      </c>
      <c r="B3182" s="9" t="s">
        <v>3146</v>
      </c>
      <c r="C3182" s="56">
        <v>3380</v>
      </c>
      <c r="D3182" s="11">
        <v>4506.666666666667</v>
      </c>
    </row>
    <row r="3183" spans="1:4" ht="15">
      <c r="A3183" s="9" t="s">
        <v>307</v>
      </c>
      <c r="B3183" s="9" t="s">
        <v>3147</v>
      </c>
      <c r="C3183" s="56">
        <v>4560</v>
      </c>
      <c r="D3183" s="11">
        <v>6000</v>
      </c>
    </row>
    <row r="3184" spans="1:4" ht="15">
      <c r="A3184" s="9" t="s">
        <v>307</v>
      </c>
      <c r="B3184" s="9" t="s">
        <v>3148</v>
      </c>
      <c r="C3184" s="56">
        <v>7600</v>
      </c>
      <c r="D3184" s="11">
        <v>11166.666666666701</v>
      </c>
    </row>
    <row r="3185" spans="1:4" ht="15">
      <c r="A3185" s="8" t="s">
        <v>10</v>
      </c>
      <c r="B3185" s="9" t="s">
        <v>3149</v>
      </c>
      <c r="C3185" s="56">
        <v>6680</v>
      </c>
      <c r="D3185" s="11">
        <v>12193.333333333299</v>
      </c>
    </row>
    <row r="3186" spans="1:4" ht="15">
      <c r="A3186" s="9" t="s">
        <v>307</v>
      </c>
      <c r="B3186" s="9" t="s">
        <v>3150</v>
      </c>
      <c r="C3186" s="56">
        <v>11920</v>
      </c>
      <c r="D3186" s="11">
        <v>17989.333333333299</v>
      </c>
    </row>
    <row r="3187" spans="1:4" ht="15">
      <c r="A3187" s="9" t="s">
        <v>307</v>
      </c>
      <c r="B3187" s="9" t="s">
        <v>3151</v>
      </c>
      <c r="C3187" s="56">
        <v>10663</v>
      </c>
      <c r="D3187" s="11">
        <v>14217.333333333334</v>
      </c>
    </row>
    <row r="3188" spans="1:4" ht="15">
      <c r="A3188" s="9" t="s">
        <v>16</v>
      </c>
      <c r="B3188" s="9" t="s">
        <v>3152</v>
      </c>
      <c r="C3188" s="56">
        <v>4500</v>
      </c>
      <c r="D3188" s="11">
        <v>5666.6666666666697</v>
      </c>
    </row>
    <row r="3189" spans="1:4" ht="15">
      <c r="A3189" s="9" t="s">
        <v>16</v>
      </c>
      <c r="B3189" s="9" t="s">
        <v>3153</v>
      </c>
      <c r="C3189" s="56">
        <v>4300</v>
      </c>
      <c r="D3189" s="11">
        <v>5666.6666666666697</v>
      </c>
    </row>
    <row r="3190" spans="1:4" ht="15">
      <c r="A3190" s="9" t="s">
        <v>307</v>
      </c>
      <c r="B3190" s="9" t="s">
        <v>3154</v>
      </c>
      <c r="C3190" s="56">
        <v>5750</v>
      </c>
      <c r="D3190" s="11">
        <v>7666.666666666667</v>
      </c>
    </row>
    <row r="3191" spans="1:4" ht="15">
      <c r="A3191" s="9" t="s">
        <v>307</v>
      </c>
      <c r="B3191" s="9" t="s">
        <v>3155</v>
      </c>
      <c r="C3191" s="56">
        <v>5750</v>
      </c>
      <c r="D3191" s="11">
        <v>7666.666666666667</v>
      </c>
    </row>
    <row r="3192" spans="1:4" ht="15">
      <c r="A3192" s="9" t="s">
        <v>307</v>
      </c>
      <c r="B3192" s="9" t="s">
        <v>3156</v>
      </c>
      <c r="C3192" s="56">
        <v>5750</v>
      </c>
      <c r="D3192" s="11">
        <v>7666.666666666667</v>
      </c>
    </row>
    <row r="3193" spans="1:4" ht="15">
      <c r="A3193" s="9" t="s">
        <v>16</v>
      </c>
      <c r="B3193" s="9" t="s">
        <v>3157</v>
      </c>
      <c r="C3193" s="56">
        <v>6500</v>
      </c>
      <c r="D3193" s="11">
        <f>+C3193/0.8</f>
        <v>8125</v>
      </c>
    </row>
    <row r="3194" spans="1:4" ht="15">
      <c r="A3194" s="9" t="s">
        <v>16</v>
      </c>
      <c r="B3194" s="9" t="s">
        <v>3158</v>
      </c>
      <c r="C3194" s="56">
        <v>5200</v>
      </c>
      <c r="D3194" s="11">
        <f>+C3194/0.76</f>
        <v>6842.105263157895</v>
      </c>
    </row>
    <row r="3195" spans="1:4" ht="15">
      <c r="A3195" s="9" t="s">
        <v>307</v>
      </c>
      <c r="B3195" s="9" t="s">
        <v>3159</v>
      </c>
      <c r="C3195" s="56">
        <v>4800</v>
      </c>
      <c r="D3195" s="11">
        <f>+C3195/0.76</f>
        <v>6315.7894736842109</v>
      </c>
    </row>
    <row r="3196" spans="1:4" ht="15">
      <c r="A3196" s="9" t="s">
        <v>307</v>
      </c>
      <c r="B3196" s="9" t="s">
        <v>3160</v>
      </c>
      <c r="C3196" s="56">
        <v>17750</v>
      </c>
      <c r="D3196" s="11">
        <f>+C3196/0.89</f>
        <v>19943.8202247191</v>
      </c>
    </row>
    <row r="3197" spans="1:4" ht="15">
      <c r="A3197" s="9" t="s">
        <v>307</v>
      </c>
      <c r="B3197" s="9" t="s">
        <v>3161</v>
      </c>
      <c r="C3197" s="56">
        <v>22700</v>
      </c>
      <c r="D3197" s="11">
        <f>+C3197/0.89</f>
        <v>25505.617977528091</v>
      </c>
    </row>
    <row r="3198" spans="1:4" ht="15">
      <c r="A3198" s="9" t="s">
        <v>307</v>
      </c>
      <c r="B3198" s="9" t="s">
        <v>3162</v>
      </c>
      <c r="C3198" s="56">
        <v>26085</v>
      </c>
      <c r="D3198" s="11">
        <v>29642.045454545456</v>
      </c>
    </row>
    <row r="3199" spans="1:4" ht="15">
      <c r="A3199" s="9" t="s">
        <v>307</v>
      </c>
      <c r="B3199" s="9" t="s">
        <v>3163</v>
      </c>
      <c r="C3199" s="56">
        <v>6370</v>
      </c>
      <c r="D3199" s="11">
        <v>9555</v>
      </c>
    </row>
    <row r="3200" spans="1:4" ht="15">
      <c r="A3200" s="9" t="s">
        <v>307</v>
      </c>
      <c r="B3200" s="9" t="s">
        <v>3164</v>
      </c>
      <c r="C3200" s="56">
        <v>6340</v>
      </c>
      <c r="D3200" s="11">
        <v>9555</v>
      </c>
    </row>
    <row r="3201" spans="1:4" ht="15">
      <c r="A3201" s="9" t="s">
        <v>307</v>
      </c>
      <c r="B3201" s="9" t="s">
        <v>3165</v>
      </c>
      <c r="C3201" s="56">
        <v>10207</v>
      </c>
      <c r="D3201" s="11">
        <v>13609.333333333334</v>
      </c>
    </row>
    <row r="3202" spans="1:4" ht="15">
      <c r="A3202" s="9" t="s">
        <v>307</v>
      </c>
      <c r="B3202" s="9" t="s">
        <v>3166</v>
      </c>
      <c r="C3202" s="56">
        <v>6630</v>
      </c>
      <c r="D3202" s="11">
        <v>8840</v>
      </c>
    </row>
    <row r="3203" spans="1:4" ht="15">
      <c r="A3203" s="9" t="s">
        <v>307</v>
      </c>
      <c r="B3203" s="9" t="s">
        <v>3167</v>
      </c>
      <c r="C3203" s="56">
        <v>10207</v>
      </c>
      <c r="D3203" s="11">
        <v>13609.333333333334</v>
      </c>
    </row>
    <row r="3204" spans="1:4" ht="15">
      <c r="A3204" s="9" t="s">
        <v>307</v>
      </c>
      <c r="B3204" s="9" t="s">
        <v>2185</v>
      </c>
      <c r="C3204" s="56">
        <v>10430</v>
      </c>
      <c r="D3204" s="11">
        <v>13906.666666666666</v>
      </c>
    </row>
    <row r="3205" spans="1:4" ht="15">
      <c r="A3205" s="9" t="s">
        <v>307</v>
      </c>
      <c r="B3205" s="9" t="s">
        <v>3168</v>
      </c>
      <c r="C3205" s="56">
        <v>2942</v>
      </c>
      <c r="D3205" s="11">
        <v>3880</v>
      </c>
    </row>
    <row r="3206" spans="1:4" ht="15">
      <c r="A3206" s="9" t="s">
        <v>307</v>
      </c>
      <c r="B3206" s="9" t="s">
        <v>3169</v>
      </c>
      <c r="C3206" s="56">
        <v>4716</v>
      </c>
      <c r="D3206" s="11">
        <v>5824</v>
      </c>
    </row>
    <row r="3207" spans="1:4" ht="15">
      <c r="A3207" s="9" t="s">
        <v>6</v>
      </c>
      <c r="B3207" s="9" t="s">
        <v>3170</v>
      </c>
      <c r="C3207" s="56">
        <v>750</v>
      </c>
      <c r="D3207" s="11">
        <v>1162.6666666666667</v>
      </c>
    </row>
    <row r="3208" spans="1:4" ht="15">
      <c r="A3208" s="9" t="s">
        <v>6</v>
      </c>
      <c r="B3208" s="9" t="s">
        <v>3171</v>
      </c>
      <c r="C3208" s="56">
        <v>300</v>
      </c>
      <c r="D3208" s="11">
        <v>421</v>
      </c>
    </row>
    <row r="3209" spans="1:4" ht="15">
      <c r="A3209" s="9" t="s">
        <v>307</v>
      </c>
      <c r="B3209" s="9" t="s">
        <v>2190</v>
      </c>
      <c r="C3209" s="56">
        <v>816</v>
      </c>
      <c r="D3209" s="11">
        <v>1088</v>
      </c>
    </row>
    <row r="3210" spans="1:4" ht="15">
      <c r="A3210" s="9" t="s">
        <v>307</v>
      </c>
      <c r="B3210" s="9" t="s">
        <v>3172</v>
      </c>
      <c r="C3210" s="56">
        <v>23200</v>
      </c>
      <c r="D3210" s="11">
        <v>30933.333333333332</v>
      </c>
    </row>
    <row r="3211" spans="1:4" ht="15">
      <c r="A3211" s="9" t="s">
        <v>307</v>
      </c>
      <c r="B3211" s="9" t="s">
        <v>3173</v>
      </c>
      <c r="C3211" s="56">
        <v>29412</v>
      </c>
      <c r="D3211" s="11">
        <v>39216</v>
      </c>
    </row>
    <row r="3212" spans="1:4" ht="15">
      <c r="A3212" s="9" t="s">
        <v>307</v>
      </c>
      <c r="B3212" s="9" t="s">
        <v>3174</v>
      </c>
      <c r="C3212" s="56">
        <v>29355</v>
      </c>
      <c r="D3212" s="11">
        <v>39140</v>
      </c>
    </row>
    <row r="3213" spans="1:4" ht="15">
      <c r="A3213" s="9" t="s">
        <v>307</v>
      </c>
      <c r="B3213" s="9" t="s">
        <v>3175</v>
      </c>
      <c r="C3213" s="56">
        <v>34983</v>
      </c>
      <c r="D3213" s="11">
        <v>46644</v>
      </c>
    </row>
    <row r="3214" spans="1:4" ht="15">
      <c r="A3214" s="9" t="s">
        <v>307</v>
      </c>
      <c r="B3214" s="9" t="s">
        <v>3176</v>
      </c>
      <c r="C3214" s="56">
        <v>6020</v>
      </c>
      <c r="D3214" s="11">
        <v>9317.3333333333339</v>
      </c>
    </row>
    <row r="3215" spans="1:4" ht="15">
      <c r="A3215" s="9" t="s">
        <v>307</v>
      </c>
      <c r="B3215" s="9" t="s">
        <v>3177</v>
      </c>
      <c r="C3215" s="56">
        <v>6988</v>
      </c>
      <c r="D3215" s="11">
        <v>9317.3333333333339</v>
      </c>
    </row>
    <row r="3216" spans="1:4" ht="15">
      <c r="A3216" s="9" t="s">
        <v>307</v>
      </c>
      <c r="B3216" s="9" t="s">
        <v>3178</v>
      </c>
      <c r="C3216" s="56">
        <v>6988</v>
      </c>
      <c r="D3216" s="11">
        <v>9317.3333333333339</v>
      </c>
    </row>
    <row r="3217" spans="1:4" ht="15">
      <c r="A3217" s="9" t="s">
        <v>307</v>
      </c>
      <c r="B3217" s="9" t="s">
        <v>3179</v>
      </c>
      <c r="C3217" s="56">
        <v>15590</v>
      </c>
      <c r="D3217" s="11">
        <f>+C3217/0.9</f>
        <v>17322.222222222223</v>
      </c>
    </row>
    <row r="3218" spans="1:4" ht="15">
      <c r="A3218" s="9" t="s">
        <v>307</v>
      </c>
      <c r="B3218" s="9" t="s">
        <v>3180</v>
      </c>
      <c r="C3218" s="56">
        <v>15432</v>
      </c>
      <c r="D3218" s="11">
        <f>+C3218/0.9</f>
        <v>17146.666666666668</v>
      </c>
    </row>
    <row r="3219" spans="1:4" ht="15">
      <c r="A3219" s="9" t="s">
        <v>307</v>
      </c>
      <c r="B3219" s="9" t="s">
        <v>3181</v>
      </c>
      <c r="C3219" s="56">
        <v>15630</v>
      </c>
      <c r="D3219" s="11">
        <f>+C3219/0.9</f>
        <v>17366.666666666668</v>
      </c>
    </row>
    <row r="3220" spans="1:4" ht="15">
      <c r="A3220" s="9" t="s">
        <v>307</v>
      </c>
      <c r="B3220" s="9" t="s">
        <v>3182</v>
      </c>
      <c r="C3220" s="56">
        <v>17020</v>
      </c>
      <c r="D3220" s="11">
        <f>+C3220/0.9</f>
        <v>18911.111111111109</v>
      </c>
    </row>
    <row r="3221" spans="1:4" ht="15">
      <c r="A3221" s="9" t="s">
        <v>307</v>
      </c>
      <c r="B3221" s="9" t="s">
        <v>3183</v>
      </c>
      <c r="C3221" s="56">
        <v>6050</v>
      </c>
      <c r="D3221" s="11">
        <v>8157</v>
      </c>
    </row>
    <row r="3222" spans="1:4" ht="15">
      <c r="A3222" s="9" t="s">
        <v>10</v>
      </c>
      <c r="B3222" s="9" t="s">
        <v>3184</v>
      </c>
      <c r="C3222" s="56">
        <v>6950</v>
      </c>
      <c r="D3222" s="11">
        <v>9991</v>
      </c>
    </row>
    <row r="3223" spans="1:4" ht="15">
      <c r="A3223" s="9" t="s">
        <v>307</v>
      </c>
      <c r="B3223" s="9" t="s">
        <v>2206</v>
      </c>
      <c r="C3223" s="56">
        <v>200</v>
      </c>
      <c r="D3223" s="11">
        <v>282.66666666666669</v>
      </c>
    </row>
    <row r="3224" spans="1:4" ht="15">
      <c r="A3224" s="9" t="s">
        <v>307</v>
      </c>
      <c r="B3224" s="9" t="s">
        <v>2207</v>
      </c>
      <c r="C3224" s="56">
        <v>370</v>
      </c>
      <c r="D3224" s="11">
        <v>497.33333333333331</v>
      </c>
    </row>
    <row r="3225" spans="1:4" ht="15">
      <c r="A3225" s="9" t="s">
        <v>307</v>
      </c>
      <c r="B3225" s="9" t="s">
        <v>3185</v>
      </c>
      <c r="C3225" s="56">
        <v>329</v>
      </c>
      <c r="D3225" s="11">
        <v>438.66666666666669</v>
      </c>
    </row>
    <row r="3226" spans="1:4" ht="15">
      <c r="A3226" s="9" t="s">
        <v>307</v>
      </c>
      <c r="B3226" s="9" t="s">
        <v>3186</v>
      </c>
      <c r="C3226" s="56">
        <v>300</v>
      </c>
      <c r="D3226" s="11">
        <v>393.33333333333297</v>
      </c>
    </row>
    <row r="3227" spans="1:4" ht="15">
      <c r="A3227" s="9" t="s">
        <v>307</v>
      </c>
      <c r="B3227" s="9" t="s">
        <v>3187</v>
      </c>
      <c r="C3227" s="56">
        <v>340</v>
      </c>
      <c r="D3227" s="11">
        <v>453.33333333333331</v>
      </c>
    </row>
    <row r="3228" spans="1:4" ht="15">
      <c r="A3228" s="9" t="s">
        <v>307</v>
      </c>
      <c r="B3228" s="9" t="s">
        <v>3188</v>
      </c>
      <c r="C3228" s="56">
        <v>4180</v>
      </c>
      <c r="D3228" s="11">
        <v>5573.333333333333</v>
      </c>
    </row>
    <row r="3229" spans="1:4" ht="15">
      <c r="A3229" s="9" t="s">
        <v>307</v>
      </c>
      <c r="B3229" s="9" t="s">
        <v>3189</v>
      </c>
      <c r="C3229" s="56">
        <v>1790</v>
      </c>
      <c r="D3229" s="11">
        <v>2386.6666666666665</v>
      </c>
    </row>
    <row r="3230" spans="1:4" ht="15">
      <c r="A3230" s="9" t="s">
        <v>307</v>
      </c>
      <c r="B3230" s="9" t="s">
        <v>3190</v>
      </c>
      <c r="C3230" s="56">
        <v>780</v>
      </c>
      <c r="D3230" s="11">
        <v>1040</v>
      </c>
    </row>
    <row r="3231" spans="1:4" ht="15">
      <c r="A3231" s="9" t="s">
        <v>307</v>
      </c>
      <c r="B3231" s="9" t="s">
        <v>3191</v>
      </c>
      <c r="C3231" s="56">
        <v>473</v>
      </c>
      <c r="D3231" s="11">
        <v>630.66666666666663</v>
      </c>
    </row>
    <row r="3232" spans="1:4" ht="15">
      <c r="A3232" s="9" t="s">
        <v>307</v>
      </c>
      <c r="B3232" s="9" t="s">
        <v>3192</v>
      </c>
      <c r="C3232" s="56">
        <v>214</v>
      </c>
      <c r="D3232" s="11">
        <v>288</v>
      </c>
    </row>
    <row r="3233" spans="1:4" ht="15">
      <c r="A3233" s="9" t="s">
        <v>307</v>
      </c>
      <c r="B3233" s="9" t="s">
        <v>3193</v>
      </c>
      <c r="C3233" s="56">
        <v>246</v>
      </c>
      <c r="D3233" s="11">
        <v>328</v>
      </c>
    </row>
    <row r="3234" spans="1:4" ht="15">
      <c r="A3234" s="9" t="s">
        <v>307</v>
      </c>
      <c r="B3234" s="9" t="s">
        <v>3194</v>
      </c>
      <c r="C3234" s="56">
        <v>130</v>
      </c>
      <c r="D3234" s="11">
        <v>173.33333333333334</v>
      </c>
    </row>
    <row r="3235" spans="1:4" ht="15">
      <c r="A3235" s="9" t="s">
        <v>6</v>
      </c>
      <c r="B3235" s="9" t="s">
        <v>3195</v>
      </c>
      <c r="C3235" s="56">
        <v>2000</v>
      </c>
      <c r="D3235" s="11">
        <v>4200</v>
      </c>
    </row>
    <row r="3236" spans="1:4" ht="15">
      <c r="A3236" s="9" t="s">
        <v>307</v>
      </c>
      <c r="B3236" s="9" t="s">
        <v>2243</v>
      </c>
      <c r="C3236" s="56">
        <v>1350</v>
      </c>
      <c r="D3236" s="11">
        <v>1864</v>
      </c>
    </row>
    <row r="3237" spans="1:4" ht="15">
      <c r="A3237" s="9" t="s">
        <v>307</v>
      </c>
      <c r="B3237" s="9" t="s">
        <v>3196</v>
      </c>
      <c r="C3237" s="56">
        <v>15729</v>
      </c>
      <c r="D3237" s="11">
        <v>20972</v>
      </c>
    </row>
    <row r="3238" spans="1:4" ht="15">
      <c r="A3238" s="9" t="s">
        <v>10</v>
      </c>
      <c r="B3238" s="9" t="s">
        <v>3197</v>
      </c>
      <c r="C3238" s="56">
        <v>6860</v>
      </c>
      <c r="D3238" s="11">
        <v>8746.6666666666697</v>
      </c>
    </row>
    <row r="3239" spans="1:4" ht="15">
      <c r="A3239" s="9" t="s">
        <v>307</v>
      </c>
      <c r="B3239" s="9" t="s">
        <v>3198</v>
      </c>
      <c r="C3239" s="56">
        <v>6896</v>
      </c>
      <c r="D3239" s="11">
        <v>9594.6666666666661</v>
      </c>
    </row>
    <row r="3240" spans="1:4" ht="15">
      <c r="A3240" s="9" t="s">
        <v>307</v>
      </c>
      <c r="B3240" s="9" t="s">
        <v>3199</v>
      </c>
      <c r="C3240" s="56">
        <v>8280</v>
      </c>
      <c r="D3240" s="11">
        <v>10566.666666666701</v>
      </c>
    </row>
    <row r="3241" spans="1:4" ht="15">
      <c r="A3241" s="9" t="s">
        <v>307</v>
      </c>
      <c r="B3241" s="9" t="s">
        <v>3200</v>
      </c>
      <c r="C3241" s="56">
        <v>9390</v>
      </c>
      <c r="D3241" s="11">
        <v>11789.333333333299</v>
      </c>
    </row>
    <row r="3242" spans="1:4" ht="15">
      <c r="A3242" s="9" t="s">
        <v>307</v>
      </c>
      <c r="B3242" s="9" t="s">
        <v>2251</v>
      </c>
      <c r="C3242" s="56">
        <v>14319</v>
      </c>
      <c r="D3242" s="11">
        <v>19092</v>
      </c>
    </row>
    <row r="3243" spans="1:4" ht="15">
      <c r="A3243" s="9" t="s">
        <v>634</v>
      </c>
      <c r="B3243" s="9" t="s">
        <v>3201</v>
      </c>
      <c r="C3243" s="56">
        <v>18500</v>
      </c>
      <c r="D3243" s="11">
        <v>26955</v>
      </c>
    </row>
    <row r="3244" spans="1:4" ht="15">
      <c r="A3244" s="9" t="s">
        <v>10</v>
      </c>
      <c r="B3244" s="9" t="s">
        <v>3202</v>
      </c>
      <c r="C3244" s="56">
        <v>5520</v>
      </c>
      <c r="D3244" s="11">
        <v>8778.6666666667006</v>
      </c>
    </row>
    <row r="3245" spans="1:4" ht="15">
      <c r="A3245" s="9" t="s">
        <v>307</v>
      </c>
      <c r="B3245" s="9" t="s">
        <v>3203</v>
      </c>
      <c r="C3245" s="56">
        <v>10194</v>
      </c>
      <c r="D3245" s="11">
        <v>13333.333333333334</v>
      </c>
    </row>
    <row r="3246" spans="1:4" ht="15">
      <c r="A3246" s="9" t="s">
        <v>6</v>
      </c>
      <c r="B3246" s="9" t="s">
        <v>3204</v>
      </c>
      <c r="C3246" s="56">
        <v>10500</v>
      </c>
      <c r="D3246" s="11">
        <v>14455</v>
      </c>
    </row>
    <row r="3247" spans="1:4" ht="15">
      <c r="A3247" s="9" t="s">
        <v>307</v>
      </c>
      <c r="B3247" s="9" t="s">
        <v>3205</v>
      </c>
      <c r="C3247" s="56">
        <v>14326</v>
      </c>
      <c r="D3247" s="11">
        <v>18342.666666666668</v>
      </c>
    </row>
    <row r="3248" spans="1:4" ht="15">
      <c r="A3248" s="9" t="s">
        <v>16</v>
      </c>
      <c r="B3248" s="9" t="s">
        <v>3206</v>
      </c>
      <c r="C3248" s="56">
        <v>18000</v>
      </c>
      <c r="D3248" s="11">
        <v>24500</v>
      </c>
    </row>
    <row r="3249" spans="1:4" ht="15">
      <c r="A3249" s="9" t="s">
        <v>16</v>
      </c>
      <c r="B3249" s="9" t="s">
        <v>3207</v>
      </c>
      <c r="C3249" s="56">
        <v>11000</v>
      </c>
      <c r="D3249" s="11">
        <v>16431</v>
      </c>
    </row>
    <row r="3250" spans="1:4" ht="15">
      <c r="A3250" s="9" t="s">
        <v>307</v>
      </c>
      <c r="B3250" s="9" t="s">
        <v>3208</v>
      </c>
      <c r="C3250" s="56">
        <v>18533</v>
      </c>
      <c r="D3250" s="11">
        <v>24710.666666666668</v>
      </c>
    </row>
    <row r="3251" spans="1:4" ht="15">
      <c r="A3251" s="9" t="s">
        <v>307</v>
      </c>
      <c r="B3251" s="9" t="s">
        <v>3209</v>
      </c>
      <c r="C3251" s="56">
        <v>6610</v>
      </c>
      <c r="D3251" s="11">
        <v>8813.3333333333339</v>
      </c>
    </row>
    <row r="3252" spans="1:4" ht="15">
      <c r="A3252" s="9" t="s">
        <v>307</v>
      </c>
      <c r="B3252" s="9" t="s">
        <v>3210</v>
      </c>
      <c r="C3252" s="56">
        <v>2800</v>
      </c>
      <c r="D3252" s="11">
        <v>3733.3333333333335</v>
      </c>
    </row>
    <row r="3253" spans="1:4" ht="15">
      <c r="A3253" s="9" t="s">
        <v>307</v>
      </c>
      <c r="B3253" s="9" t="s">
        <v>3211</v>
      </c>
      <c r="C3253" s="56">
        <v>2973</v>
      </c>
      <c r="D3253" s="11">
        <v>3964</v>
      </c>
    </row>
    <row r="3254" spans="1:4" ht="15">
      <c r="A3254" s="9" t="s">
        <v>307</v>
      </c>
      <c r="B3254" s="9" t="s">
        <v>3212</v>
      </c>
      <c r="C3254" s="56">
        <v>3542</v>
      </c>
      <c r="D3254" s="11">
        <v>4722.666666666667</v>
      </c>
    </row>
    <row r="3255" spans="1:4" ht="15">
      <c r="A3255" s="9" t="s">
        <v>307</v>
      </c>
      <c r="B3255" s="9" t="s">
        <v>3213</v>
      </c>
      <c r="C3255" s="56">
        <v>4285</v>
      </c>
      <c r="D3255" s="11">
        <v>5713.333333333333</v>
      </c>
    </row>
    <row r="3256" spans="1:4" ht="15">
      <c r="A3256" s="9" t="s">
        <v>307</v>
      </c>
      <c r="B3256" s="9" t="s">
        <v>3214</v>
      </c>
      <c r="C3256" s="56">
        <v>1970</v>
      </c>
      <c r="D3256" s="11">
        <v>2684</v>
      </c>
    </row>
    <row r="3257" spans="1:4" ht="15">
      <c r="A3257" s="9" t="s">
        <v>307</v>
      </c>
      <c r="B3257" s="9" t="s">
        <v>3215</v>
      </c>
      <c r="C3257" s="56">
        <v>7043</v>
      </c>
      <c r="D3257" s="11">
        <v>8003.409090909091</v>
      </c>
    </row>
    <row r="3258" spans="1:4" ht="15">
      <c r="A3258" s="9" t="s">
        <v>6</v>
      </c>
      <c r="B3258" s="9" t="s">
        <v>3216</v>
      </c>
      <c r="C3258" s="56">
        <v>6595</v>
      </c>
      <c r="D3258" s="11">
        <v>8793.3333333333339</v>
      </c>
    </row>
    <row r="3259" spans="1:4" ht="15">
      <c r="A3259" s="9" t="s">
        <v>307</v>
      </c>
      <c r="B3259" s="9" t="s">
        <v>2267</v>
      </c>
      <c r="C3259" s="56">
        <v>3779</v>
      </c>
      <c r="D3259" s="11">
        <v>5038.666666666667</v>
      </c>
    </row>
    <row r="3260" spans="1:4" ht="15">
      <c r="A3260" s="9" t="s">
        <v>307</v>
      </c>
      <c r="B3260" s="9" t="s">
        <v>3217</v>
      </c>
      <c r="C3260" s="56">
        <v>4657</v>
      </c>
      <c r="D3260" s="11">
        <v>5925</v>
      </c>
    </row>
    <row r="3261" spans="1:4" ht="15">
      <c r="A3261" s="9" t="s">
        <v>307</v>
      </c>
      <c r="B3261" s="9" t="s">
        <v>2269</v>
      </c>
      <c r="C3261" s="56">
        <v>21275</v>
      </c>
      <c r="D3261" s="11">
        <v>27125</v>
      </c>
    </row>
    <row r="3262" spans="1:4" ht="15">
      <c r="A3262" s="9" t="s">
        <v>307</v>
      </c>
      <c r="B3262" s="9" t="s">
        <v>3218</v>
      </c>
      <c r="C3262" s="56">
        <v>1380</v>
      </c>
      <c r="D3262" s="11">
        <v>1840</v>
      </c>
    </row>
    <row r="3263" spans="1:4" ht="15">
      <c r="A3263" s="9" t="s">
        <v>307</v>
      </c>
      <c r="B3263" s="9" t="s">
        <v>3219</v>
      </c>
      <c r="C3263" s="56">
        <v>2700</v>
      </c>
      <c r="D3263" s="11">
        <v>3600</v>
      </c>
    </row>
    <row r="3264" spans="1:4" ht="15">
      <c r="A3264" s="9" t="s">
        <v>307</v>
      </c>
      <c r="B3264" s="9" t="s">
        <v>3220</v>
      </c>
      <c r="C3264" s="56">
        <v>400</v>
      </c>
      <c r="D3264" s="11">
        <v>533.33333333333337</v>
      </c>
    </row>
    <row r="3265" spans="1:4" ht="15">
      <c r="A3265" s="9" t="s">
        <v>307</v>
      </c>
      <c r="B3265" s="9" t="s">
        <v>3221</v>
      </c>
      <c r="C3265" s="56">
        <v>1100</v>
      </c>
      <c r="D3265" s="11">
        <v>1960</v>
      </c>
    </row>
    <row r="3266" spans="1:4" ht="15">
      <c r="A3266" s="9" t="s">
        <v>307</v>
      </c>
      <c r="B3266" s="9" t="s">
        <v>3222</v>
      </c>
      <c r="C3266" s="56">
        <v>1070</v>
      </c>
      <c r="D3266" s="11">
        <v>1960</v>
      </c>
    </row>
    <row r="3267" spans="1:4" ht="15">
      <c r="A3267" s="9" t="s">
        <v>307</v>
      </c>
      <c r="B3267" s="9" t="s">
        <v>3223</v>
      </c>
      <c r="C3267" s="56">
        <v>1070</v>
      </c>
      <c r="D3267" s="11">
        <v>1960</v>
      </c>
    </row>
    <row r="3268" spans="1:4" ht="15">
      <c r="A3268" s="9" t="s">
        <v>307</v>
      </c>
      <c r="B3268" s="9" t="s">
        <v>3224</v>
      </c>
      <c r="C3268" s="56">
        <v>564</v>
      </c>
      <c r="D3268" s="11">
        <v>752</v>
      </c>
    </row>
    <row r="3269" spans="1:4" ht="15">
      <c r="A3269" s="9" t="s">
        <v>307</v>
      </c>
      <c r="B3269" s="9" t="s">
        <v>3225</v>
      </c>
      <c r="C3269" s="56">
        <v>560</v>
      </c>
      <c r="D3269" s="11">
        <v>746.66666666666663</v>
      </c>
    </row>
    <row r="3270" spans="1:4" ht="15">
      <c r="A3270" s="8" t="s">
        <v>10</v>
      </c>
      <c r="B3270" s="9" t="s">
        <v>3226</v>
      </c>
      <c r="C3270" s="56">
        <v>7890</v>
      </c>
      <c r="D3270" s="11">
        <v>11993.75</v>
      </c>
    </row>
    <row r="3271" spans="1:4" ht="15">
      <c r="A3271" s="8" t="s">
        <v>10</v>
      </c>
      <c r="B3271" s="9" t="s">
        <v>3227</v>
      </c>
      <c r="C3271" s="56">
        <v>10890</v>
      </c>
      <c r="D3271" s="11">
        <v>15162.5</v>
      </c>
    </row>
    <row r="3272" spans="1:4" ht="15">
      <c r="A3272" s="9" t="s">
        <v>307</v>
      </c>
      <c r="B3272" s="9" t="s">
        <v>3228</v>
      </c>
      <c r="C3272" s="56">
        <v>12138</v>
      </c>
      <c r="D3272" s="11">
        <v>15172.5</v>
      </c>
    </row>
    <row r="3273" spans="1:4" ht="15">
      <c r="A3273" s="9" t="s">
        <v>307</v>
      </c>
      <c r="B3273" s="9" t="s">
        <v>3229</v>
      </c>
      <c r="C3273" s="56">
        <v>17106</v>
      </c>
      <c r="D3273" s="11">
        <v>21382.5</v>
      </c>
    </row>
    <row r="3274" spans="1:4" ht="15">
      <c r="A3274" s="9" t="s">
        <v>307</v>
      </c>
      <c r="B3274" s="9" t="s">
        <v>3230</v>
      </c>
      <c r="C3274" s="56">
        <v>12050</v>
      </c>
      <c r="D3274" s="11">
        <v>18295</v>
      </c>
    </row>
    <row r="3275" spans="1:4" ht="15">
      <c r="A3275" s="9" t="s">
        <v>307</v>
      </c>
      <c r="B3275" s="9" t="s">
        <v>3231</v>
      </c>
      <c r="C3275" s="56">
        <v>950</v>
      </c>
      <c r="D3275" s="11">
        <v>1833.3333333333301</v>
      </c>
    </row>
    <row r="3276" spans="1:4" ht="15">
      <c r="A3276" s="9" t="s">
        <v>45</v>
      </c>
      <c r="B3276" s="9" t="s">
        <v>3232</v>
      </c>
      <c r="C3276" s="56">
        <v>22913</v>
      </c>
      <c r="D3276" s="11">
        <f>+C3276/0.75</f>
        <v>30550.666666666668</v>
      </c>
    </row>
    <row r="3277" spans="1:4" ht="15">
      <c r="A3277" s="9" t="s">
        <v>45</v>
      </c>
      <c r="B3277" s="9" t="s">
        <v>3233</v>
      </c>
      <c r="C3277" s="56">
        <v>6309</v>
      </c>
      <c r="D3277" s="11">
        <f>+C3277/0.7</f>
        <v>9012.8571428571431</v>
      </c>
    </row>
    <row r="3278" spans="1:4" ht="15">
      <c r="A3278" s="9" t="s">
        <v>307</v>
      </c>
      <c r="B3278" s="9" t="s">
        <v>3234</v>
      </c>
      <c r="C3278" s="56">
        <v>23527</v>
      </c>
      <c r="D3278" s="11">
        <v>31369.333333333332</v>
      </c>
    </row>
    <row r="3279" spans="1:4" ht="15">
      <c r="A3279" s="9" t="s">
        <v>307</v>
      </c>
      <c r="B3279" s="9" t="s">
        <v>3235</v>
      </c>
      <c r="C3279" s="56">
        <v>10370</v>
      </c>
      <c r="D3279" s="11">
        <v>13993.333333333299</v>
      </c>
    </row>
    <row r="3280" spans="1:4" ht="15">
      <c r="A3280" s="9" t="s">
        <v>307</v>
      </c>
      <c r="B3280" s="9" t="s">
        <v>3236</v>
      </c>
      <c r="C3280" s="56">
        <v>22563</v>
      </c>
      <c r="D3280" s="11">
        <v>28436</v>
      </c>
    </row>
    <row r="3281" spans="1:4" ht="15">
      <c r="A3281" s="9" t="s">
        <v>307</v>
      </c>
      <c r="B3281" s="9" t="s">
        <v>3237</v>
      </c>
      <c r="C3281" s="56">
        <v>4841</v>
      </c>
      <c r="D3281" s="11">
        <v>6454.666666666667</v>
      </c>
    </row>
    <row r="3282" spans="1:4" ht="15">
      <c r="A3282" s="9" t="s">
        <v>307</v>
      </c>
      <c r="B3282" s="9" t="s">
        <v>3238</v>
      </c>
      <c r="C3282" s="56">
        <v>2280</v>
      </c>
      <c r="D3282" s="11">
        <v>3720</v>
      </c>
    </row>
    <row r="3283" spans="1:4" ht="15">
      <c r="A3283" s="9" t="s">
        <v>10</v>
      </c>
      <c r="B3283" s="9" t="s">
        <v>3239</v>
      </c>
      <c r="C3283" s="56">
        <v>670</v>
      </c>
      <c r="D3283" s="11">
        <v>1200</v>
      </c>
    </row>
    <row r="3284" spans="1:4" ht="15">
      <c r="A3284" s="9" t="s">
        <v>307</v>
      </c>
      <c r="B3284" s="9" t="s">
        <v>3240</v>
      </c>
      <c r="C3284" s="56">
        <v>670</v>
      </c>
      <c r="D3284" s="11">
        <v>1200</v>
      </c>
    </row>
    <row r="3285" spans="1:4" ht="15">
      <c r="A3285" s="9" t="s">
        <v>307</v>
      </c>
      <c r="B3285" s="9" t="s">
        <v>3241</v>
      </c>
      <c r="C3285" s="56">
        <v>670</v>
      </c>
      <c r="D3285" s="11">
        <v>1200</v>
      </c>
    </row>
    <row r="3286" spans="1:4" ht="15">
      <c r="A3286" s="9" t="s">
        <v>10</v>
      </c>
      <c r="B3286" s="9" t="s">
        <v>3242</v>
      </c>
      <c r="C3286" s="56">
        <v>320</v>
      </c>
      <c r="D3286" s="11">
        <v>900</v>
      </c>
    </row>
    <row r="3287" spans="1:4" ht="15">
      <c r="A3287" s="9" t="s">
        <v>307</v>
      </c>
      <c r="B3287" s="9" t="s">
        <v>3243</v>
      </c>
      <c r="C3287" s="56">
        <v>2700</v>
      </c>
      <c r="D3287" s="11">
        <v>3600</v>
      </c>
    </row>
    <row r="3288" spans="1:4" ht="15">
      <c r="A3288" s="9" t="s">
        <v>307</v>
      </c>
      <c r="B3288" s="9" t="s">
        <v>3244</v>
      </c>
      <c r="C3288" s="56">
        <v>5727</v>
      </c>
      <c r="D3288" s="11">
        <v>8221</v>
      </c>
    </row>
    <row r="3289" spans="1:4" ht="15">
      <c r="A3289" s="8" t="s">
        <v>3245</v>
      </c>
      <c r="B3289" s="32" t="s">
        <v>3246</v>
      </c>
      <c r="C3289" s="65">
        <v>65000</v>
      </c>
      <c r="D3289" s="11">
        <v>86000</v>
      </c>
    </row>
    <row r="3290" spans="1:4" ht="15">
      <c r="A3290" s="8" t="s">
        <v>3245</v>
      </c>
      <c r="B3290" s="32" t="s">
        <v>3247</v>
      </c>
      <c r="C3290" s="65">
        <v>65000</v>
      </c>
      <c r="D3290" s="11">
        <v>86000</v>
      </c>
    </row>
    <row r="3291" spans="1:4" ht="15">
      <c r="A3291" s="8" t="s">
        <v>3245</v>
      </c>
      <c r="B3291" s="32" t="s">
        <v>3248</v>
      </c>
      <c r="C3291" s="65">
        <v>60000</v>
      </c>
      <c r="D3291" s="11">
        <v>86000</v>
      </c>
    </row>
    <row r="3292" spans="1:4" ht="15">
      <c r="A3292" s="8" t="s">
        <v>3245</v>
      </c>
      <c r="B3292" s="32" t="s">
        <v>3249</v>
      </c>
      <c r="C3292" s="65">
        <v>60000</v>
      </c>
      <c r="D3292" s="11">
        <v>86000</v>
      </c>
    </row>
    <row r="3293" spans="1:4" ht="15">
      <c r="A3293" s="8" t="s">
        <v>3245</v>
      </c>
      <c r="B3293" s="32" t="s">
        <v>3250</v>
      </c>
      <c r="C3293" s="65">
        <v>60000</v>
      </c>
      <c r="D3293" s="11">
        <v>86000</v>
      </c>
    </row>
    <row r="3294" spans="1:4" ht="15">
      <c r="A3294" s="8" t="s">
        <v>3245</v>
      </c>
      <c r="B3294" s="32" t="s">
        <v>3251</v>
      </c>
      <c r="C3294" s="65">
        <v>60000</v>
      </c>
      <c r="D3294" s="11">
        <v>86000</v>
      </c>
    </row>
    <row r="3295" spans="1:4" ht="15">
      <c r="A3295" s="8" t="s">
        <v>3245</v>
      </c>
      <c r="B3295" s="32" t="s">
        <v>3252</v>
      </c>
      <c r="C3295" s="65">
        <v>60000</v>
      </c>
      <c r="D3295" s="11">
        <v>86000</v>
      </c>
    </row>
    <row r="3296" spans="1:4" ht="15">
      <c r="A3296" s="8" t="s">
        <v>3245</v>
      </c>
      <c r="B3296" s="32" t="s">
        <v>3253</v>
      </c>
      <c r="C3296" s="65">
        <v>60000</v>
      </c>
      <c r="D3296" s="11">
        <v>86000</v>
      </c>
    </row>
    <row r="3297" spans="1:4" ht="15">
      <c r="A3297" s="8" t="s">
        <v>3245</v>
      </c>
      <c r="B3297" s="32" t="s">
        <v>3254</v>
      </c>
      <c r="C3297" s="65">
        <v>60000</v>
      </c>
      <c r="D3297" s="11">
        <v>86000</v>
      </c>
    </row>
    <row r="3298" spans="1:4" ht="15">
      <c r="A3298" s="8" t="s">
        <v>3245</v>
      </c>
      <c r="B3298" s="32" t="s">
        <v>3255</v>
      </c>
      <c r="C3298" s="65">
        <v>60000</v>
      </c>
      <c r="D3298" s="11">
        <v>86000</v>
      </c>
    </row>
    <row r="3299" spans="1:4" ht="15">
      <c r="A3299" s="8" t="s">
        <v>3245</v>
      </c>
      <c r="B3299" s="32" t="s">
        <v>3256</v>
      </c>
      <c r="C3299" s="65">
        <v>18000</v>
      </c>
      <c r="D3299" s="11">
        <v>25000</v>
      </c>
    </row>
    <row r="3300" spans="1:4" ht="15">
      <c r="A3300" s="8" t="s">
        <v>3245</v>
      </c>
      <c r="B3300" s="32" t="s">
        <v>3257</v>
      </c>
      <c r="C3300" s="65">
        <v>22000</v>
      </c>
      <c r="D3300" s="11">
        <v>30000</v>
      </c>
    </row>
    <row r="3301" spans="1:4" ht="15">
      <c r="A3301" s="8" t="s">
        <v>3245</v>
      </c>
      <c r="B3301" s="32" t="s">
        <v>3258</v>
      </c>
      <c r="C3301" s="65">
        <v>22000</v>
      </c>
      <c r="D3301" s="11">
        <v>30000</v>
      </c>
    </row>
    <row r="3302" spans="1:4" ht="15">
      <c r="A3302" s="8" t="s">
        <v>3245</v>
      </c>
      <c r="B3302" s="32" t="s">
        <v>3259</v>
      </c>
      <c r="C3302" s="65">
        <v>20000</v>
      </c>
      <c r="D3302" s="11">
        <v>31000</v>
      </c>
    </row>
    <row r="3303" spans="1:4" ht="15">
      <c r="A3303" s="8" t="s">
        <v>3245</v>
      </c>
      <c r="B3303" s="32" t="s">
        <v>3260</v>
      </c>
      <c r="C3303" s="65">
        <v>45000</v>
      </c>
      <c r="D3303" s="11">
        <v>67157</v>
      </c>
    </row>
    <row r="3304" spans="1:4" ht="15">
      <c r="A3304" s="8" t="s">
        <v>3245</v>
      </c>
      <c r="B3304" s="92" t="s">
        <v>3261</v>
      </c>
      <c r="C3304" s="65">
        <v>6083</v>
      </c>
      <c r="D3304" s="11">
        <v>10739.5365</v>
      </c>
    </row>
    <row r="3305" spans="1:4" ht="15">
      <c r="A3305" s="8" t="s">
        <v>307</v>
      </c>
      <c r="B3305" s="92" t="s">
        <v>3262</v>
      </c>
      <c r="C3305" s="65">
        <v>14880</v>
      </c>
      <c r="D3305" s="11">
        <v>17900</v>
      </c>
    </row>
    <row r="3306" spans="1:4" ht="15">
      <c r="A3306" s="8" t="s">
        <v>3245</v>
      </c>
      <c r="B3306" s="92" t="s">
        <v>3263</v>
      </c>
      <c r="C3306" s="65">
        <v>25000</v>
      </c>
      <c r="D3306" s="11">
        <v>33070.175438596489</v>
      </c>
    </row>
    <row r="3307" spans="1:4" ht="15">
      <c r="A3307" s="8" t="s">
        <v>3245</v>
      </c>
      <c r="B3307" s="92" t="s">
        <v>3264</v>
      </c>
      <c r="C3307" s="65">
        <v>17000</v>
      </c>
      <c r="D3307" s="11">
        <v>23093.069306930694</v>
      </c>
    </row>
    <row r="3308" spans="1:4" ht="15">
      <c r="A3308" s="8" t="s">
        <v>3245</v>
      </c>
      <c r="B3308" s="92" t="s">
        <v>3265</v>
      </c>
      <c r="C3308" s="65">
        <v>17000</v>
      </c>
      <c r="D3308" s="11">
        <v>45000</v>
      </c>
    </row>
    <row r="3309" spans="1:4" ht="15">
      <c r="A3309" s="8" t="s">
        <v>162</v>
      </c>
      <c r="B3309" s="32" t="s">
        <v>3266</v>
      </c>
      <c r="C3309" s="65">
        <v>3800</v>
      </c>
      <c r="D3309" s="11">
        <v>6500</v>
      </c>
    </row>
    <row r="3310" spans="1:4" ht="15">
      <c r="A3310" s="8" t="s">
        <v>162</v>
      </c>
      <c r="B3310" s="32" t="s">
        <v>3266</v>
      </c>
      <c r="C3310" s="65">
        <v>4000</v>
      </c>
      <c r="D3310" s="11">
        <v>7500</v>
      </c>
    </row>
    <row r="3311" spans="1:4" ht="15">
      <c r="A3311" s="8" t="s">
        <v>3</v>
      </c>
      <c r="B3311" s="14" t="s">
        <v>503</v>
      </c>
      <c r="C3311" s="10">
        <v>7090</v>
      </c>
      <c r="D3311" s="11">
        <v>8755</v>
      </c>
    </row>
    <row r="3312" spans="1:4" ht="30">
      <c r="A3312" s="8" t="s">
        <v>3245</v>
      </c>
      <c r="B3312" s="39" t="s">
        <v>3267</v>
      </c>
      <c r="C3312" s="26">
        <v>37000</v>
      </c>
      <c r="D3312" s="11">
        <v>55073.076923076922</v>
      </c>
    </row>
    <row r="3313" spans="1:4" ht="30">
      <c r="A3313" s="8" t="s">
        <v>3245</v>
      </c>
      <c r="B3313" s="39" t="s">
        <v>3268</v>
      </c>
      <c r="C3313" s="26">
        <v>37000</v>
      </c>
      <c r="D3313" s="11">
        <v>55073.076923076922</v>
      </c>
    </row>
    <row r="3314" spans="1:4" ht="30">
      <c r="A3314" s="8" t="s">
        <v>3245</v>
      </c>
      <c r="B3314" s="39" t="s">
        <v>3269</v>
      </c>
      <c r="C3314" s="26">
        <v>37000</v>
      </c>
      <c r="D3314" s="11">
        <v>55073.076923076922</v>
      </c>
    </row>
    <row r="3315" spans="1:4" ht="15">
      <c r="A3315" s="8" t="s">
        <v>3245</v>
      </c>
      <c r="B3315" s="32" t="s">
        <v>3270</v>
      </c>
      <c r="C3315" s="65">
        <v>30000</v>
      </c>
      <c r="D3315" s="11">
        <v>41000</v>
      </c>
    </row>
    <row r="3316" spans="1:4" ht="15">
      <c r="A3316" s="8" t="s">
        <v>3245</v>
      </c>
      <c r="B3316" s="32" t="s">
        <v>3271</v>
      </c>
      <c r="C3316" s="65">
        <v>30000</v>
      </c>
      <c r="D3316" s="11">
        <v>41000</v>
      </c>
    </row>
    <row r="3317" spans="1:4" ht="15">
      <c r="A3317" s="8" t="s">
        <v>3245</v>
      </c>
      <c r="B3317" s="32" t="s">
        <v>3272</v>
      </c>
      <c r="C3317" s="65">
        <v>30000</v>
      </c>
      <c r="D3317" s="11">
        <v>41000</v>
      </c>
    </row>
    <row r="3318" spans="1:4" ht="15">
      <c r="A3318" s="8" t="s">
        <v>3245</v>
      </c>
      <c r="B3318" s="32" t="s">
        <v>3273</v>
      </c>
      <c r="C3318" s="65">
        <v>30000</v>
      </c>
      <c r="D3318" s="11">
        <v>41000</v>
      </c>
    </row>
    <row r="3319" spans="1:4" ht="15">
      <c r="A3319" s="8" t="s">
        <v>3245</v>
      </c>
      <c r="B3319" s="32" t="s">
        <v>3274</v>
      </c>
      <c r="C3319" s="65">
        <v>30000</v>
      </c>
      <c r="D3319" s="11">
        <v>41000</v>
      </c>
    </row>
    <row r="3320" spans="1:4" ht="15">
      <c r="A3320" s="8" t="s">
        <v>3245</v>
      </c>
      <c r="B3320" s="32" t="s">
        <v>3275</v>
      </c>
      <c r="C3320" s="65">
        <v>30000</v>
      </c>
      <c r="D3320" s="11">
        <v>41000</v>
      </c>
    </row>
    <row r="3321" spans="1:4" ht="15">
      <c r="A3321" s="8" t="s">
        <v>3245</v>
      </c>
      <c r="B3321" s="32" t="s">
        <v>3276</v>
      </c>
      <c r="C3321" s="65">
        <v>30000</v>
      </c>
      <c r="D3321" s="11">
        <v>41000</v>
      </c>
    </row>
    <row r="3322" spans="1:4" ht="15">
      <c r="A3322" s="8" t="s">
        <v>3245</v>
      </c>
      <c r="B3322" s="32" t="s">
        <v>3277</v>
      </c>
      <c r="C3322" s="65">
        <v>30000</v>
      </c>
      <c r="D3322" s="11">
        <v>41000</v>
      </c>
    </row>
    <row r="3323" spans="1:4" ht="15">
      <c r="A3323" s="8" t="s">
        <v>3245</v>
      </c>
      <c r="B3323" s="32" t="s">
        <v>3278</v>
      </c>
      <c r="C3323" s="65">
        <v>30000</v>
      </c>
      <c r="D3323" s="11">
        <v>41000</v>
      </c>
    </row>
    <row r="3324" spans="1:4" ht="15">
      <c r="A3324" s="8" t="s">
        <v>3245</v>
      </c>
      <c r="B3324" s="32" t="s">
        <v>3279</v>
      </c>
      <c r="C3324" s="65">
        <v>30000</v>
      </c>
      <c r="D3324" s="11">
        <v>41000</v>
      </c>
    </row>
    <row r="3325" spans="1:4" ht="15">
      <c r="A3325" s="8" t="s">
        <v>3245</v>
      </c>
      <c r="B3325" s="32" t="s">
        <v>3280</v>
      </c>
      <c r="C3325" s="65">
        <v>30000</v>
      </c>
      <c r="D3325" s="11">
        <v>41000</v>
      </c>
    </row>
    <row r="3326" spans="1:4" ht="15">
      <c r="A3326" s="8" t="s">
        <v>3245</v>
      </c>
      <c r="B3326" s="32" t="s">
        <v>3281</v>
      </c>
      <c r="C3326" s="65">
        <v>25000</v>
      </c>
      <c r="D3326" s="11">
        <v>33000</v>
      </c>
    </row>
    <row r="3327" spans="1:4" ht="15">
      <c r="A3327" s="8" t="s">
        <v>16</v>
      </c>
      <c r="B3327" s="32" t="s">
        <v>3282</v>
      </c>
      <c r="C3327" s="65">
        <v>32000</v>
      </c>
      <c r="D3327" s="11">
        <v>49000</v>
      </c>
    </row>
    <row r="3328" spans="1:4" ht="15">
      <c r="A3328" s="8" t="s">
        <v>162</v>
      </c>
      <c r="B3328" s="32" t="s">
        <v>3283</v>
      </c>
      <c r="C3328" s="65">
        <v>9600</v>
      </c>
      <c r="D3328" s="11">
        <v>12921</v>
      </c>
    </row>
    <row r="3329" spans="1:4" ht="15">
      <c r="A3329" s="8" t="s">
        <v>16</v>
      </c>
      <c r="B3329" s="32" t="s">
        <v>3284</v>
      </c>
      <c r="C3329" s="65">
        <v>5700</v>
      </c>
      <c r="D3329" s="11">
        <v>8773.6842105263004</v>
      </c>
    </row>
    <row r="3330" spans="1:4" ht="15">
      <c r="A3330" s="8" t="s">
        <v>162</v>
      </c>
      <c r="B3330" s="32" t="s">
        <v>3285</v>
      </c>
      <c r="C3330" s="65">
        <v>12000</v>
      </c>
      <c r="D3330" s="11">
        <v>15975</v>
      </c>
    </row>
    <row r="3331" spans="1:4" ht="15">
      <c r="A3331" s="8" t="s">
        <v>16</v>
      </c>
      <c r="B3331" s="32" t="s">
        <v>3286</v>
      </c>
      <c r="C3331" s="65">
        <v>8200</v>
      </c>
      <c r="D3331" s="11">
        <v>10975</v>
      </c>
    </row>
    <row r="3332" spans="1:4" ht="15">
      <c r="A3332" s="8" t="s">
        <v>16</v>
      </c>
      <c r="B3332" s="32" t="s">
        <v>3285</v>
      </c>
      <c r="C3332" s="65">
        <v>12500</v>
      </c>
      <c r="D3332" s="11">
        <v>15979</v>
      </c>
    </row>
    <row r="3333" spans="1:4" ht="15">
      <c r="A3333" s="8" t="s">
        <v>16</v>
      </c>
      <c r="B3333" s="32" t="s">
        <v>3287</v>
      </c>
      <c r="C3333" s="65">
        <v>7500</v>
      </c>
      <c r="D3333" s="11">
        <v>13979</v>
      </c>
    </row>
    <row r="3334" spans="1:4" ht="15">
      <c r="A3334" s="8" t="s">
        <v>10</v>
      </c>
      <c r="B3334" s="32" t="s">
        <v>3288</v>
      </c>
      <c r="C3334" s="65">
        <v>11800</v>
      </c>
      <c r="D3334" s="11">
        <v>20750.237496507401</v>
      </c>
    </row>
    <row r="3335" spans="1:4" ht="15">
      <c r="A3335" s="8" t="s">
        <v>10</v>
      </c>
      <c r="B3335" s="32" t="s">
        <v>3289</v>
      </c>
      <c r="C3335" s="65">
        <v>15500</v>
      </c>
      <c r="D3335" s="11">
        <v>24994.8717948718</v>
      </c>
    </row>
    <row r="3336" spans="1:4" ht="15">
      <c r="A3336" s="8" t="s">
        <v>16</v>
      </c>
      <c r="B3336" s="32" t="s">
        <v>3290</v>
      </c>
      <c r="C3336" s="65">
        <v>25000</v>
      </c>
      <c r="D3336" s="11">
        <f>+C3336/0.71</f>
        <v>35211.267605633802</v>
      </c>
    </row>
    <row r="3337" spans="1:4" ht="15">
      <c r="A3337" s="8" t="s">
        <v>16</v>
      </c>
      <c r="B3337" s="32" t="s">
        <v>3291</v>
      </c>
      <c r="C3337" s="65">
        <v>11000</v>
      </c>
      <c r="D3337" s="11">
        <v>15700</v>
      </c>
    </row>
    <row r="3338" spans="1:4" ht="15">
      <c r="A3338" s="8" t="s">
        <v>16</v>
      </c>
      <c r="B3338" s="32" t="s">
        <v>3292</v>
      </c>
      <c r="C3338" s="65">
        <v>8800</v>
      </c>
      <c r="D3338" s="11">
        <v>12848</v>
      </c>
    </row>
    <row r="3339" spans="1:4" ht="15">
      <c r="A3339" s="8" t="s">
        <v>16</v>
      </c>
      <c r="B3339" s="32" t="s">
        <v>3293</v>
      </c>
      <c r="C3339" s="65">
        <v>7500</v>
      </c>
      <c r="D3339" s="11">
        <v>10700</v>
      </c>
    </row>
    <row r="3340" spans="1:4" ht="15">
      <c r="A3340" s="8" t="s">
        <v>634</v>
      </c>
      <c r="B3340" s="32" t="s">
        <v>3294</v>
      </c>
      <c r="C3340" s="65">
        <v>7000</v>
      </c>
      <c r="D3340" s="11">
        <v>10000</v>
      </c>
    </row>
    <row r="3341" spans="1:4" ht="15">
      <c r="A3341" s="8" t="s">
        <v>634</v>
      </c>
      <c r="B3341" s="32" t="s">
        <v>3295</v>
      </c>
      <c r="C3341" s="65">
        <v>7800</v>
      </c>
      <c r="D3341" s="11">
        <v>9979</v>
      </c>
    </row>
    <row r="3342" spans="1:4" ht="15">
      <c r="A3342" s="8" t="s">
        <v>634</v>
      </c>
      <c r="B3342" s="32" t="s">
        <v>3296</v>
      </c>
      <c r="C3342" s="65">
        <v>7400</v>
      </c>
      <c r="D3342" s="11">
        <v>9681</v>
      </c>
    </row>
    <row r="3343" spans="1:4" ht="15">
      <c r="A3343" s="8" t="s">
        <v>16</v>
      </c>
      <c r="B3343" s="32" t="s">
        <v>3296</v>
      </c>
      <c r="C3343" s="65">
        <v>5600</v>
      </c>
      <c r="D3343" s="11">
        <v>8000</v>
      </c>
    </row>
    <row r="3344" spans="1:4" ht="15">
      <c r="A3344" s="8" t="s">
        <v>634</v>
      </c>
      <c r="B3344" s="32" t="s">
        <v>3297</v>
      </c>
      <c r="C3344" s="65">
        <v>7400</v>
      </c>
      <c r="D3344" s="11">
        <f>+C3344/0.76</f>
        <v>9736.8421052631584</v>
      </c>
    </row>
    <row r="3345" spans="1:4" ht="15">
      <c r="A3345" s="8" t="s">
        <v>16</v>
      </c>
      <c r="B3345" s="32" t="s">
        <v>3298</v>
      </c>
      <c r="C3345" s="65">
        <v>900</v>
      </c>
      <c r="D3345" s="11">
        <v>1300</v>
      </c>
    </row>
    <row r="3346" spans="1:4" ht="15">
      <c r="A3346" s="8" t="s">
        <v>16</v>
      </c>
      <c r="B3346" s="32" t="s">
        <v>3299</v>
      </c>
      <c r="C3346" s="65">
        <v>8000</v>
      </c>
      <c r="D3346" s="11">
        <v>10785</v>
      </c>
    </row>
    <row r="3347" spans="1:4" ht="15">
      <c r="A3347" s="8" t="s">
        <v>16</v>
      </c>
      <c r="B3347" s="32" t="s">
        <v>3300</v>
      </c>
      <c r="C3347" s="65">
        <v>12500</v>
      </c>
      <c r="D3347" s="11">
        <v>16975</v>
      </c>
    </row>
    <row r="3348" spans="1:4" ht="15">
      <c r="A3348" s="8" t="s">
        <v>16</v>
      </c>
      <c r="B3348" s="32" t="s">
        <v>3301</v>
      </c>
      <c r="C3348" s="65">
        <v>40</v>
      </c>
      <c r="D3348" s="11">
        <v>53.2</v>
      </c>
    </row>
    <row r="3349" spans="1:4" ht="15">
      <c r="A3349" s="8" t="s">
        <v>16</v>
      </c>
      <c r="B3349" s="32" t="s">
        <v>3302</v>
      </c>
      <c r="C3349" s="65">
        <v>5700</v>
      </c>
      <c r="D3349" s="11">
        <v>6750</v>
      </c>
    </row>
    <row r="3350" spans="1:4" ht="15">
      <c r="A3350" s="8" t="s">
        <v>16</v>
      </c>
      <c r="B3350" s="32" t="s">
        <v>3303</v>
      </c>
      <c r="C3350" s="65">
        <v>2400</v>
      </c>
      <c r="D3350" s="11">
        <v>3500</v>
      </c>
    </row>
    <row r="3351" spans="1:4" ht="15">
      <c r="A3351" s="8" t="s">
        <v>16</v>
      </c>
      <c r="B3351" s="32" t="s">
        <v>3304</v>
      </c>
      <c r="C3351" s="65">
        <v>3500</v>
      </c>
      <c r="D3351" s="11">
        <v>5375</v>
      </c>
    </row>
    <row r="3352" spans="1:4" ht="15">
      <c r="A3352" s="8" t="s">
        <v>16</v>
      </c>
      <c r="B3352" s="32" t="s">
        <v>3305</v>
      </c>
      <c r="C3352" s="65">
        <v>3213</v>
      </c>
      <c r="D3352" s="11">
        <v>4275</v>
      </c>
    </row>
    <row r="3353" spans="1:4" ht="15">
      <c r="A3353" s="8" t="s">
        <v>1066</v>
      </c>
      <c r="B3353" s="32" t="s">
        <v>3306</v>
      </c>
      <c r="C3353" s="65">
        <v>4000</v>
      </c>
      <c r="D3353" s="11">
        <v>5155</v>
      </c>
    </row>
    <row r="3354" spans="1:4" ht="15">
      <c r="A3354" s="8" t="s">
        <v>1066</v>
      </c>
      <c r="B3354" s="32" t="s">
        <v>3307</v>
      </c>
      <c r="C3354" s="65">
        <v>4000</v>
      </c>
      <c r="D3354" s="11">
        <v>5155</v>
      </c>
    </row>
    <row r="3355" spans="1:4" ht="15">
      <c r="A3355" s="8" t="s">
        <v>16</v>
      </c>
      <c r="B3355" s="32" t="s">
        <v>3308</v>
      </c>
      <c r="C3355" s="65">
        <v>3500</v>
      </c>
      <c r="D3355" s="11">
        <v>5375</v>
      </c>
    </row>
    <row r="3356" spans="1:4" ht="15">
      <c r="A3356" s="8" t="s">
        <v>1066</v>
      </c>
      <c r="B3356" s="32" t="s">
        <v>3309</v>
      </c>
      <c r="C3356" s="65">
        <v>4000</v>
      </c>
      <c r="D3356" s="11">
        <v>5155</v>
      </c>
    </row>
    <row r="3357" spans="1:4" ht="15">
      <c r="A3357" s="8" t="s">
        <v>16</v>
      </c>
      <c r="B3357" s="8" t="s">
        <v>3310</v>
      </c>
      <c r="C3357" s="93">
        <v>3700</v>
      </c>
      <c r="D3357" s="11">
        <f>+C3357/0.715</f>
        <v>5174.8251748251751</v>
      </c>
    </row>
    <row r="3358" spans="1:4" ht="15">
      <c r="A3358" s="8" t="s">
        <v>16</v>
      </c>
      <c r="B3358" s="8" t="s">
        <v>3311</v>
      </c>
      <c r="C3358" s="93">
        <v>3000</v>
      </c>
      <c r="D3358" s="11">
        <f>+C3358/0.65</f>
        <v>4615.3846153846152</v>
      </c>
    </row>
    <row r="3359" spans="1:4" ht="15">
      <c r="A3359" s="8" t="s">
        <v>16</v>
      </c>
      <c r="B3359" s="8" t="s">
        <v>3312</v>
      </c>
      <c r="C3359" s="93">
        <v>11250</v>
      </c>
      <c r="D3359" s="11">
        <v>17533.333333333299</v>
      </c>
    </row>
    <row r="3360" spans="1:4" ht="15">
      <c r="A3360" s="8" t="s">
        <v>16</v>
      </c>
      <c r="B3360" s="8" t="s">
        <v>3313</v>
      </c>
      <c r="C3360" s="93">
        <v>16750</v>
      </c>
      <c r="D3360" s="11">
        <f>+C3360/0.7</f>
        <v>23928.571428571431</v>
      </c>
    </row>
    <row r="3361" spans="1:4" ht="15">
      <c r="A3361" s="8" t="s">
        <v>16</v>
      </c>
      <c r="B3361" s="92" t="s">
        <v>3314</v>
      </c>
      <c r="C3361" s="65">
        <v>9000</v>
      </c>
      <c r="D3361" s="11">
        <f>+C3361/0.76</f>
        <v>11842.105263157895</v>
      </c>
    </row>
    <row r="3362" spans="1:4" ht="15">
      <c r="A3362" s="8" t="s">
        <v>16</v>
      </c>
      <c r="B3362" s="92" t="s">
        <v>3315</v>
      </c>
      <c r="C3362" s="65">
        <v>12000</v>
      </c>
      <c r="D3362" s="11">
        <f>+C3362/0.76</f>
        <v>15789.473684210527</v>
      </c>
    </row>
    <row r="3363" spans="1:4" ht="15">
      <c r="A3363" s="8" t="s">
        <v>16</v>
      </c>
      <c r="B3363" s="92" t="s">
        <v>3316</v>
      </c>
      <c r="C3363" s="65">
        <v>22000</v>
      </c>
      <c r="D3363" s="11">
        <v>45755</v>
      </c>
    </row>
    <row r="3364" spans="1:4" ht="15">
      <c r="A3364" s="8" t="s">
        <v>16</v>
      </c>
      <c r="B3364" s="92" t="s">
        <v>3317</v>
      </c>
      <c r="C3364" s="65">
        <v>22000</v>
      </c>
      <c r="D3364" s="11">
        <v>45755</v>
      </c>
    </row>
    <row r="3365" spans="1:4" ht="15">
      <c r="A3365" s="8" t="s">
        <v>16</v>
      </c>
      <c r="B3365" s="92" t="s">
        <v>3318</v>
      </c>
      <c r="C3365" s="65">
        <v>22000</v>
      </c>
      <c r="D3365" s="11">
        <v>45755</v>
      </c>
    </row>
    <row r="3366" spans="1:4" ht="15">
      <c r="A3366" s="8" t="s">
        <v>16</v>
      </c>
      <c r="B3366" s="92" t="s">
        <v>3319</v>
      </c>
      <c r="C3366" s="65">
        <v>9000</v>
      </c>
      <c r="D3366" s="11">
        <v>13979</v>
      </c>
    </row>
    <row r="3367" spans="1:4" ht="15">
      <c r="A3367" s="8" t="s">
        <v>16</v>
      </c>
      <c r="B3367" s="92" t="s">
        <v>3320</v>
      </c>
      <c r="C3367" s="65">
        <v>1500</v>
      </c>
      <c r="D3367" s="11">
        <v>2787</v>
      </c>
    </row>
    <row r="3368" spans="1:4" ht="45">
      <c r="A3368" s="8" t="s">
        <v>1062</v>
      </c>
      <c r="B3368" s="39" t="s">
        <v>3321</v>
      </c>
      <c r="C3368" s="93">
        <v>9500</v>
      </c>
      <c r="D3368" s="11">
        <v>12735</v>
      </c>
    </row>
    <row r="3369" spans="1:4" ht="60">
      <c r="A3369" s="8" t="s">
        <v>1062</v>
      </c>
      <c r="B3369" s="39" t="s">
        <v>3322</v>
      </c>
      <c r="C3369" s="93">
        <v>13000</v>
      </c>
      <c r="D3369" s="11">
        <v>19400</v>
      </c>
    </row>
    <row r="3370" spans="1:4" ht="30">
      <c r="A3370" s="8" t="s">
        <v>16</v>
      </c>
      <c r="B3370" s="39" t="s">
        <v>3323</v>
      </c>
      <c r="C3370" s="93">
        <v>8100</v>
      </c>
      <c r="D3370" s="11">
        <v>10725</v>
      </c>
    </row>
    <row r="3371" spans="1:4" ht="15">
      <c r="A3371" s="8" t="s">
        <v>16</v>
      </c>
      <c r="B3371" s="32" t="s">
        <v>3324</v>
      </c>
      <c r="C3371" s="65">
        <v>8500</v>
      </c>
      <c r="D3371" s="11">
        <v>13955</v>
      </c>
    </row>
    <row r="3372" spans="1:4" ht="15">
      <c r="A3372" s="8" t="s">
        <v>16</v>
      </c>
      <c r="B3372" s="32" t="s">
        <v>3325</v>
      </c>
      <c r="C3372" s="65">
        <v>2200</v>
      </c>
      <c r="D3372" s="11">
        <v>4921</v>
      </c>
    </row>
    <row r="3373" spans="1:4" ht="15">
      <c r="A3373" s="8" t="s">
        <v>16</v>
      </c>
      <c r="B3373" s="32" t="s">
        <v>3326</v>
      </c>
      <c r="C3373" s="65">
        <v>6000</v>
      </c>
      <c r="D3373" s="11">
        <v>8500</v>
      </c>
    </row>
    <row r="3374" spans="1:4" ht="15">
      <c r="A3374" s="8" t="s">
        <v>16</v>
      </c>
      <c r="B3374" s="32" t="s">
        <v>3327</v>
      </c>
      <c r="C3374" s="65">
        <v>600</v>
      </c>
      <c r="D3374" s="11">
        <v>750</v>
      </c>
    </row>
    <row r="3375" spans="1:4" ht="15">
      <c r="A3375" s="8" t="s">
        <v>16</v>
      </c>
      <c r="B3375" s="32" t="s">
        <v>3328</v>
      </c>
      <c r="C3375" s="65">
        <v>12000</v>
      </c>
      <c r="D3375" s="11">
        <v>18991</v>
      </c>
    </row>
    <row r="3376" spans="1:4" ht="15">
      <c r="A3376" s="9" t="s">
        <v>16</v>
      </c>
      <c r="B3376" s="32" t="s">
        <v>3329</v>
      </c>
      <c r="C3376" s="65">
        <v>8600</v>
      </c>
      <c r="D3376" s="11">
        <v>12971</v>
      </c>
    </row>
    <row r="3377" spans="1:4" ht="60">
      <c r="A3377" s="8" t="s">
        <v>16</v>
      </c>
      <c r="B3377" s="39" t="s">
        <v>3330</v>
      </c>
      <c r="C3377" s="65">
        <v>2200</v>
      </c>
      <c r="D3377" s="11">
        <v>4600</v>
      </c>
    </row>
    <row r="3378" spans="1:4" ht="45">
      <c r="A3378" s="8" t="s">
        <v>16</v>
      </c>
      <c r="B3378" s="39" t="s">
        <v>3331</v>
      </c>
      <c r="C3378" s="65">
        <v>2400</v>
      </c>
      <c r="D3378" s="11">
        <f>+C3378/0.59</f>
        <v>4067.7966101694919</v>
      </c>
    </row>
    <row r="3379" spans="1:4" ht="45">
      <c r="A3379" s="8" t="s">
        <v>16</v>
      </c>
      <c r="B3379" s="39" t="s">
        <v>3332</v>
      </c>
      <c r="C3379" s="65">
        <v>2700</v>
      </c>
      <c r="D3379" s="11">
        <f>+C3379/0.59</f>
        <v>4576.2711864406783</v>
      </c>
    </row>
    <row r="3380" spans="1:4" ht="30">
      <c r="A3380" s="8" t="s">
        <v>634</v>
      </c>
      <c r="B3380" s="39" t="s">
        <v>3333</v>
      </c>
      <c r="C3380" s="65">
        <v>21300</v>
      </c>
      <c r="D3380" s="11">
        <v>27956.25</v>
      </c>
    </row>
    <row r="3381" spans="1:4" ht="30">
      <c r="A3381" s="8" t="s">
        <v>6</v>
      </c>
      <c r="B3381" s="39" t="s">
        <v>3334</v>
      </c>
      <c r="C3381" s="65">
        <v>500</v>
      </c>
      <c r="D3381" s="11">
        <v>742.85714285714289</v>
      </c>
    </row>
    <row r="3382" spans="1:4" ht="15">
      <c r="A3382" s="8" t="s">
        <v>6</v>
      </c>
      <c r="B3382" s="32" t="s">
        <v>3335</v>
      </c>
      <c r="C3382" s="65">
        <v>7000</v>
      </c>
      <c r="D3382" s="11">
        <v>9900</v>
      </c>
    </row>
    <row r="3383" spans="1:4" ht="15">
      <c r="A3383" s="8" t="s">
        <v>6</v>
      </c>
      <c r="B3383" s="32" t="s">
        <v>3336</v>
      </c>
      <c r="C3383" s="65">
        <v>13500</v>
      </c>
      <c r="D3383" s="11">
        <v>20811</v>
      </c>
    </row>
    <row r="3384" spans="1:4" ht="15">
      <c r="A3384" s="8" t="s">
        <v>6</v>
      </c>
      <c r="B3384" s="32" t="s">
        <v>3337</v>
      </c>
      <c r="C3384" s="65">
        <v>14500</v>
      </c>
      <c r="D3384" s="11">
        <v>20811</v>
      </c>
    </row>
    <row r="3385" spans="1:4" ht="15">
      <c r="A3385" s="8" t="s">
        <v>307</v>
      </c>
      <c r="B3385" s="32" t="s">
        <v>3338</v>
      </c>
      <c r="C3385" s="65">
        <v>3800</v>
      </c>
      <c r="D3385" s="11">
        <v>5993</v>
      </c>
    </row>
    <row r="3386" spans="1:4" ht="15">
      <c r="A3386" s="9" t="s">
        <v>10</v>
      </c>
      <c r="B3386" s="32" t="s">
        <v>3339</v>
      </c>
      <c r="C3386" s="65">
        <v>10120</v>
      </c>
      <c r="D3386" s="11">
        <v>15145</v>
      </c>
    </row>
    <row r="3387" spans="1:4" ht="15">
      <c r="A3387" s="9" t="s">
        <v>307</v>
      </c>
      <c r="B3387" s="32" t="s">
        <v>3340</v>
      </c>
      <c r="C3387" s="65">
        <v>9200</v>
      </c>
      <c r="D3387" s="11">
        <v>14145</v>
      </c>
    </row>
    <row r="3388" spans="1:4" ht="15">
      <c r="A3388" s="8" t="s">
        <v>634</v>
      </c>
      <c r="B3388" s="32" t="s">
        <v>3341</v>
      </c>
      <c r="C3388" s="65">
        <v>13000</v>
      </c>
      <c r="D3388" s="11">
        <v>19047.391304347799</v>
      </c>
    </row>
    <row r="3389" spans="1:4" ht="15">
      <c r="A3389" s="8" t="s">
        <v>1394</v>
      </c>
      <c r="B3389" s="32" t="s">
        <v>3342</v>
      </c>
      <c r="C3389" s="65">
        <v>25000</v>
      </c>
      <c r="D3389" s="11">
        <v>34979</v>
      </c>
    </row>
    <row r="3390" spans="1:4" ht="15">
      <c r="A3390" s="8" t="s">
        <v>6</v>
      </c>
      <c r="B3390" s="32" t="s">
        <v>3343</v>
      </c>
      <c r="C3390" s="65">
        <v>35000</v>
      </c>
      <c r="D3390" s="11">
        <f>+C3390/0.76</f>
        <v>46052.631578947367</v>
      </c>
    </row>
    <row r="3391" spans="1:4" ht="60">
      <c r="A3391" s="8" t="s">
        <v>6</v>
      </c>
      <c r="B3391" s="39" t="s">
        <v>3344</v>
      </c>
      <c r="C3391" s="65">
        <v>28500</v>
      </c>
      <c r="D3391" s="11">
        <v>43429</v>
      </c>
    </row>
    <row r="3392" spans="1:4" ht="75">
      <c r="A3392" s="8" t="s">
        <v>6</v>
      </c>
      <c r="B3392" s="39" t="s">
        <v>3345</v>
      </c>
      <c r="C3392" s="65">
        <v>31000</v>
      </c>
      <c r="D3392" s="11">
        <v>43429</v>
      </c>
    </row>
    <row r="3393" spans="1:4" ht="15">
      <c r="A3393" s="8" t="s">
        <v>1149</v>
      </c>
      <c r="B3393" s="32" t="s">
        <v>3346</v>
      </c>
      <c r="C3393" s="65">
        <v>10000</v>
      </c>
      <c r="D3393" s="11">
        <f>+C3393/0.76</f>
        <v>13157.894736842105</v>
      </c>
    </row>
    <row r="3394" spans="1:4" ht="15">
      <c r="A3394" s="8" t="s">
        <v>1066</v>
      </c>
      <c r="B3394" s="32" t="s">
        <v>3347</v>
      </c>
      <c r="C3394" s="65">
        <v>37000</v>
      </c>
      <c r="D3394" s="11">
        <f>+C3394/0.8</f>
        <v>46250</v>
      </c>
    </row>
    <row r="3395" spans="1:4" ht="105">
      <c r="A3395" s="39" t="s">
        <v>1066</v>
      </c>
      <c r="B3395" s="94" t="s">
        <v>3348</v>
      </c>
      <c r="C3395" s="93">
        <v>5100</v>
      </c>
      <c r="D3395" s="95">
        <f>+C3395/0.9</f>
        <v>5666.666666666667</v>
      </c>
    </row>
    <row r="3396" spans="1:4" ht="90">
      <c r="A3396" s="39" t="s">
        <v>1066</v>
      </c>
      <c r="B3396" s="94" t="s">
        <v>3349</v>
      </c>
      <c r="C3396" s="93">
        <v>2250</v>
      </c>
      <c r="D3396" s="95">
        <f>+C3396/0.9</f>
        <v>2500</v>
      </c>
    </row>
    <row r="3397" spans="1:4" ht="30">
      <c r="A3397" s="39" t="s">
        <v>1066</v>
      </c>
      <c r="B3397" s="94" t="s">
        <v>3350</v>
      </c>
      <c r="C3397" s="93">
        <v>6300</v>
      </c>
      <c r="D3397" s="95">
        <f>+C3397/0.8</f>
        <v>7875</v>
      </c>
    </row>
    <row r="3398" spans="1:4" ht="45">
      <c r="A3398" s="39" t="s">
        <v>1066</v>
      </c>
      <c r="B3398" s="94" t="s">
        <v>3351</v>
      </c>
      <c r="C3398" s="93">
        <v>39000</v>
      </c>
      <c r="D3398" s="95">
        <f>+C3398/0.7</f>
        <v>55714.285714285717</v>
      </c>
    </row>
    <row r="3399" spans="1:4" ht="105">
      <c r="A3399" s="39" t="s">
        <v>1066</v>
      </c>
      <c r="B3399" s="94" t="s">
        <v>3352</v>
      </c>
      <c r="C3399" s="93">
        <v>140000</v>
      </c>
      <c r="D3399" s="95">
        <f>+C3399/0.85</f>
        <v>164705.88235294117</v>
      </c>
    </row>
    <row r="3400" spans="1:4" ht="105">
      <c r="A3400" s="39" t="s">
        <v>1066</v>
      </c>
      <c r="B3400" s="94" t="s">
        <v>3353</v>
      </c>
      <c r="C3400" s="93">
        <v>11000</v>
      </c>
      <c r="D3400" s="95">
        <f>+C3400/0.7</f>
        <v>15714.285714285716</v>
      </c>
    </row>
    <row r="3401" spans="1:4" ht="90">
      <c r="A3401" s="39" t="s">
        <v>1066</v>
      </c>
      <c r="B3401" s="94" t="s">
        <v>3354</v>
      </c>
      <c r="C3401" s="93">
        <v>69000</v>
      </c>
      <c r="D3401" s="95">
        <f>+C3401/0.7</f>
        <v>98571.42857142858</v>
      </c>
    </row>
    <row r="3402" spans="1:4" ht="45">
      <c r="A3402" s="39" t="s">
        <v>1066</v>
      </c>
      <c r="B3402" s="94" t="s">
        <v>3355</v>
      </c>
      <c r="C3402" s="93">
        <v>650</v>
      </c>
      <c r="D3402" s="95">
        <f>+C3402/0.7</f>
        <v>928.57142857142867</v>
      </c>
    </row>
    <row r="3403" spans="1:4" ht="15">
      <c r="A3403" s="8" t="s">
        <v>6</v>
      </c>
      <c r="B3403" s="32" t="s">
        <v>3356</v>
      </c>
      <c r="C3403" s="65">
        <v>1550</v>
      </c>
      <c r="D3403" s="11">
        <v>2575.1052631579</v>
      </c>
    </row>
    <row r="3404" spans="1:4" ht="30">
      <c r="A3404" s="8" t="s">
        <v>6</v>
      </c>
      <c r="B3404" s="39" t="s">
        <v>3357</v>
      </c>
      <c r="C3404" s="26">
        <v>700</v>
      </c>
      <c r="D3404" s="11">
        <v>1000</v>
      </c>
    </row>
    <row r="3405" spans="1:4" ht="30">
      <c r="A3405" s="8" t="s">
        <v>6</v>
      </c>
      <c r="B3405" s="39" t="s">
        <v>3358</v>
      </c>
      <c r="C3405" s="26">
        <v>700</v>
      </c>
      <c r="D3405" s="11">
        <v>1000</v>
      </c>
    </row>
    <row r="3406" spans="1:4" ht="45">
      <c r="A3406" s="8" t="s">
        <v>6</v>
      </c>
      <c r="B3406" s="39" t="s">
        <v>3359</v>
      </c>
      <c r="C3406" s="26">
        <v>1650</v>
      </c>
      <c r="D3406" s="11">
        <v>2550</v>
      </c>
    </row>
    <row r="3407" spans="1:4" ht="45">
      <c r="A3407" s="8" t="s">
        <v>6</v>
      </c>
      <c r="B3407" s="39" t="s">
        <v>3360</v>
      </c>
      <c r="C3407" s="26">
        <v>4750</v>
      </c>
      <c r="D3407" s="11">
        <v>6775</v>
      </c>
    </row>
    <row r="3408" spans="1:4" ht="30">
      <c r="A3408" s="8" t="s">
        <v>6</v>
      </c>
      <c r="B3408" s="39" t="s">
        <v>3361</v>
      </c>
      <c r="C3408" s="26">
        <v>9250</v>
      </c>
      <c r="D3408" s="11">
        <v>14725</v>
      </c>
    </row>
    <row r="3409" spans="1:4" ht="45">
      <c r="A3409" s="8" t="s">
        <v>6</v>
      </c>
      <c r="B3409" s="39" t="s">
        <v>3362</v>
      </c>
      <c r="C3409" s="65">
        <v>17500</v>
      </c>
      <c r="D3409" s="11">
        <v>22935</v>
      </c>
    </row>
    <row r="3410" spans="1:4" ht="30">
      <c r="A3410" s="8" t="s">
        <v>6</v>
      </c>
      <c r="B3410" s="39" t="s">
        <v>3363</v>
      </c>
      <c r="C3410" s="65">
        <v>12000</v>
      </c>
      <c r="D3410" s="11">
        <v>15775</v>
      </c>
    </row>
    <row r="3411" spans="1:4" ht="15">
      <c r="A3411" s="8" t="s">
        <v>307</v>
      </c>
      <c r="B3411" s="92" t="s">
        <v>3364</v>
      </c>
      <c r="C3411" s="65">
        <v>2800</v>
      </c>
      <c r="D3411" s="11">
        <v>3950</v>
      </c>
    </row>
    <row r="3412" spans="1:4" ht="15">
      <c r="A3412" s="8" t="s">
        <v>6</v>
      </c>
      <c r="B3412" s="92" t="s">
        <v>3365</v>
      </c>
      <c r="C3412" s="65">
        <v>2800</v>
      </c>
      <c r="D3412" s="11">
        <v>3950</v>
      </c>
    </row>
    <row r="3413" spans="1:4" ht="15">
      <c r="A3413" s="8" t="s">
        <v>6</v>
      </c>
      <c r="B3413" s="92" t="s">
        <v>3366</v>
      </c>
      <c r="C3413" s="65">
        <v>6600</v>
      </c>
      <c r="D3413" s="11">
        <v>8693</v>
      </c>
    </row>
    <row r="3414" spans="1:4" ht="15">
      <c r="A3414" s="8" t="s">
        <v>16</v>
      </c>
      <c r="B3414" s="92" t="s">
        <v>3367</v>
      </c>
      <c r="C3414" s="65">
        <v>100</v>
      </c>
      <c r="D3414" s="11">
        <v>155</v>
      </c>
    </row>
    <row r="3415" spans="1:4" ht="15">
      <c r="A3415" s="8" t="s">
        <v>6</v>
      </c>
      <c r="B3415" s="92" t="s">
        <v>3368</v>
      </c>
      <c r="C3415" s="65">
        <v>100</v>
      </c>
      <c r="D3415" s="11">
        <v>155</v>
      </c>
    </row>
    <row r="3416" spans="1:4" ht="15">
      <c r="A3416" s="8" t="s">
        <v>6</v>
      </c>
      <c r="B3416" s="92" t="s">
        <v>3369</v>
      </c>
      <c r="C3416" s="65">
        <v>100</v>
      </c>
      <c r="D3416" s="11">
        <v>155</v>
      </c>
    </row>
    <row r="3417" spans="1:4" ht="15">
      <c r="A3417" s="8" t="s">
        <v>6</v>
      </c>
      <c r="B3417" s="92" t="s">
        <v>3370</v>
      </c>
      <c r="C3417" s="65">
        <v>100</v>
      </c>
      <c r="D3417" s="11">
        <v>155</v>
      </c>
    </row>
    <row r="3418" spans="1:4" ht="15">
      <c r="A3418" s="8" t="s">
        <v>6</v>
      </c>
      <c r="B3418" s="92" t="s">
        <v>3371</v>
      </c>
      <c r="C3418" s="65">
        <v>100</v>
      </c>
      <c r="D3418" s="11">
        <v>155</v>
      </c>
    </row>
    <row r="3419" spans="1:4" ht="15">
      <c r="A3419" s="8" t="s">
        <v>6</v>
      </c>
      <c r="B3419" s="92" t="s">
        <v>3372</v>
      </c>
      <c r="C3419" s="65">
        <v>12000</v>
      </c>
      <c r="D3419" s="11">
        <v>16800</v>
      </c>
    </row>
    <row r="3420" spans="1:4" ht="15">
      <c r="A3420" s="8" t="s">
        <v>6</v>
      </c>
      <c r="B3420" s="14" t="s">
        <v>3373</v>
      </c>
      <c r="C3420" s="10">
        <v>180000</v>
      </c>
      <c r="D3420" s="11">
        <v>225000</v>
      </c>
    </row>
    <row r="3421" spans="1:4" ht="15">
      <c r="A3421" s="8" t="s">
        <v>6</v>
      </c>
      <c r="B3421" s="14" t="s">
        <v>171</v>
      </c>
      <c r="C3421" s="10">
        <v>180000</v>
      </c>
      <c r="D3421" s="11">
        <v>225000</v>
      </c>
    </row>
    <row r="3422" spans="1:4" ht="15">
      <c r="A3422" s="8" t="s">
        <v>6</v>
      </c>
      <c r="B3422" s="14" t="s">
        <v>3374</v>
      </c>
      <c r="C3422" s="26">
        <v>3000</v>
      </c>
      <c r="D3422" s="11">
        <v>4551.1111111111104</v>
      </c>
    </row>
    <row r="3423" spans="1:4" ht="60">
      <c r="A3423" s="9" t="s">
        <v>1394</v>
      </c>
      <c r="B3423" s="39" t="s">
        <v>3375</v>
      </c>
      <c r="C3423" s="65">
        <v>297000</v>
      </c>
      <c r="D3423" s="11">
        <f>+C3423/0.81</f>
        <v>366666.66666666663</v>
      </c>
    </row>
    <row r="3424" spans="1:4" ht="60">
      <c r="A3424" s="9" t="s">
        <v>10</v>
      </c>
      <c r="B3424" s="39" t="s">
        <v>3376</v>
      </c>
      <c r="C3424" s="65">
        <v>145000</v>
      </c>
      <c r="D3424" s="11">
        <v>195000</v>
      </c>
    </row>
    <row r="3425" spans="1:4" ht="60">
      <c r="A3425" s="8" t="s">
        <v>6</v>
      </c>
      <c r="B3425" s="39" t="s">
        <v>3377</v>
      </c>
      <c r="C3425" s="65">
        <v>103000</v>
      </c>
      <c r="D3425" s="11">
        <v>154000</v>
      </c>
    </row>
    <row r="3426" spans="1:4" ht="60">
      <c r="A3426" s="8" t="s">
        <v>6</v>
      </c>
      <c r="B3426" s="39" t="s">
        <v>3378</v>
      </c>
      <c r="C3426" s="65">
        <v>125000</v>
      </c>
      <c r="D3426" s="11">
        <v>174000</v>
      </c>
    </row>
    <row r="3427" spans="1:4" ht="60">
      <c r="A3427" s="8" t="s">
        <v>6</v>
      </c>
      <c r="B3427" s="39" t="s">
        <v>3379</v>
      </c>
      <c r="C3427" s="65">
        <v>140000</v>
      </c>
      <c r="D3427" s="11">
        <v>197000</v>
      </c>
    </row>
    <row r="3428" spans="1:4" ht="30">
      <c r="A3428" s="8" t="s">
        <v>6</v>
      </c>
      <c r="B3428" s="39" t="s">
        <v>3380</v>
      </c>
      <c r="C3428" s="65">
        <v>2300</v>
      </c>
      <c r="D3428" s="11">
        <v>3455</v>
      </c>
    </row>
    <row r="3429" spans="1:4" ht="30">
      <c r="A3429" s="8" t="s">
        <v>6</v>
      </c>
      <c r="B3429" s="39" t="s">
        <v>3381</v>
      </c>
      <c r="C3429" s="65">
        <v>2300</v>
      </c>
      <c r="D3429" s="11">
        <v>3455</v>
      </c>
    </row>
    <row r="3430" spans="1:4" ht="30">
      <c r="A3430" s="8" t="s">
        <v>6</v>
      </c>
      <c r="B3430" s="39" t="s">
        <v>3382</v>
      </c>
      <c r="C3430" s="65">
        <v>3400</v>
      </c>
      <c r="D3430" s="11">
        <v>5295.5714285714303</v>
      </c>
    </row>
    <row r="3431" spans="1:4" ht="30">
      <c r="A3431" s="8" t="s">
        <v>6</v>
      </c>
      <c r="B3431" s="39" t="s">
        <v>3383</v>
      </c>
      <c r="C3431" s="65">
        <v>5100</v>
      </c>
      <c r="D3431" s="11">
        <v>8900</v>
      </c>
    </row>
    <row r="3432" spans="1:4" ht="30">
      <c r="A3432" s="8" t="s">
        <v>6</v>
      </c>
      <c r="B3432" s="39" t="s">
        <v>3384</v>
      </c>
      <c r="C3432" s="65">
        <v>7300</v>
      </c>
      <c r="D3432" s="11">
        <f>+C3432/0.7</f>
        <v>10428.571428571429</v>
      </c>
    </row>
    <row r="3433" spans="1:4" ht="30">
      <c r="A3433" s="8" t="s">
        <v>6</v>
      </c>
      <c r="B3433" s="39" t="s">
        <v>3385</v>
      </c>
      <c r="C3433" s="65">
        <v>13000</v>
      </c>
      <c r="D3433" s="11">
        <f>+C3433/0.7</f>
        <v>18571.428571428572</v>
      </c>
    </row>
    <row r="3434" spans="1:4" ht="45">
      <c r="A3434" s="8" t="s">
        <v>6</v>
      </c>
      <c r="B3434" s="39" t="s">
        <v>3386</v>
      </c>
      <c r="C3434" s="65">
        <v>31000</v>
      </c>
      <c r="D3434" s="11">
        <v>46315</v>
      </c>
    </row>
    <row r="3435" spans="1:4" ht="60">
      <c r="A3435" s="8" t="s">
        <v>6</v>
      </c>
      <c r="B3435" s="39" t="s">
        <v>3387</v>
      </c>
      <c r="C3435" s="65">
        <v>6000</v>
      </c>
      <c r="D3435" s="11">
        <v>8250.7199999999993</v>
      </c>
    </row>
    <row r="3436" spans="1:4" ht="15">
      <c r="A3436" s="8" t="s">
        <v>6</v>
      </c>
      <c r="B3436" s="14" t="s">
        <v>3388</v>
      </c>
      <c r="C3436" s="26">
        <v>2650</v>
      </c>
      <c r="D3436" s="11">
        <v>3500</v>
      </c>
    </row>
    <row r="3437" spans="1:4" ht="45">
      <c r="A3437" s="8" t="s">
        <v>6</v>
      </c>
      <c r="B3437" s="39" t="s">
        <v>3389</v>
      </c>
      <c r="C3437" s="65">
        <v>65000</v>
      </c>
      <c r="D3437" s="11">
        <f>+C3437/0.85</f>
        <v>76470.588235294126</v>
      </c>
    </row>
    <row r="3438" spans="1:4" ht="45">
      <c r="A3438" s="8" t="s">
        <v>6</v>
      </c>
      <c r="B3438" s="39" t="s">
        <v>3390</v>
      </c>
      <c r="C3438" s="65">
        <v>65500</v>
      </c>
      <c r="D3438" s="11">
        <v>83000</v>
      </c>
    </row>
    <row r="3439" spans="1:4" ht="45">
      <c r="A3439" s="8" t="s">
        <v>6</v>
      </c>
      <c r="B3439" s="39" t="s">
        <v>3391</v>
      </c>
      <c r="C3439" s="65">
        <v>43000</v>
      </c>
      <c r="D3439" s="11">
        <v>55000</v>
      </c>
    </row>
    <row r="3440" spans="1:4" ht="45">
      <c r="A3440" s="8" t="s">
        <v>6</v>
      </c>
      <c r="B3440" s="39" t="s">
        <v>3392</v>
      </c>
      <c r="C3440" s="65">
        <v>33500</v>
      </c>
      <c r="D3440" s="11">
        <v>43000</v>
      </c>
    </row>
    <row r="3441" spans="1:4" ht="60">
      <c r="A3441" s="8" t="s">
        <v>6</v>
      </c>
      <c r="B3441" s="39" t="s">
        <v>3393</v>
      </c>
      <c r="C3441" s="65">
        <v>33500</v>
      </c>
      <c r="D3441" s="11">
        <f>+C3441/0.82</f>
        <v>40853.658536585368</v>
      </c>
    </row>
    <row r="3442" spans="1:4" ht="45">
      <c r="A3442" s="8" t="s">
        <v>6</v>
      </c>
      <c r="B3442" s="39" t="s">
        <v>3394</v>
      </c>
      <c r="C3442" s="65">
        <v>3600</v>
      </c>
      <c r="D3442" s="11">
        <v>5800</v>
      </c>
    </row>
    <row r="3443" spans="1:4" ht="45">
      <c r="A3443" s="8" t="s">
        <v>6</v>
      </c>
      <c r="B3443" s="39" t="s">
        <v>3395</v>
      </c>
      <c r="C3443" s="65">
        <v>450</v>
      </c>
      <c r="D3443" s="11">
        <v>715.38461538461536</v>
      </c>
    </row>
    <row r="3444" spans="1:4" ht="30">
      <c r="A3444" s="8" t="s">
        <v>6</v>
      </c>
      <c r="B3444" s="39" t="s">
        <v>3396</v>
      </c>
      <c r="C3444" s="65">
        <v>364</v>
      </c>
      <c r="D3444" s="11">
        <v>495</v>
      </c>
    </row>
    <row r="3445" spans="1:4" ht="15">
      <c r="A3445" s="8" t="s">
        <v>6</v>
      </c>
      <c r="B3445" s="96" t="s">
        <v>3397</v>
      </c>
      <c r="C3445" s="97">
        <v>1750</v>
      </c>
      <c r="D3445" s="98">
        <v>2450</v>
      </c>
    </row>
    <row r="3446" spans="1:4" ht="15">
      <c r="A3446" s="8" t="s">
        <v>6</v>
      </c>
      <c r="B3446" s="96" t="s">
        <v>3398</v>
      </c>
      <c r="C3446" s="97">
        <v>1350</v>
      </c>
      <c r="D3446" s="98">
        <v>1944</v>
      </c>
    </row>
    <row r="3447" spans="1:4" ht="15">
      <c r="A3447" s="8" t="s">
        <v>6</v>
      </c>
      <c r="B3447" s="96" t="s">
        <v>3399</v>
      </c>
      <c r="C3447" s="97">
        <v>3157</v>
      </c>
      <c r="D3447" s="98">
        <v>4209.333333333333</v>
      </c>
    </row>
    <row r="3448" spans="1:4" ht="15">
      <c r="A3448" s="99" t="s">
        <v>6</v>
      </c>
      <c r="B3448" s="96" t="s">
        <v>3400</v>
      </c>
      <c r="C3448" s="97">
        <v>1135</v>
      </c>
      <c r="D3448" s="98">
        <v>1650</v>
      </c>
    </row>
    <row r="3449" spans="1:4" ht="15">
      <c r="A3449" s="8" t="s">
        <v>6</v>
      </c>
      <c r="B3449" s="100" t="s">
        <v>3401</v>
      </c>
      <c r="C3449" s="65">
        <v>2536</v>
      </c>
      <c r="D3449" s="11">
        <v>3148.8888888888901</v>
      </c>
    </row>
    <row r="3450" spans="1:4" ht="15">
      <c r="A3450" s="99" t="s">
        <v>6</v>
      </c>
      <c r="B3450" s="96" t="s">
        <v>3402</v>
      </c>
      <c r="C3450" s="97">
        <v>2030</v>
      </c>
      <c r="D3450" s="98">
        <v>2706.6666666666665</v>
      </c>
    </row>
    <row r="3451" spans="1:4" ht="15">
      <c r="A3451" s="99" t="s">
        <v>6</v>
      </c>
      <c r="B3451" s="96" t="s">
        <v>2471</v>
      </c>
      <c r="C3451" s="97">
        <v>1310</v>
      </c>
      <c r="D3451" s="98">
        <v>1746.6666666666667</v>
      </c>
    </row>
    <row r="3452" spans="1:4" ht="15">
      <c r="A3452" s="8" t="s">
        <v>6</v>
      </c>
      <c r="B3452" s="100" t="s">
        <v>3403</v>
      </c>
      <c r="C3452" s="65">
        <v>2100</v>
      </c>
      <c r="D3452" s="11">
        <v>3319.7368421052602</v>
      </c>
    </row>
    <row r="3453" spans="1:4" ht="15">
      <c r="A3453" s="8" t="s">
        <v>6</v>
      </c>
      <c r="B3453" s="32" t="s">
        <v>3404</v>
      </c>
      <c r="C3453" s="65">
        <v>1600</v>
      </c>
      <c r="D3453" s="11">
        <v>2395</v>
      </c>
    </row>
    <row r="3454" spans="1:4" ht="15">
      <c r="A3454" s="8" t="s">
        <v>6</v>
      </c>
      <c r="B3454" s="100" t="s">
        <v>3405</v>
      </c>
      <c r="C3454" s="65">
        <v>800</v>
      </c>
      <c r="D3454" s="11">
        <v>1190</v>
      </c>
    </row>
    <row r="3455" spans="1:4" ht="15">
      <c r="A3455" s="8" t="s">
        <v>6</v>
      </c>
      <c r="B3455" s="100" t="s">
        <v>3406</v>
      </c>
      <c r="C3455" s="65">
        <v>400</v>
      </c>
      <c r="D3455" s="11">
        <v>591</v>
      </c>
    </row>
    <row r="3456" spans="1:4" ht="15">
      <c r="A3456" s="8" t="s">
        <v>6</v>
      </c>
      <c r="B3456" s="100" t="s">
        <v>3407</v>
      </c>
      <c r="C3456" s="65">
        <v>400</v>
      </c>
      <c r="D3456" s="11">
        <v>720</v>
      </c>
    </row>
    <row r="3457" spans="1:4" ht="15">
      <c r="A3457" s="8" t="s">
        <v>6</v>
      </c>
      <c r="B3457" s="100" t="s">
        <v>3408</v>
      </c>
      <c r="C3457" s="65">
        <v>1750</v>
      </c>
      <c r="D3457" s="11">
        <v>2609</v>
      </c>
    </row>
    <row r="3458" spans="1:4" ht="15">
      <c r="A3458" s="8" t="s">
        <v>6</v>
      </c>
      <c r="B3458" s="100" t="s">
        <v>3409</v>
      </c>
      <c r="C3458" s="65">
        <v>600</v>
      </c>
      <c r="D3458" s="11">
        <v>864.30379746835433</v>
      </c>
    </row>
    <row r="3459" spans="1:4" ht="15">
      <c r="A3459" s="8" t="s">
        <v>6</v>
      </c>
      <c r="B3459" s="100" t="s">
        <v>3410</v>
      </c>
      <c r="C3459" s="65">
        <v>653</v>
      </c>
      <c r="D3459" s="11">
        <v>895</v>
      </c>
    </row>
    <row r="3460" spans="1:4" ht="15">
      <c r="A3460" s="8" t="s">
        <v>6</v>
      </c>
      <c r="B3460" s="32" t="s">
        <v>3411</v>
      </c>
      <c r="C3460" s="65">
        <v>10350</v>
      </c>
      <c r="D3460" s="11">
        <v>14800</v>
      </c>
    </row>
    <row r="3461" spans="1:4" ht="15">
      <c r="A3461" s="8" t="s">
        <v>6</v>
      </c>
      <c r="B3461" s="32" t="s">
        <v>3412</v>
      </c>
      <c r="C3461" s="65">
        <v>18400</v>
      </c>
      <c r="D3461" s="11">
        <v>25533.333333333299</v>
      </c>
    </row>
    <row r="3462" spans="1:4" ht="15">
      <c r="A3462" s="8" t="s">
        <v>6</v>
      </c>
      <c r="B3462" s="32" t="s">
        <v>3413</v>
      </c>
      <c r="C3462" s="65">
        <v>14600</v>
      </c>
      <c r="D3462" s="11">
        <f>+C3462/0.7</f>
        <v>20857.142857142859</v>
      </c>
    </row>
    <row r="3463" spans="1:4" ht="15">
      <c r="A3463" s="8" t="s">
        <v>6</v>
      </c>
      <c r="B3463" s="32" t="s">
        <v>3414</v>
      </c>
      <c r="C3463" s="65">
        <v>23500</v>
      </c>
      <c r="D3463" s="11">
        <v>31333.333333333332</v>
      </c>
    </row>
    <row r="3464" spans="1:4" ht="30">
      <c r="A3464" s="8" t="s">
        <v>6</v>
      </c>
      <c r="B3464" s="39" t="s">
        <v>3415</v>
      </c>
      <c r="C3464" s="65">
        <v>700</v>
      </c>
      <c r="D3464" s="11">
        <v>995.55555555555554</v>
      </c>
    </row>
    <row r="3465" spans="1:4" ht="30">
      <c r="A3465" s="8" t="s">
        <v>3416</v>
      </c>
      <c r="B3465" s="39" t="s">
        <v>3417</v>
      </c>
      <c r="C3465" s="65">
        <v>155000</v>
      </c>
      <c r="D3465" s="11">
        <v>175000</v>
      </c>
    </row>
    <row r="3466" spans="1:4" ht="30">
      <c r="A3466" s="8" t="s">
        <v>3416</v>
      </c>
      <c r="B3466" s="39" t="s">
        <v>3418</v>
      </c>
      <c r="C3466" s="65">
        <v>130000</v>
      </c>
      <c r="D3466" s="11">
        <v>145000</v>
      </c>
    </row>
    <row r="3467" spans="1:4" ht="60">
      <c r="A3467" s="8" t="s">
        <v>1066</v>
      </c>
      <c r="B3467" s="39" t="s">
        <v>3419</v>
      </c>
      <c r="C3467" s="93">
        <v>4319</v>
      </c>
      <c r="D3467" s="11">
        <v>5625</v>
      </c>
    </row>
    <row r="3468" spans="1:4" ht="60">
      <c r="A3468" s="8" t="s">
        <v>1066</v>
      </c>
      <c r="B3468" s="39" t="s">
        <v>3420</v>
      </c>
      <c r="C3468" s="93">
        <v>4319</v>
      </c>
      <c r="D3468" s="11">
        <v>5625</v>
      </c>
    </row>
    <row r="3469" spans="1:4" ht="60">
      <c r="A3469" s="8" t="s">
        <v>1066</v>
      </c>
      <c r="B3469" s="39" t="s">
        <v>3421</v>
      </c>
      <c r="C3469" s="93">
        <v>4319</v>
      </c>
      <c r="D3469" s="11">
        <v>5625</v>
      </c>
    </row>
    <row r="3470" spans="1:4" ht="60">
      <c r="A3470" s="8" t="s">
        <v>1066</v>
      </c>
      <c r="B3470" s="39" t="s">
        <v>3422</v>
      </c>
      <c r="C3470" s="93">
        <v>4319</v>
      </c>
      <c r="D3470" s="11">
        <v>5625</v>
      </c>
    </row>
    <row r="3471" spans="1:4" ht="60">
      <c r="A3471" s="8" t="s">
        <v>1066</v>
      </c>
      <c r="B3471" s="39" t="s">
        <v>3423</v>
      </c>
      <c r="C3471" s="93">
        <v>4319</v>
      </c>
      <c r="D3471" s="11">
        <v>5625</v>
      </c>
    </row>
    <row r="3472" spans="1:4" ht="45">
      <c r="A3472" s="8" t="s">
        <v>6</v>
      </c>
      <c r="B3472" s="39" t="s">
        <v>3424</v>
      </c>
      <c r="C3472" s="93">
        <v>5300</v>
      </c>
      <c r="D3472" s="11">
        <v>5995</v>
      </c>
    </row>
    <row r="3473" spans="1:4" ht="45">
      <c r="A3473" s="8" t="s">
        <v>6</v>
      </c>
      <c r="B3473" s="39" t="s">
        <v>3425</v>
      </c>
      <c r="C3473" s="93">
        <v>2350</v>
      </c>
      <c r="D3473" s="11">
        <v>3045.9615384615386</v>
      </c>
    </row>
    <row r="3474" spans="1:4" ht="45">
      <c r="A3474" s="8" t="s">
        <v>6</v>
      </c>
      <c r="B3474" s="39" t="s">
        <v>3426</v>
      </c>
      <c r="C3474" s="93">
        <v>1700</v>
      </c>
      <c r="D3474" s="11">
        <v>1975</v>
      </c>
    </row>
    <row r="3475" spans="1:4" ht="15">
      <c r="A3475" s="8" t="s">
        <v>6</v>
      </c>
      <c r="B3475" s="32" t="s">
        <v>3427</v>
      </c>
      <c r="C3475" s="65">
        <v>660</v>
      </c>
      <c r="D3475" s="11">
        <v>950</v>
      </c>
    </row>
    <row r="3476" spans="1:4" ht="15">
      <c r="A3476" s="8" t="s">
        <v>6</v>
      </c>
      <c r="B3476" s="32" t="s">
        <v>3428</v>
      </c>
      <c r="C3476" s="93">
        <v>1800</v>
      </c>
      <c r="D3476" s="11">
        <v>2368.4210526315787</v>
      </c>
    </row>
    <row r="3477" spans="1:4" ht="15">
      <c r="A3477" s="8" t="s">
        <v>6</v>
      </c>
      <c r="B3477" s="32" t="s">
        <v>3429</v>
      </c>
      <c r="C3477" s="93">
        <v>1700</v>
      </c>
      <c r="D3477" s="11">
        <v>2368.4210526315787</v>
      </c>
    </row>
    <row r="3478" spans="1:4" ht="15">
      <c r="A3478" s="8" t="s">
        <v>6</v>
      </c>
      <c r="B3478" s="32" t="s">
        <v>3430</v>
      </c>
      <c r="C3478" s="93">
        <v>1800</v>
      </c>
      <c r="D3478" s="11">
        <v>2368.4210526315787</v>
      </c>
    </row>
    <row r="3479" spans="1:4" ht="15">
      <c r="A3479" s="8" t="s">
        <v>6</v>
      </c>
      <c r="B3479" s="32" t="s">
        <v>3431</v>
      </c>
      <c r="C3479" s="65">
        <v>660</v>
      </c>
      <c r="D3479" s="11">
        <v>950</v>
      </c>
    </row>
    <row r="3480" spans="1:4" ht="15">
      <c r="A3480" s="8" t="s">
        <v>6</v>
      </c>
      <c r="B3480" s="8" t="s">
        <v>3432</v>
      </c>
      <c r="C3480" s="93">
        <v>630</v>
      </c>
      <c r="D3480" s="11">
        <v>950</v>
      </c>
    </row>
    <row r="3481" spans="1:4" ht="60">
      <c r="A3481" s="8" t="s">
        <v>6</v>
      </c>
      <c r="B3481" s="39" t="s">
        <v>3433</v>
      </c>
      <c r="C3481" s="93">
        <v>660</v>
      </c>
      <c r="D3481" s="11">
        <v>950</v>
      </c>
    </row>
    <row r="3482" spans="1:4" ht="60">
      <c r="A3482" s="8" t="s">
        <v>6</v>
      </c>
      <c r="B3482" s="39" t="s">
        <v>3434</v>
      </c>
      <c r="C3482" s="93">
        <v>500</v>
      </c>
      <c r="D3482" s="11">
        <v>930</v>
      </c>
    </row>
    <row r="3483" spans="1:4" ht="15">
      <c r="A3483" s="8" t="s">
        <v>162</v>
      </c>
      <c r="B3483" s="32" t="s">
        <v>3435</v>
      </c>
      <c r="C3483" s="65">
        <v>2000</v>
      </c>
      <c r="D3483" s="11">
        <v>2653</v>
      </c>
    </row>
    <row r="3484" spans="1:4" ht="15">
      <c r="A3484" s="8" t="s">
        <v>162</v>
      </c>
      <c r="B3484" s="32" t="s">
        <v>3436</v>
      </c>
      <c r="C3484" s="65">
        <v>2000</v>
      </c>
      <c r="D3484" s="11">
        <v>2653</v>
      </c>
    </row>
    <row r="3485" spans="1:4" ht="15">
      <c r="A3485" s="8" t="s">
        <v>162</v>
      </c>
      <c r="B3485" s="32" t="s">
        <v>3437</v>
      </c>
      <c r="C3485" s="65">
        <v>2000</v>
      </c>
      <c r="D3485" s="11">
        <v>2653</v>
      </c>
    </row>
    <row r="3486" spans="1:4" ht="15">
      <c r="A3486" s="8" t="s">
        <v>6</v>
      </c>
      <c r="B3486" s="32" t="s">
        <v>3438</v>
      </c>
      <c r="C3486" s="93">
        <v>660</v>
      </c>
      <c r="D3486" s="11">
        <v>950</v>
      </c>
    </row>
    <row r="3487" spans="1:4" ht="15">
      <c r="A3487" s="8" t="s">
        <v>6</v>
      </c>
      <c r="B3487" s="32" t="s">
        <v>3439</v>
      </c>
      <c r="C3487" s="65">
        <v>4800</v>
      </c>
      <c r="D3487" s="11">
        <f>+C3487/0.85</f>
        <v>5647.0588235294117</v>
      </c>
    </row>
    <row r="3488" spans="1:4" ht="15">
      <c r="A3488" s="8" t="s">
        <v>16</v>
      </c>
      <c r="B3488" s="32" t="s">
        <v>3440</v>
      </c>
      <c r="C3488" s="65">
        <v>1250</v>
      </c>
      <c r="D3488" s="11">
        <v>1913</v>
      </c>
    </row>
    <row r="3489" spans="1:4" ht="15">
      <c r="A3489" s="8" t="s">
        <v>16</v>
      </c>
      <c r="B3489" s="32" t="s">
        <v>3441</v>
      </c>
      <c r="C3489" s="65">
        <v>1400</v>
      </c>
      <c r="D3489" s="11">
        <v>1913</v>
      </c>
    </row>
    <row r="3490" spans="1:4" ht="15">
      <c r="A3490" s="8" t="s">
        <v>6</v>
      </c>
      <c r="B3490" s="32" t="s">
        <v>3442</v>
      </c>
      <c r="C3490" s="65">
        <v>650</v>
      </c>
      <c r="D3490" s="11">
        <v>950</v>
      </c>
    </row>
    <row r="3491" spans="1:4" ht="15">
      <c r="A3491" s="8" t="s">
        <v>6</v>
      </c>
      <c r="B3491" s="32" t="s">
        <v>3443</v>
      </c>
      <c r="C3491" s="65">
        <v>1000</v>
      </c>
      <c r="D3491" s="11">
        <v>1300</v>
      </c>
    </row>
    <row r="3492" spans="1:4" ht="15">
      <c r="A3492" s="8" t="s">
        <v>6</v>
      </c>
      <c r="B3492" s="32" t="s">
        <v>3444</v>
      </c>
      <c r="C3492" s="65">
        <v>3150</v>
      </c>
      <c r="D3492" s="11">
        <v>4144.7368421052633</v>
      </c>
    </row>
    <row r="3493" spans="1:4" ht="15">
      <c r="A3493" s="8" t="s">
        <v>6</v>
      </c>
      <c r="B3493" s="32" t="s">
        <v>3445</v>
      </c>
      <c r="C3493" s="65">
        <v>800</v>
      </c>
      <c r="D3493" s="11">
        <v>1600</v>
      </c>
    </row>
    <row r="3494" spans="1:4" ht="15">
      <c r="A3494" s="8" t="s">
        <v>6</v>
      </c>
      <c r="B3494" s="32" t="s">
        <v>3446</v>
      </c>
      <c r="C3494" s="65">
        <v>55000</v>
      </c>
      <c r="D3494" s="11">
        <v>74266</v>
      </c>
    </row>
    <row r="3495" spans="1:4" ht="15">
      <c r="A3495" s="8" t="s">
        <v>6</v>
      </c>
      <c r="B3495" s="32" t="s">
        <v>3447</v>
      </c>
      <c r="C3495" s="65">
        <v>300</v>
      </c>
      <c r="D3495" s="11">
        <v>415</v>
      </c>
    </row>
    <row r="3496" spans="1:4" ht="15">
      <c r="A3496" s="8" t="s">
        <v>6</v>
      </c>
      <c r="B3496" s="32" t="s">
        <v>3448</v>
      </c>
      <c r="C3496" s="65">
        <v>380</v>
      </c>
      <c r="D3496" s="11">
        <v>475</v>
      </c>
    </row>
    <row r="3497" spans="1:4" ht="15">
      <c r="A3497" s="8" t="s">
        <v>1394</v>
      </c>
      <c r="B3497" s="32" t="s">
        <v>3449</v>
      </c>
      <c r="C3497" s="65">
        <v>39000</v>
      </c>
      <c r="D3497" s="11">
        <v>58559</v>
      </c>
    </row>
    <row r="3498" spans="1:4" ht="15">
      <c r="A3498" s="8" t="s">
        <v>1149</v>
      </c>
      <c r="B3498" s="32" t="s">
        <v>3450</v>
      </c>
      <c r="C3498" s="65">
        <v>16000</v>
      </c>
      <c r="D3498" s="11">
        <v>19953</v>
      </c>
    </row>
    <row r="3499" spans="1:4" ht="15">
      <c r="A3499" s="8" t="s">
        <v>1149</v>
      </c>
      <c r="B3499" s="32" t="s">
        <v>3451</v>
      </c>
      <c r="C3499" s="65">
        <v>16000</v>
      </c>
      <c r="D3499" s="11">
        <v>19953</v>
      </c>
    </row>
    <row r="3500" spans="1:4" ht="15">
      <c r="A3500" s="8" t="s">
        <v>1149</v>
      </c>
      <c r="B3500" s="32" t="s">
        <v>3452</v>
      </c>
      <c r="C3500" s="65">
        <v>16000</v>
      </c>
      <c r="D3500" s="11">
        <v>19953</v>
      </c>
    </row>
    <row r="3501" spans="1:4" ht="15">
      <c r="A3501" s="8" t="s">
        <v>6</v>
      </c>
      <c r="B3501" s="32" t="s">
        <v>3453</v>
      </c>
      <c r="C3501" s="65">
        <v>1600</v>
      </c>
      <c r="D3501" s="11">
        <v>2406.9565217391305</v>
      </c>
    </row>
    <row r="3502" spans="1:4" ht="45">
      <c r="A3502" s="8" t="s">
        <v>1394</v>
      </c>
      <c r="B3502" s="39" t="s">
        <v>3454</v>
      </c>
      <c r="C3502" s="65">
        <v>7200</v>
      </c>
      <c r="D3502" s="11">
        <v>10500</v>
      </c>
    </row>
    <row r="3503" spans="1:4" ht="45">
      <c r="A3503" s="8" t="s">
        <v>6</v>
      </c>
      <c r="B3503" s="39" t="s">
        <v>3455</v>
      </c>
      <c r="C3503" s="65">
        <v>7000</v>
      </c>
      <c r="D3503" s="11">
        <v>10500</v>
      </c>
    </row>
    <row r="3504" spans="1:4" ht="45">
      <c r="A3504" s="8" t="s">
        <v>6</v>
      </c>
      <c r="B3504" s="39" t="s">
        <v>3456</v>
      </c>
      <c r="C3504" s="65">
        <v>7000</v>
      </c>
      <c r="D3504" s="11">
        <v>10500</v>
      </c>
    </row>
    <row r="3505" spans="1:4" ht="45">
      <c r="A3505" s="8" t="s">
        <v>6</v>
      </c>
      <c r="B3505" s="39" t="s">
        <v>3457</v>
      </c>
      <c r="C3505" s="65">
        <v>7000</v>
      </c>
      <c r="D3505" s="11">
        <v>10500</v>
      </c>
    </row>
    <row r="3506" spans="1:4" ht="45">
      <c r="A3506" s="8" t="s">
        <v>6</v>
      </c>
      <c r="B3506" s="39" t="s">
        <v>3458</v>
      </c>
      <c r="C3506" s="65">
        <v>7000</v>
      </c>
      <c r="D3506" s="11">
        <v>10500</v>
      </c>
    </row>
    <row r="3507" spans="1:4" ht="45">
      <c r="A3507" s="8" t="s">
        <v>6</v>
      </c>
      <c r="B3507" s="39" t="s">
        <v>3459</v>
      </c>
      <c r="C3507" s="65">
        <v>7000</v>
      </c>
      <c r="D3507" s="11">
        <v>10500</v>
      </c>
    </row>
    <row r="3508" spans="1:4" ht="45">
      <c r="A3508" s="8" t="s">
        <v>6</v>
      </c>
      <c r="B3508" s="39" t="s">
        <v>3460</v>
      </c>
      <c r="C3508" s="65">
        <v>7500</v>
      </c>
      <c r="D3508" s="11">
        <v>10500</v>
      </c>
    </row>
    <row r="3509" spans="1:4" ht="45">
      <c r="A3509" s="8" t="s">
        <v>6</v>
      </c>
      <c r="B3509" s="39" t="s">
        <v>3461</v>
      </c>
      <c r="C3509" s="65">
        <v>7500</v>
      </c>
      <c r="D3509" s="11">
        <v>10500</v>
      </c>
    </row>
    <row r="3510" spans="1:4" ht="15">
      <c r="A3510" s="8" t="s">
        <v>6</v>
      </c>
      <c r="B3510" s="32" t="s">
        <v>3462</v>
      </c>
      <c r="C3510" s="65">
        <v>1950</v>
      </c>
      <c r="D3510" s="11">
        <v>2639.0909090909099</v>
      </c>
    </row>
    <row r="3511" spans="1:4" ht="15">
      <c r="A3511" s="8" t="s">
        <v>6</v>
      </c>
      <c r="B3511" s="32" t="s">
        <v>3463</v>
      </c>
      <c r="C3511" s="65">
        <v>1400</v>
      </c>
      <c r="D3511" s="11">
        <v>2048.4210526315792</v>
      </c>
    </row>
    <row r="3512" spans="1:4" ht="15">
      <c r="A3512" s="8" t="s">
        <v>45</v>
      </c>
      <c r="B3512" s="14" t="s">
        <v>3464</v>
      </c>
      <c r="C3512" s="65">
        <v>5776</v>
      </c>
      <c r="D3512" s="11">
        <v>6425</v>
      </c>
    </row>
    <row r="3513" spans="1:4" ht="15">
      <c r="A3513" s="8" t="s">
        <v>45</v>
      </c>
      <c r="B3513" s="14" t="s">
        <v>3465</v>
      </c>
      <c r="C3513" s="65">
        <v>9650</v>
      </c>
      <c r="D3513" s="11">
        <v>10965</v>
      </c>
    </row>
    <row r="3514" spans="1:4" ht="15">
      <c r="A3514" s="8" t="s">
        <v>45</v>
      </c>
      <c r="B3514" s="14" t="s">
        <v>3466</v>
      </c>
      <c r="C3514" s="65">
        <v>5362</v>
      </c>
      <c r="D3514" s="11">
        <f>+C3514/0.905</f>
        <v>5924.8618784530381</v>
      </c>
    </row>
    <row r="3515" spans="1:4" ht="15">
      <c r="A3515" s="8" t="s">
        <v>6</v>
      </c>
      <c r="B3515" s="14" t="s">
        <v>3467</v>
      </c>
      <c r="C3515" s="65">
        <v>7539</v>
      </c>
      <c r="D3515" s="11">
        <v>9046.7999999999993</v>
      </c>
    </row>
    <row r="3516" spans="1:4" ht="60">
      <c r="A3516" s="8" t="s">
        <v>1394</v>
      </c>
      <c r="B3516" s="39" t="s">
        <v>3468</v>
      </c>
      <c r="C3516" s="65">
        <v>2300</v>
      </c>
      <c r="D3516" s="11">
        <v>3185.49019607843</v>
      </c>
    </row>
    <row r="3517" spans="1:4" ht="60">
      <c r="A3517" s="8" t="s">
        <v>16</v>
      </c>
      <c r="B3517" s="39" t="s">
        <v>3469</v>
      </c>
      <c r="C3517" s="65">
        <v>2300</v>
      </c>
      <c r="D3517" s="11">
        <v>2985.4901960784314</v>
      </c>
    </row>
    <row r="3518" spans="1:4" ht="15">
      <c r="A3518" s="8" t="s">
        <v>6</v>
      </c>
      <c r="B3518" s="32" t="s">
        <v>3470</v>
      </c>
      <c r="C3518" s="65">
        <v>1400</v>
      </c>
      <c r="D3518" s="11">
        <v>2048.4210526315792</v>
      </c>
    </row>
    <row r="3519" spans="1:4" ht="15">
      <c r="A3519" s="8" t="s">
        <v>6</v>
      </c>
      <c r="B3519" s="32" t="s">
        <v>3471</v>
      </c>
      <c r="C3519" s="65">
        <v>1350</v>
      </c>
      <c r="D3519" s="11">
        <v>1897.9411764705883</v>
      </c>
    </row>
    <row r="3520" spans="1:4" ht="15">
      <c r="A3520" s="8" t="s">
        <v>6</v>
      </c>
      <c r="B3520" s="32" t="s">
        <v>3472</v>
      </c>
      <c r="C3520" s="65">
        <v>800</v>
      </c>
      <c r="D3520" s="11">
        <v>1457</v>
      </c>
    </row>
    <row r="3521" spans="1:4" ht="15">
      <c r="A3521" s="8" t="s">
        <v>6</v>
      </c>
      <c r="B3521" s="32" t="s">
        <v>3473</v>
      </c>
      <c r="C3521" s="65">
        <v>1350</v>
      </c>
      <c r="D3521" s="11">
        <v>1928</v>
      </c>
    </row>
    <row r="3522" spans="1:4" ht="15">
      <c r="A3522" s="8" t="s">
        <v>6</v>
      </c>
      <c r="B3522" s="14" t="s">
        <v>3474</v>
      </c>
      <c r="C3522" s="65">
        <v>4726</v>
      </c>
      <c r="D3522" s="11">
        <v>5671.2</v>
      </c>
    </row>
    <row r="3523" spans="1:4" ht="15">
      <c r="A3523" s="8" t="s">
        <v>6</v>
      </c>
      <c r="B3523" s="32" t="s">
        <v>3475</v>
      </c>
      <c r="C3523" s="65">
        <v>6500</v>
      </c>
      <c r="D3523" s="11">
        <v>8551</v>
      </c>
    </row>
    <row r="3524" spans="1:4" ht="15">
      <c r="A3524" s="8" t="s">
        <v>6</v>
      </c>
      <c r="B3524" s="32" t="s">
        <v>3476</v>
      </c>
      <c r="C3524" s="65">
        <v>9000</v>
      </c>
      <c r="D3524" s="11">
        <v>11975</v>
      </c>
    </row>
    <row r="3525" spans="1:4" ht="15">
      <c r="A3525" s="8" t="s">
        <v>6</v>
      </c>
      <c r="B3525" s="74" t="s">
        <v>3477</v>
      </c>
      <c r="C3525" s="65">
        <v>7000</v>
      </c>
      <c r="D3525" s="11">
        <v>9477</v>
      </c>
    </row>
    <row r="3526" spans="1:4" ht="15">
      <c r="A3526" s="9" t="s">
        <v>10</v>
      </c>
      <c r="B3526" s="74" t="s">
        <v>3478</v>
      </c>
      <c r="C3526" s="65">
        <v>10500</v>
      </c>
      <c r="D3526" s="11">
        <v>12579</v>
      </c>
    </row>
    <row r="3527" spans="1:4" ht="30">
      <c r="A3527" s="8" t="s">
        <v>6</v>
      </c>
      <c r="B3527" s="39" t="s">
        <v>3479</v>
      </c>
      <c r="C3527" s="65">
        <v>500</v>
      </c>
      <c r="D3527" s="11">
        <v>813.33333333333303</v>
      </c>
    </row>
    <row r="3528" spans="1:4" ht="45">
      <c r="A3528" s="8" t="s">
        <v>6</v>
      </c>
      <c r="B3528" s="39" t="s">
        <v>3480</v>
      </c>
      <c r="C3528" s="65">
        <v>3000</v>
      </c>
      <c r="D3528" s="11">
        <v>5125</v>
      </c>
    </row>
    <row r="3529" spans="1:4" ht="30">
      <c r="A3529" s="8" t="s">
        <v>6</v>
      </c>
      <c r="B3529" s="39" t="s">
        <v>1888</v>
      </c>
      <c r="C3529" s="65">
        <v>13000</v>
      </c>
      <c r="D3529" s="11">
        <v>16666.666666666668</v>
      </c>
    </row>
    <row r="3530" spans="1:4" ht="15">
      <c r="A3530" s="8" t="s">
        <v>6</v>
      </c>
      <c r="B3530" s="32" t="s">
        <v>3481</v>
      </c>
      <c r="C3530" s="65">
        <v>6779</v>
      </c>
      <c r="D3530" s="11">
        <v>9750.3347191011235</v>
      </c>
    </row>
    <row r="3531" spans="1:4" ht="15">
      <c r="A3531" s="8" t="s">
        <v>6</v>
      </c>
      <c r="B3531" s="32" t="s">
        <v>3482</v>
      </c>
      <c r="C3531" s="65">
        <v>30000</v>
      </c>
      <c r="D3531" s="11">
        <v>36991</v>
      </c>
    </row>
    <row r="3532" spans="1:4" ht="15">
      <c r="A3532" s="8" t="s">
        <v>6</v>
      </c>
      <c r="B3532" s="101" t="s">
        <v>3483</v>
      </c>
      <c r="C3532" s="65">
        <v>7200</v>
      </c>
      <c r="D3532" s="11">
        <v>9668.5714285714294</v>
      </c>
    </row>
    <row r="3533" spans="1:4" ht="15">
      <c r="A3533" s="8" t="s">
        <v>6</v>
      </c>
      <c r="B3533" s="101" t="s">
        <v>3484</v>
      </c>
      <c r="C3533" s="65">
        <v>9200</v>
      </c>
      <c r="D3533" s="11">
        <v>12329.719626168226</v>
      </c>
    </row>
    <row r="3534" spans="1:4" ht="15">
      <c r="A3534" s="8" t="s">
        <v>6</v>
      </c>
      <c r="B3534" s="101" t="s">
        <v>3485</v>
      </c>
      <c r="C3534" s="65">
        <v>8500</v>
      </c>
      <c r="D3534" s="11">
        <v>11402.020202020201</v>
      </c>
    </row>
    <row r="3535" spans="1:4" ht="15">
      <c r="A3535" s="8" t="s">
        <v>6</v>
      </c>
      <c r="B3535" s="101" t="s">
        <v>3486</v>
      </c>
      <c r="C3535" s="65">
        <v>10500</v>
      </c>
      <c r="D3535" s="11">
        <v>14063.114754098362</v>
      </c>
    </row>
    <row r="3536" spans="1:4" ht="15">
      <c r="A3536" s="8" t="s">
        <v>6</v>
      </c>
      <c r="B3536" s="92" t="s">
        <v>3487</v>
      </c>
      <c r="C3536" s="65">
        <v>17195</v>
      </c>
      <c r="D3536" s="11">
        <v>21344.444444444445</v>
      </c>
    </row>
    <row r="3537" spans="1:4" ht="15">
      <c r="A3537" s="8" t="s">
        <v>6</v>
      </c>
      <c r="B3537" s="92" t="s">
        <v>3488</v>
      </c>
      <c r="C3537" s="65">
        <v>18500</v>
      </c>
      <c r="D3537" s="11">
        <v>24355.555555555598</v>
      </c>
    </row>
    <row r="3538" spans="1:4" ht="15">
      <c r="A3538" s="8" t="s">
        <v>6</v>
      </c>
      <c r="B3538" s="100" t="s">
        <v>3489</v>
      </c>
      <c r="C3538" s="65">
        <v>5750</v>
      </c>
      <c r="D3538" s="11">
        <v>6949.5689655172409</v>
      </c>
    </row>
    <row r="3539" spans="1:4" ht="15">
      <c r="A3539" s="8" t="s">
        <v>6</v>
      </c>
      <c r="B3539" s="92" t="s">
        <v>3490</v>
      </c>
      <c r="C3539" s="65">
        <v>7000</v>
      </c>
      <c r="D3539" s="11">
        <v>8754.8051948051907</v>
      </c>
    </row>
    <row r="3540" spans="1:4" ht="15">
      <c r="A3540" s="8" t="s">
        <v>162</v>
      </c>
      <c r="B3540" s="92" t="s">
        <v>3491</v>
      </c>
      <c r="C3540" s="65">
        <v>7900</v>
      </c>
      <c r="D3540" s="11">
        <f>+C3540/0.8</f>
        <v>9875</v>
      </c>
    </row>
    <row r="3541" spans="1:4" ht="15">
      <c r="A3541" s="8" t="s">
        <v>16</v>
      </c>
      <c r="B3541" s="92" t="s">
        <v>3492</v>
      </c>
      <c r="C3541" s="65">
        <v>6100</v>
      </c>
      <c r="D3541" s="11">
        <v>7755</v>
      </c>
    </row>
    <row r="3542" spans="1:4" ht="15">
      <c r="A3542" s="8" t="s">
        <v>45</v>
      </c>
      <c r="B3542" s="92" t="s">
        <v>3493</v>
      </c>
      <c r="C3542" s="65">
        <v>8568</v>
      </c>
      <c r="D3542" s="11">
        <v>9935</v>
      </c>
    </row>
    <row r="3543" spans="1:4" ht="15">
      <c r="A3543" s="8" t="s">
        <v>6</v>
      </c>
      <c r="B3543" s="92" t="s">
        <v>3494</v>
      </c>
      <c r="C3543" s="65">
        <v>12439</v>
      </c>
      <c r="D3543" s="11">
        <v>14940</v>
      </c>
    </row>
    <row r="3544" spans="1:4" ht="15">
      <c r="A3544" s="8" t="s">
        <v>6</v>
      </c>
      <c r="B3544" s="92" t="s">
        <v>3495</v>
      </c>
      <c r="C3544" s="65">
        <v>8500</v>
      </c>
      <c r="D3544" s="11">
        <v>12125</v>
      </c>
    </row>
    <row r="3545" spans="1:4" ht="15">
      <c r="A3545" s="8" t="s">
        <v>162</v>
      </c>
      <c r="B3545" s="92" t="s">
        <v>3496</v>
      </c>
      <c r="C3545" s="65">
        <v>21000</v>
      </c>
      <c r="D3545" s="11">
        <v>25940</v>
      </c>
    </row>
    <row r="3546" spans="1:4" ht="15">
      <c r="A3546" s="8" t="s">
        <v>45</v>
      </c>
      <c r="B3546" s="92" t="s">
        <v>3497</v>
      </c>
      <c r="C3546" s="65">
        <v>14076</v>
      </c>
      <c r="D3546" s="11">
        <v>19700</v>
      </c>
    </row>
    <row r="3547" spans="1:4" ht="15">
      <c r="A3547" s="8" t="s">
        <v>6</v>
      </c>
      <c r="B3547" s="32" t="s">
        <v>3498</v>
      </c>
      <c r="C3547" s="65">
        <v>3500</v>
      </c>
      <c r="D3547" s="11">
        <v>4500</v>
      </c>
    </row>
    <row r="3548" spans="1:4" ht="15">
      <c r="A3548" s="8" t="s">
        <v>6</v>
      </c>
      <c r="B3548" s="32" t="s">
        <v>3499</v>
      </c>
      <c r="C3548" s="65">
        <v>3500</v>
      </c>
      <c r="D3548" s="11">
        <v>4500</v>
      </c>
    </row>
    <row r="3549" spans="1:4" ht="15">
      <c r="A3549" s="8" t="s">
        <v>6</v>
      </c>
      <c r="B3549" s="32" t="s">
        <v>3500</v>
      </c>
      <c r="C3549" s="65">
        <v>7500</v>
      </c>
      <c r="D3549" s="11">
        <v>9855</v>
      </c>
    </row>
    <row r="3550" spans="1:4" ht="15">
      <c r="A3550" s="8" t="s">
        <v>6</v>
      </c>
      <c r="B3550" s="32" t="s">
        <v>2005</v>
      </c>
      <c r="C3550" s="65">
        <v>300</v>
      </c>
      <c r="D3550" s="11">
        <v>680</v>
      </c>
    </row>
    <row r="3551" spans="1:4" ht="45">
      <c r="A3551" s="8" t="s">
        <v>6</v>
      </c>
      <c r="B3551" s="39" t="s">
        <v>3501</v>
      </c>
      <c r="C3551" s="65">
        <v>1800</v>
      </c>
      <c r="D3551" s="11">
        <v>2487.272727272727</v>
      </c>
    </row>
    <row r="3552" spans="1:4" ht="60">
      <c r="A3552" s="8" t="s">
        <v>6</v>
      </c>
      <c r="B3552" s="39" t="s">
        <v>3502</v>
      </c>
      <c r="C3552" s="65">
        <v>2184</v>
      </c>
      <c r="D3552" s="11">
        <v>2896.8575999999998</v>
      </c>
    </row>
    <row r="3553" spans="1:4" ht="15">
      <c r="A3553" s="8" t="s">
        <v>162</v>
      </c>
      <c r="B3553" s="92" t="s">
        <v>3503</v>
      </c>
      <c r="C3553" s="65">
        <v>4560</v>
      </c>
      <c r="D3553" s="11">
        <v>6321</v>
      </c>
    </row>
    <row r="3554" spans="1:4" ht="15">
      <c r="A3554" s="8" t="s">
        <v>162</v>
      </c>
      <c r="B3554" s="92" t="s">
        <v>3504</v>
      </c>
      <c r="C3554" s="65">
        <v>18810</v>
      </c>
      <c r="D3554" s="11">
        <f>+C3554/0.8</f>
        <v>23512.5</v>
      </c>
    </row>
    <row r="3555" spans="1:4" ht="15">
      <c r="A3555" s="8" t="s">
        <v>162</v>
      </c>
      <c r="B3555" s="92" t="s">
        <v>3505</v>
      </c>
      <c r="C3555" s="65">
        <v>18810</v>
      </c>
      <c r="D3555" s="11">
        <f>+C3555/0.8</f>
        <v>23512.5</v>
      </c>
    </row>
    <row r="3556" spans="1:4" ht="15">
      <c r="A3556" s="8" t="s">
        <v>162</v>
      </c>
      <c r="B3556" s="92" t="s">
        <v>3506</v>
      </c>
      <c r="C3556" s="65">
        <v>40850</v>
      </c>
      <c r="D3556" s="11">
        <v>56121</v>
      </c>
    </row>
    <row r="3557" spans="1:4" ht="15">
      <c r="A3557" s="8" t="s">
        <v>6</v>
      </c>
      <c r="B3557" s="92" t="s">
        <v>3507</v>
      </c>
      <c r="C3557" s="65">
        <v>54095</v>
      </c>
      <c r="D3557" s="11">
        <v>70237.849583333329</v>
      </c>
    </row>
    <row r="3558" spans="1:4" ht="15">
      <c r="A3558" s="8" t="s">
        <v>6</v>
      </c>
      <c r="B3558" s="92" t="s">
        <v>3508</v>
      </c>
      <c r="C3558" s="65">
        <v>8000</v>
      </c>
      <c r="D3558" s="11">
        <v>12266.666666666668</v>
      </c>
    </row>
    <row r="3559" spans="1:4" ht="15">
      <c r="A3559" s="8" t="s">
        <v>6</v>
      </c>
      <c r="B3559" s="92" t="s">
        <v>3509</v>
      </c>
      <c r="C3559" s="65">
        <v>75000</v>
      </c>
      <c r="D3559" s="11">
        <f>+C3559/0.755</f>
        <v>99337.748344370862</v>
      </c>
    </row>
    <row r="3560" spans="1:4" ht="15">
      <c r="A3560" s="8" t="s">
        <v>6</v>
      </c>
      <c r="B3560" s="92" t="s">
        <v>3510</v>
      </c>
      <c r="C3560" s="65">
        <v>60000</v>
      </c>
      <c r="D3560" s="11">
        <v>79923</v>
      </c>
    </row>
    <row r="3561" spans="1:4" ht="15">
      <c r="A3561" s="8" t="s">
        <v>6</v>
      </c>
      <c r="B3561" s="92" t="s">
        <v>3511</v>
      </c>
      <c r="C3561" s="65">
        <v>25000</v>
      </c>
      <c r="D3561" s="11">
        <f>+C3561/0.7</f>
        <v>35714.285714285717</v>
      </c>
    </row>
    <row r="3562" spans="1:4" ht="15">
      <c r="A3562" s="8" t="s">
        <v>6</v>
      </c>
      <c r="B3562" s="92" t="s">
        <v>3512</v>
      </c>
      <c r="C3562" s="65">
        <v>24500</v>
      </c>
      <c r="D3562" s="11">
        <v>32267</v>
      </c>
    </row>
    <row r="3563" spans="1:4" ht="15">
      <c r="A3563" s="8" t="s">
        <v>6</v>
      </c>
      <c r="B3563" s="32" t="s">
        <v>3513</v>
      </c>
      <c r="C3563" s="65">
        <v>250000</v>
      </c>
      <c r="D3563" s="11">
        <v>297619</v>
      </c>
    </row>
    <row r="3564" spans="1:4" ht="30">
      <c r="A3564" s="8" t="s">
        <v>6</v>
      </c>
      <c r="B3564" s="102" t="s">
        <v>3514</v>
      </c>
      <c r="C3564" s="10">
        <v>14500</v>
      </c>
      <c r="D3564" s="11">
        <v>20087.5</v>
      </c>
    </row>
    <row r="3565" spans="1:4" ht="30">
      <c r="A3565" s="8" t="s">
        <v>6</v>
      </c>
      <c r="B3565" s="33" t="s">
        <v>3515</v>
      </c>
      <c r="C3565" s="10">
        <v>17500</v>
      </c>
      <c r="D3565" s="11">
        <v>24454.5454545455</v>
      </c>
    </row>
    <row r="3566" spans="1:4" ht="15">
      <c r="A3566" s="8" t="s">
        <v>6</v>
      </c>
      <c r="B3566" s="32" t="s">
        <v>3516</v>
      </c>
      <c r="C3566" s="65">
        <v>145000</v>
      </c>
      <c r="D3566" s="11">
        <v>190012.26993865031</v>
      </c>
    </row>
    <row r="3567" spans="1:4" ht="30">
      <c r="A3567" s="8" t="s">
        <v>6</v>
      </c>
      <c r="B3567" s="39" t="s">
        <v>3517</v>
      </c>
      <c r="C3567" s="65">
        <v>7000</v>
      </c>
      <c r="D3567" s="11">
        <v>14320</v>
      </c>
    </row>
    <row r="3568" spans="1:4" ht="30">
      <c r="A3568" s="8" t="s">
        <v>6</v>
      </c>
      <c r="B3568" s="39" t="s">
        <v>3518</v>
      </c>
      <c r="C3568" s="65">
        <v>2300</v>
      </c>
      <c r="D3568" s="11">
        <v>3066.6666666666665</v>
      </c>
    </row>
    <row r="3569" spans="1:4" ht="30">
      <c r="A3569" s="8" t="s">
        <v>6</v>
      </c>
      <c r="B3569" s="39" t="s">
        <v>3519</v>
      </c>
      <c r="C3569" s="65">
        <v>2500</v>
      </c>
      <c r="D3569" s="11">
        <v>3533.3333333333298</v>
      </c>
    </row>
    <row r="3570" spans="1:4" ht="30">
      <c r="A3570" s="8" t="s">
        <v>6</v>
      </c>
      <c r="B3570" s="39" t="s">
        <v>3520</v>
      </c>
      <c r="C3570" s="65">
        <v>3500</v>
      </c>
      <c r="D3570" s="11">
        <v>4545.454545454545</v>
      </c>
    </row>
    <row r="3571" spans="1:4" ht="30">
      <c r="A3571" s="8" t="s">
        <v>6</v>
      </c>
      <c r="B3571" s="39" t="s">
        <v>3521</v>
      </c>
      <c r="C3571" s="65">
        <v>5100</v>
      </c>
      <c r="D3571" s="11">
        <f>+C3571/0.7</f>
        <v>7285.7142857142862</v>
      </c>
    </row>
    <row r="3572" spans="1:4" ht="15">
      <c r="A3572" s="8" t="s">
        <v>6</v>
      </c>
      <c r="B3572" s="14" t="s">
        <v>3522</v>
      </c>
      <c r="C3572" s="26">
        <v>116000</v>
      </c>
      <c r="D3572" s="11">
        <v>159000</v>
      </c>
    </row>
    <row r="3573" spans="1:4" ht="15">
      <c r="A3573" s="8" t="s">
        <v>6</v>
      </c>
      <c r="B3573" s="32" t="s">
        <v>2112</v>
      </c>
      <c r="C3573" s="65">
        <v>1150</v>
      </c>
      <c r="D3573" s="11">
        <v>1890.76923076923</v>
      </c>
    </row>
    <row r="3574" spans="1:4" ht="15">
      <c r="A3574" s="8" t="s">
        <v>6</v>
      </c>
      <c r="B3574" s="32" t="s">
        <v>3523</v>
      </c>
      <c r="C3574" s="65">
        <v>350</v>
      </c>
      <c r="D3574" s="11">
        <v>640</v>
      </c>
    </row>
    <row r="3575" spans="1:4" ht="15">
      <c r="A3575" s="8" t="s">
        <v>6</v>
      </c>
      <c r="B3575" s="32" t="s">
        <v>3524</v>
      </c>
      <c r="C3575" s="65">
        <v>600</v>
      </c>
      <c r="D3575" s="11">
        <v>900</v>
      </c>
    </row>
    <row r="3576" spans="1:4" ht="15">
      <c r="A3576" s="8" t="s">
        <v>6</v>
      </c>
      <c r="B3576" s="32" t="s">
        <v>3525</v>
      </c>
      <c r="C3576" s="65">
        <v>350</v>
      </c>
      <c r="D3576" s="11">
        <v>700</v>
      </c>
    </row>
    <row r="3577" spans="1:4" ht="15">
      <c r="A3577" s="8" t="s">
        <v>10</v>
      </c>
      <c r="B3577" s="32" t="s">
        <v>3526</v>
      </c>
      <c r="C3577" s="65">
        <v>600</v>
      </c>
      <c r="D3577" s="11">
        <v>900</v>
      </c>
    </row>
    <row r="3578" spans="1:4" ht="15">
      <c r="A3578" s="8" t="s">
        <v>10</v>
      </c>
      <c r="B3578" s="32" t="s">
        <v>3527</v>
      </c>
      <c r="C3578" s="65">
        <v>1000</v>
      </c>
      <c r="D3578" s="11">
        <v>1359.3594306049799</v>
      </c>
    </row>
    <row r="3579" spans="1:4" ht="15">
      <c r="A3579" s="8" t="s">
        <v>6</v>
      </c>
      <c r="B3579" s="32" t="s">
        <v>3528</v>
      </c>
      <c r="C3579" s="65">
        <v>250</v>
      </c>
      <c r="D3579" s="11">
        <v>487</v>
      </c>
    </row>
    <row r="3580" spans="1:4" ht="15">
      <c r="A3580" s="8" t="s">
        <v>6</v>
      </c>
      <c r="B3580" s="32" t="s">
        <v>3529</v>
      </c>
      <c r="C3580" s="65">
        <v>350</v>
      </c>
      <c r="D3580" s="11">
        <v>527</v>
      </c>
    </row>
    <row r="3581" spans="1:4" ht="15">
      <c r="A3581" s="8" t="s">
        <v>6</v>
      </c>
      <c r="B3581" s="32" t="s">
        <v>3086</v>
      </c>
      <c r="C3581" s="65">
        <v>3200</v>
      </c>
      <c r="D3581" s="11">
        <v>3923</v>
      </c>
    </row>
    <row r="3582" spans="1:4" ht="15">
      <c r="A3582" s="8" t="s">
        <v>6</v>
      </c>
      <c r="B3582" s="14" t="s">
        <v>3530</v>
      </c>
      <c r="C3582" s="10">
        <v>1560</v>
      </c>
      <c r="D3582" s="11">
        <v>2080</v>
      </c>
    </row>
    <row r="3583" spans="1:4" ht="15">
      <c r="A3583" s="8" t="s">
        <v>6</v>
      </c>
      <c r="B3583" s="32" t="s">
        <v>3531</v>
      </c>
      <c r="C3583" s="65">
        <v>1950</v>
      </c>
      <c r="D3583" s="11">
        <v>2593</v>
      </c>
    </row>
    <row r="3584" spans="1:4" ht="15">
      <c r="A3584" s="8" t="s">
        <v>6</v>
      </c>
      <c r="B3584" s="14" t="s">
        <v>3532</v>
      </c>
      <c r="C3584" s="10">
        <v>16200</v>
      </c>
      <c r="D3584" s="11">
        <v>20643.428571428572</v>
      </c>
    </row>
    <row r="3585" spans="1:4" ht="15">
      <c r="A3585" s="8" t="s">
        <v>6</v>
      </c>
      <c r="B3585" s="103" t="s">
        <v>3533</v>
      </c>
      <c r="C3585" s="104">
        <v>620</v>
      </c>
      <c r="D3585" s="11">
        <v>1032.4044943820224</v>
      </c>
    </row>
    <row r="3586" spans="1:4" ht="15">
      <c r="A3586" s="8" t="s">
        <v>6</v>
      </c>
      <c r="B3586" s="32" t="s">
        <v>3534</v>
      </c>
      <c r="C3586" s="65">
        <v>850</v>
      </c>
      <c r="D3586" s="11">
        <v>1217.3958333333301</v>
      </c>
    </row>
    <row r="3587" spans="1:4" ht="15">
      <c r="A3587" s="8" t="s">
        <v>6</v>
      </c>
      <c r="B3587" s="32" t="s">
        <v>3535</v>
      </c>
      <c r="C3587" s="65">
        <v>16500</v>
      </c>
      <c r="D3587" s="11">
        <v>19912.5</v>
      </c>
    </row>
    <row r="3588" spans="1:4" ht="15">
      <c r="A3588" s="8" t="s">
        <v>6</v>
      </c>
      <c r="B3588" s="32" t="s">
        <v>3536</v>
      </c>
      <c r="C3588" s="65">
        <v>20500</v>
      </c>
      <c r="D3588" s="11">
        <v>27635</v>
      </c>
    </row>
    <row r="3589" spans="1:4" ht="15">
      <c r="A3589" s="8" t="s">
        <v>6</v>
      </c>
      <c r="B3589" s="32" t="s">
        <v>3537</v>
      </c>
      <c r="C3589" s="65">
        <v>750</v>
      </c>
      <c r="D3589" s="11">
        <v>1193</v>
      </c>
    </row>
    <row r="3590" spans="1:4" ht="15">
      <c r="A3590" s="8" t="s">
        <v>6</v>
      </c>
      <c r="B3590" s="32" t="s">
        <v>3538</v>
      </c>
      <c r="C3590" s="65">
        <v>300</v>
      </c>
      <c r="D3590" s="11">
        <v>637.5</v>
      </c>
    </row>
    <row r="3591" spans="1:4" ht="15">
      <c r="A3591" s="8" t="s">
        <v>6</v>
      </c>
      <c r="B3591" s="32" t="s">
        <v>3539</v>
      </c>
      <c r="C3591" s="65">
        <v>3500</v>
      </c>
      <c r="D3591" s="11">
        <v>4600</v>
      </c>
    </row>
    <row r="3592" spans="1:4" ht="15">
      <c r="A3592" s="8" t="s">
        <v>6</v>
      </c>
      <c r="B3592" s="32" t="s">
        <v>3540</v>
      </c>
      <c r="C3592" s="65">
        <v>750</v>
      </c>
      <c r="D3592" s="11">
        <v>1208.23529411765</v>
      </c>
    </row>
    <row r="3593" spans="1:4" ht="15">
      <c r="A3593" s="8" t="s">
        <v>6</v>
      </c>
      <c r="B3593" s="32" t="s">
        <v>3541</v>
      </c>
      <c r="C3593" s="65">
        <v>550</v>
      </c>
      <c r="D3593" s="11">
        <v>750</v>
      </c>
    </row>
    <row r="3594" spans="1:4" ht="45">
      <c r="A3594" s="8" t="s">
        <v>6</v>
      </c>
      <c r="B3594" s="39" t="s">
        <v>2200</v>
      </c>
      <c r="C3594" s="65">
        <v>950</v>
      </c>
      <c r="D3594" s="11">
        <v>1300</v>
      </c>
    </row>
    <row r="3595" spans="1:4" ht="45">
      <c r="A3595" s="8" t="s">
        <v>45</v>
      </c>
      <c r="B3595" s="39" t="s">
        <v>2201</v>
      </c>
      <c r="C3595" s="65">
        <v>900</v>
      </c>
      <c r="D3595" s="11">
        <v>1393</v>
      </c>
    </row>
    <row r="3596" spans="1:4" ht="15">
      <c r="A3596" s="8" t="s">
        <v>6</v>
      </c>
      <c r="B3596" s="32" t="s">
        <v>3542</v>
      </c>
      <c r="C3596" s="65">
        <v>2100</v>
      </c>
      <c r="D3596" s="11">
        <v>2995</v>
      </c>
    </row>
    <row r="3597" spans="1:4" ht="45">
      <c r="A3597" s="8" t="s">
        <v>6</v>
      </c>
      <c r="B3597" s="39" t="s">
        <v>2207</v>
      </c>
      <c r="C3597" s="65">
        <v>365</v>
      </c>
      <c r="D3597" s="11">
        <v>495</v>
      </c>
    </row>
    <row r="3598" spans="1:4" ht="15">
      <c r="A3598" s="8" t="s">
        <v>6</v>
      </c>
      <c r="B3598" s="92" t="s">
        <v>3543</v>
      </c>
      <c r="C3598" s="65">
        <v>325</v>
      </c>
      <c r="D3598" s="11">
        <v>472.72</v>
      </c>
    </row>
    <row r="3599" spans="1:4" ht="15">
      <c r="A3599" s="8" t="s">
        <v>6</v>
      </c>
      <c r="B3599" s="32" t="s">
        <v>3544</v>
      </c>
      <c r="C3599" s="65">
        <v>300</v>
      </c>
      <c r="D3599" s="11">
        <v>472.72</v>
      </c>
    </row>
    <row r="3600" spans="1:4" ht="15">
      <c r="A3600" s="8" t="s">
        <v>6</v>
      </c>
      <c r="B3600" s="92" t="s">
        <v>3545</v>
      </c>
      <c r="C3600" s="65">
        <v>650</v>
      </c>
      <c r="D3600" s="11">
        <v>965</v>
      </c>
    </row>
    <row r="3601" spans="1:4" ht="15">
      <c r="A3601" s="8" t="s">
        <v>45</v>
      </c>
      <c r="B3601" s="92" t="s">
        <v>3546</v>
      </c>
      <c r="C3601" s="65">
        <v>1000</v>
      </c>
      <c r="D3601" s="11">
        <v>1259</v>
      </c>
    </row>
    <row r="3602" spans="1:4" ht="15">
      <c r="A3602" s="8" t="s">
        <v>6</v>
      </c>
      <c r="B3602" s="100" t="s">
        <v>3547</v>
      </c>
      <c r="C3602" s="65">
        <v>300</v>
      </c>
      <c r="D3602" s="11">
        <v>655</v>
      </c>
    </row>
    <row r="3603" spans="1:4" ht="15">
      <c r="A3603" s="8" t="s">
        <v>6</v>
      </c>
      <c r="B3603" s="32" t="s">
        <v>3548</v>
      </c>
      <c r="C3603" s="65">
        <v>347</v>
      </c>
      <c r="D3603" s="11">
        <v>495.82444444444445</v>
      </c>
    </row>
    <row r="3604" spans="1:4" ht="15">
      <c r="A3604" s="8" t="s">
        <v>6</v>
      </c>
      <c r="B3604" s="32" t="s">
        <v>3549</v>
      </c>
      <c r="C3604" s="65">
        <v>347</v>
      </c>
      <c r="D3604" s="11">
        <v>495.82444444444445</v>
      </c>
    </row>
    <row r="3605" spans="1:4" ht="15">
      <c r="A3605" s="8" t="s">
        <v>6</v>
      </c>
      <c r="B3605" s="32" t="s">
        <v>3550</v>
      </c>
      <c r="C3605" s="65">
        <v>320</v>
      </c>
      <c r="D3605" s="11">
        <v>580.79999999999995</v>
      </c>
    </row>
    <row r="3606" spans="1:4" ht="15">
      <c r="A3606" s="8" t="s">
        <v>6</v>
      </c>
      <c r="B3606" s="32" t="s">
        <v>3551</v>
      </c>
      <c r="C3606" s="65">
        <v>4700</v>
      </c>
      <c r="D3606" s="11">
        <f t="shared" ref="D3606:D3612" si="7">+C3606/0.59</f>
        <v>7966.1016949152545</v>
      </c>
    </row>
    <row r="3607" spans="1:4" ht="15">
      <c r="A3607" s="8" t="s">
        <v>6</v>
      </c>
      <c r="B3607" s="32" t="s">
        <v>3552</v>
      </c>
      <c r="C3607" s="65">
        <v>6000</v>
      </c>
      <c r="D3607" s="11">
        <f t="shared" si="7"/>
        <v>10169.491525423729</v>
      </c>
    </row>
    <row r="3608" spans="1:4" ht="15">
      <c r="A3608" s="8" t="s">
        <v>6</v>
      </c>
      <c r="B3608" s="32" t="s">
        <v>3553</v>
      </c>
      <c r="C3608" s="65">
        <v>6300</v>
      </c>
      <c r="D3608" s="11">
        <f t="shared" si="7"/>
        <v>10677.966101694916</v>
      </c>
    </row>
    <row r="3609" spans="1:4" ht="15">
      <c r="A3609" s="8" t="s">
        <v>6</v>
      </c>
      <c r="B3609" s="32" t="s">
        <v>3554</v>
      </c>
      <c r="C3609" s="65">
        <v>4200</v>
      </c>
      <c r="D3609" s="11">
        <f t="shared" si="7"/>
        <v>7118.6440677966102</v>
      </c>
    </row>
    <row r="3610" spans="1:4" ht="15">
      <c r="A3610" s="8" t="s">
        <v>6</v>
      </c>
      <c r="B3610" s="32" t="s">
        <v>3555</v>
      </c>
      <c r="C3610" s="65">
        <v>3000</v>
      </c>
      <c r="D3610" s="11">
        <f t="shared" si="7"/>
        <v>5084.7457627118647</v>
      </c>
    </row>
    <row r="3611" spans="1:4" ht="15">
      <c r="A3611" s="8" t="s">
        <v>6</v>
      </c>
      <c r="B3611" s="32" t="s">
        <v>3556</v>
      </c>
      <c r="C3611" s="65">
        <v>3100</v>
      </c>
      <c r="D3611" s="11">
        <f t="shared" si="7"/>
        <v>5254.2372881355932</v>
      </c>
    </row>
    <row r="3612" spans="1:4" ht="15">
      <c r="A3612" s="8" t="s">
        <v>6</v>
      </c>
      <c r="B3612" s="32" t="s">
        <v>3557</v>
      </c>
      <c r="C3612" s="65">
        <v>3500</v>
      </c>
      <c r="D3612" s="11">
        <f t="shared" si="7"/>
        <v>5932.203389830509</v>
      </c>
    </row>
    <row r="3613" spans="1:4" ht="15">
      <c r="A3613" s="8" t="s">
        <v>6</v>
      </c>
      <c r="B3613" s="32" t="s">
        <v>3558</v>
      </c>
      <c r="C3613" s="65">
        <v>3500</v>
      </c>
      <c r="D3613" s="11">
        <f>+C3613/0.65</f>
        <v>5384.6153846153848</v>
      </c>
    </row>
    <row r="3614" spans="1:4" ht="15">
      <c r="A3614" s="8" t="s">
        <v>6</v>
      </c>
      <c r="B3614" s="32" t="s">
        <v>3559</v>
      </c>
      <c r="C3614" s="65">
        <v>4600</v>
      </c>
      <c r="D3614" s="11">
        <f>+C3614/0.59</f>
        <v>7796.610169491526</v>
      </c>
    </row>
    <row r="3615" spans="1:4" ht="15">
      <c r="A3615" s="8" t="s">
        <v>6</v>
      </c>
      <c r="B3615" s="32" t="s">
        <v>3560</v>
      </c>
      <c r="C3615" s="65">
        <v>4300</v>
      </c>
      <c r="D3615" s="11">
        <f>+C3615/0.59</f>
        <v>7288.1355932203396</v>
      </c>
    </row>
    <row r="3616" spans="1:4" ht="15">
      <c r="A3616" s="8" t="s">
        <v>6</v>
      </c>
      <c r="B3616" s="32" t="s">
        <v>3561</v>
      </c>
      <c r="C3616" s="65">
        <v>8400</v>
      </c>
      <c r="D3616" s="11">
        <f>+C3616/0.59</f>
        <v>14237.28813559322</v>
      </c>
    </row>
    <row r="3617" spans="1:4" ht="15">
      <c r="A3617" s="8" t="s">
        <v>6</v>
      </c>
      <c r="B3617" s="32" t="s">
        <v>3562</v>
      </c>
      <c r="C3617" s="65">
        <v>3500</v>
      </c>
      <c r="D3617" s="11">
        <f>+C3617/0.65</f>
        <v>5384.6153846153848</v>
      </c>
    </row>
    <row r="3618" spans="1:4" ht="15">
      <c r="A3618" s="8" t="s">
        <v>6</v>
      </c>
      <c r="B3618" s="32" t="s">
        <v>3563</v>
      </c>
      <c r="C3618" s="65">
        <v>4200</v>
      </c>
      <c r="D3618" s="11">
        <f>+C3618/0.65</f>
        <v>6461.538461538461</v>
      </c>
    </row>
    <row r="3619" spans="1:4" ht="15">
      <c r="A3619" s="8" t="s">
        <v>6</v>
      </c>
      <c r="B3619" s="32" t="s">
        <v>3564</v>
      </c>
      <c r="C3619" s="65">
        <v>4000</v>
      </c>
      <c r="D3619" s="11">
        <f>+C3619/0.59</f>
        <v>6779.6610169491532</v>
      </c>
    </row>
    <row r="3620" spans="1:4" ht="15">
      <c r="A3620" s="8" t="s">
        <v>6</v>
      </c>
      <c r="B3620" s="32" t="s">
        <v>3565</v>
      </c>
      <c r="C3620" s="65">
        <v>200</v>
      </c>
      <c r="D3620" s="11">
        <v>335</v>
      </c>
    </row>
    <row r="3621" spans="1:4" ht="15">
      <c r="A3621" s="8" t="s">
        <v>6</v>
      </c>
      <c r="B3621" s="32" t="s">
        <v>3566</v>
      </c>
      <c r="C3621" s="65">
        <v>250</v>
      </c>
      <c r="D3621" s="11">
        <v>349.67948717948718</v>
      </c>
    </row>
    <row r="3622" spans="1:4" ht="45">
      <c r="A3622" s="8" t="s">
        <v>6</v>
      </c>
      <c r="B3622" s="33" t="s">
        <v>3567</v>
      </c>
      <c r="C3622" s="10">
        <v>650</v>
      </c>
      <c r="D3622" s="11">
        <v>950</v>
      </c>
    </row>
    <row r="3623" spans="1:4" ht="45">
      <c r="A3623" s="8" t="s">
        <v>6</v>
      </c>
      <c r="B3623" s="39" t="s">
        <v>3568</v>
      </c>
      <c r="C3623" s="65">
        <v>4800</v>
      </c>
      <c r="D3623" s="11">
        <v>8900</v>
      </c>
    </row>
    <row r="3624" spans="1:4" ht="15">
      <c r="A3624" s="8" t="s">
        <v>6</v>
      </c>
      <c r="B3624" s="14" t="s">
        <v>1096</v>
      </c>
      <c r="C3624" s="10">
        <v>11579</v>
      </c>
      <c r="D3624" s="11">
        <v>14723</v>
      </c>
    </row>
    <row r="3625" spans="1:4" ht="15">
      <c r="A3625" s="8" t="s">
        <v>6</v>
      </c>
      <c r="B3625" s="32" t="s">
        <v>3569</v>
      </c>
      <c r="C3625" s="65">
        <v>1667</v>
      </c>
      <c r="D3625" s="11">
        <v>1990.3396499698249</v>
      </c>
    </row>
    <row r="3626" spans="1:4" ht="15">
      <c r="A3626" s="8" t="s">
        <v>6</v>
      </c>
      <c r="B3626" s="32" t="s">
        <v>3570</v>
      </c>
      <c r="C3626" s="65">
        <v>3350</v>
      </c>
      <c r="D3626" s="11">
        <v>3929.1228070175398</v>
      </c>
    </row>
    <row r="3627" spans="1:4" ht="15">
      <c r="A3627" s="8" t="s">
        <v>6</v>
      </c>
      <c r="B3627" s="32" t="s">
        <v>3571</v>
      </c>
      <c r="C3627" s="65">
        <v>7436</v>
      </c>
      <c r="D3627" s="11">
        <v>8893</v>
      </c>
    </row>
    <row r="3628" spans="1:4" ht="15">
      <c r="A3628" s="8" t="s">
        <v>6</v>
      </c>
      <c r="B3628" s="32" t="s">
        <v>3571</v>
      </c>
      <c r="C3628" s="65">
        <v>7500</v>
      </c>
      <c r="D3628" s="11">
        <v>8993</v>
      </c>
    </row>
    <row r="3629" spans="1:4" ht="15">
      <c r="A3629" s="8" t="s">
        <v>6</v>
      </c>
      <c r="B3629" s="32" t="s">
        <v>3572</v>
      </c>
      <c r="C3629" s="65">
        <v>5100</v>
      </c>
      <c r="D3629" s="11">
        <v>5757.9023913043502</v>
      </c>
    </row>
    <row r="3630" spans="1:4" ht="15">
      <c r="A3630" s="8" t="s">
        <v>6</v>
      </c>
      <c r="B3630" s="14" t="s">
        <v>3464</v>
      </c>
      <c r="C3630" s="65">
        <v>4704</v>
      </c>
      <c r="D3630" s="11">
        <v>5300.2907597535932</v>
      </c>
    </row>
    <row r="3631" spans="1:4" ht="15">
      <c r="A3631" s="8" t="s">
        <v>6</v>
      </c>
      <c r="B3631" s="32" t="s">
        <v>3573</v>
      </c>
      <c r="C3631" s="65">
        <v>6500</v>
      </c>
      <c r="D3631" s="11">
        <v>8551</v>
      </c>
    </row>
    <row r="3632" spans="1:4" ht="15">
      <c r="A3632" s="8" t="s">
        <v>6</v>
      </c>
      <c r="B3632" s="92" t="s">
        <v>3574</v>
      </c>
      <c r="C3632" s="65">
        <v>4344</v>
      </c>
      <c r="D3632" s="11">
        <v>5856.7341176470582</v>
      </c>
    </row>
    <row r="3633" spans="1:4" ht="15">
      <c r="A3633" s="8" t="s">
        <v>6</v>
      </c>
      <c r="B3633" s="32" t="s">
        <v>3575</v>
      </c>
      <c r="C3633" s="65">
        <v>2095</v>
      </c>
      <c r="D3633" s="11">
        <v>2920.9134615384614</v>
      </c>
    </row>
    <row r="3634" spans="1:4" ht="15">
      <c r="A3634" s="8" t="s">
        <v>6</v>
      </c>
      <c r="B3634" s="32" t="s">
        <v>3576</v>
      </c>
      <c r="C3634" s="65">
        <v>35000</v>
      </c>
      <c r="D3634" s="11">
        <v>39973</v>
      </c>
    </row>
    <row r="3635" spans="1:4" ht="75">
      <c r="A3635" s="8" t="s">
        <v>6</v>
      </c>
      <c r="B3635" s="39" t="s">
        <v>3577</v>
      </c>
      <c r="C3635" s="93">
        <v>18600</v>
      </c>
      <c r="D3635" s="11">
        <v>24525</v>
      </c>
    </row>
    <row r="3636" spans="1:4" ht="15">
      <c r="A3636" s="8" t="s">
        <v>6</v>
      </c>
      <c r="B3636" s="39" t="s">
        <v>3578</v>
      </c>
      <c r="C3636" s="93">
        <v>550</v>
      </c>
      <c r="D3636" s="11">
        <v>950</v>
      </c>
    </row>
    <row r="3637" spans="1:4" ht="15">
      <c r="A3637" s="8" t="s">
        <v>16</v>
      </c>
      <c r="B3637" s="32" t="s">
        <v>3579</v>
      </c>
      <c r="C3637" s="65">
        <v>26000</v>
      </c>
      <c r="D3637" s="11">
        <v>33971</v>
      </c>
    </row>
    <row r="3638" spans="1:4" ht="15">
      <c r="A3638" s="8" t="s">
        <v>162</v>
      </c>
      <c r="B3638" s="14" t="s">
        <v>3580</v>
      </c>
      <c r="C3638" s="65">
        <v>3000</v>
      </c>
      <c r="D3638" s="11">
        <v>4285</v>
      </c>
    </row>
    <row r="3639" spans="1:4" ht="15">
      <c r="A3639" s="8" t="s">
        <v>162</v>
      </c>
      <c r="B3639" s="14" t="s">
        <v>3581</v>
      </c>
      <c r="C3639" s="65">
        <v>3000</v>
      </c>
      <c r="D3639" s="11">
        <v>4285</v>
      </c>
    </row>
    <row r="3640" spans="1:4" ht="15">
      <c r="A3640" s="8" t="s">
        <v>162</v>
      </c>
      <c r="B3640" s="14" t="s">
        <v>3582</v>
      </c>
      <c r="C3640" s="65">
        <v>3500</v>
      </c>
      <c r="D3640" s="11">
        <v>4558.9743589743593</v>
      </c>
    </row>
    <row r="3641" spans="1:4" ht="15">
      <c r="A3641" s="8" t="s">
        <v>162</v>
      </c>
      <c r="B3641" s="32" t="s">
        <v>3583</v>
      </c>
      <c r="C3641" s="65">
        <v>9500</v>
      </c>
      <c r="D3641" s="11">
        <v>13379.166666666668</v>
      </c>
    </row>
    <row r="3642" spans="1:4" ht="15">
      <c r="A3642" s="8" t="s">
        <v>162</v>
      </c>
      <c r="B3642" s="32" t="s">
        <v>3584</v>
      </c>
      <c r="C3642" s="65">
        <v>9000</v>
      </c>
      <c r="D3642" s="11">
        <v>12000</v>
      </c>
    </row>
    <row r="3643" spans="1:4" ht="15">
      <c r="A3643" s="8" t="s">
        <v>162</v>
      </c>
      <c r="B3643" s="32" t="s">
        <v>3585</v>
      </c>
      <c r="C3643" s="65">
        <v>11000</v>
      </c>
      <c r="D3643" s="11">
        <v>14699</v>
      </c>
    </row>
    <row r="3644" spans="1:4" ht="15">
      <c r="A3644" s="8" t="s">
        <v>16</v>
      </c>
      <c r="B3644" s="32" t="s">
        <v>3586</v>
      </c>
      <c r="C3644" s="65">
        <v>14000</v>
      </c>
      <c r="D3644" s="11">
        <v>18923</v>
      </c>
    </row>
    <row r="3645" spans="1:4" ht="15">
      <c r="A3645" s="8" t="s">
        <v>16</v>
      </c>
      <c r="B3645" s="32" t="s">
        <v>3587</v>
      </c>
      <c r="C3645" s="65">
        <v>13700</v>
      </c>
      <c r="D3645" s="11">
        <v>18523</v>
      </c>
    </row>
    <row r="3646" spans="1:4" ht="15">
      <c r="A3646" s="8" t="s">
        <v>162</v>
      </c>
      <c r="B3646" s="92" t="s">
        <v>3588</v>
      </c>
      <c r="C3646" s="65">
        <v>7000</v>
      </c>
      <c r="D3646" s="11">
        <v>8975</v>
      </c>
    </row>
    <row r="3647" spans="1:4" ht="15">
      <c r="A3647" s="8" t="s">
        <v>162</v>
      </c>
      <c r="B3647" s="32" t="s">
        <v>3589</v>
      </c>
      <c r="C3647" s="65">
        <v>13800</v>
      </c>
      <c r="D3647" s="11">
        <v>17900</v>
      </c>
    </row>
    <row r="3648" spans="1:4" ht="15">
      <c r="A3648" s="8" t="s">
        <v>162</v>
      </c>
      <c r="B3648" s="32" t="s">
        <v>3590</v>
      </c>
      <c r="C3648" s="65">
        <v>28000</v>
      </c>
      <c r="D3648" s="11">
        <v>35000</v>
      </c>
    </row>
    <row r="3649" spans="1:4" ht="15">
      <c r="A3649" s="9" t="s">
        <v>10</v>
      </c>
      <c r="B3649" s="105" t="s">
        <v>3591</v>
      </c>
      <c r="C3649" s="50">
        <v>8960</v>
      </c>
      <c r="D3649" s="22">
        <v>12916.0329565217</v>
      </c>
    </row>
    <row r="3650" spans="1:4" ht="15">
      <c r="A3650" s="9" t="s">
        <v>10</v>
      </c>
      <c r="B3650" s="100" t="s">
        <v>3592</v>
      </c>
      <c r="C3650" s="65">
        <v>4370</v>
      </c>
      <c r="D3650" s="11">
        <v>10135.922330097101</v>
      </c>
    </row>
    <row r="3651" spans="1:4" ht="15">
      <c r="A3651" s="8" t="s">
        <v>162</v>
      </c>
      <c r="B3651" s="9" t="s">
        <v>3593</v>
      </c>
      <c r="C3651" s="56">
        <v>150</v>
      </c>
      <c r="D3651" s="11">
        <f>+C3651/0.7</f>
        <v>214.28571428571431</v>
      </c>
    </row>
    <row r="3652" spans="1:4" ht="15">
      <c r="A3652" s="8" t="s">
        <v>162</v>
      </c>
      <c r="B3652" s="9" t="s">
        <v>2353</v>
      </c>
      <c r="C3652" s="56">
        <v>250</v>
      </c>
      <c r="D3652" s="11">
        <f>+C3652/0.7</f>
        <v>357.14285714285717</v>
      </c>
    </row>
    <row r="3653" spans="1:4" ht="15">
      <c r="A3653" s="8" t="s">
        <v>162</v>
      </c>
      <c r="B3653" s="9" t="s">
        <v>2355</v>
      </c>
      <c r="C3653" s="56">
        <v>400</v>
      </c>
      <c r="D3653" s="11">
        <f>+C3653/0.7</f>
        <v>571.42857142857144</v>
      </c>
    </row>
    <row r="3654" spans="1:4" ht="15">
      <c r="A3654" s="8" t="s">
        <v>162</v>
      </c>
      <c r="B3654" s="92" t="s">
        <v>3594</v>
      </c>
      <c r="C3654" s="65">
        <v>8000</v>
      </c>
      <c r="D3654" s="11">
        <v>10975</v>
      </c>
    </row>
    <row r="3655" spans="1:4" ht="15">
      <c r="A3655" s="8" t="s">
        <v>1066</v>
      </c>
      <c r="B3655" s="32" t="s">
        <v>3595</v>
      </c>
      <c r="C3655" s="65">
        <v>40000</v>
      </c>
      <c r="D3655" s="11">
        <f>+C3655/0.81</f>
        <v>49382.71604938271</v>
      </c>
    </row>
    <row r="3656" spans="1:4" ht="15">
      <c r="A3656" s="8" t="s">
        <v>1066</v>
      </c>
      <c r="B3656" s="32" t="s">
        <v>3596</v>
      </c>
      <c r="C3656" s="65">
        <v>40000</v>
      </c>
      <c r="D3656" s="11">
        <f>+C3656/0.81</f>
        <v>49382.71604938271</v>
      </c>
    </row>
    <row r="3657" spans="1:4" ht="15">
      <c r="A3657" s="8" t="s">
        <v>1066</v>
      </c>
      <c r="B3657" s="32" t="s">
        <v>3597</v>
      </c>
      <c r="C3657" s="65">
        <v>50000</v>
      </c>
      <c r="D3657" s="11">
        <f>+C3657/0.8</f>
        <v>62500</v>
      </c>
    </row>
    <row r="3658" spans="1:4" ht="15">
      <c r="A3658" s="8" t="s">
        <v>1066</v>
      </c>
      <c r="B3658" s="32" t="s">
        <v>3598</v>
      </c>
      <c r="C3658" s="65">
        <v>50000</v>
      </c>
      <c r="D3658" s="11">
        <f>+C3658/0.8</f>
        <v>62500</v>
      </c>
    </row>
    <row r="3659" spans="1:4" ht="15">
      <c r="A3659" s="8" t="s">
        <v>1066</v>
      </c>
      <c r="B3659" s="32" t="s">
        <v>3599</v>
      </c>
      <c r="C3659" s="65">
        <v>42000</v>
      </c>
      <c r="D3659" s="11">
        <f>+C3659/0.81</f>
        <v>51851.851851851847</v>
      </c>
    </row>
    <row r="3660" spans="1:4" ht="15">
      <c r="A3660" s="8" t="s">
        <v>1066</v>
      </c>
      <c r="B3660" s="32" t="s">
        <v>3600</v>
      </c>
      <c r="C3660" s="65">
        <v>42000</v>
      </c>
      <c r="D3660" s="11">
        <f>+C3660/0.81</f>
        <v>51851.851851851847</v>
      </c>
    </row>
    <row r="3661" spans="1:4" ht="15">
      <c r="A3661" s="8" t="s">
        <v>1066</v>
      </c>
      <c r="B3661" s="106" t="s">
        <v>3601</v>
      </c>
      <c r="C3661" s="65">
        <v>40000</v>
      </c>
      <c r="D3661" s="11">
        <f>+C3661/0.81</f>
        <v>49382.71604938271</v>
      </c>
    </row>
    <row r="3662" spans="1:4" ht="15">
      <c r="A3662" s="8" t="s">
        <v>1066</v>
      </c>
      <c r="B3662" s="106" t="s">
        <v>3602</v>
      </c>
      <c r="C3662" s="65">
        <v>50000</v>
      </c>
      <c r="D3662" s="11">
        <f>+C3662/0.85</f>
        <v>58823.529411764706</v>
      </c>
    </row>
    <row r="3663" spans="1:4" ht="15">
      <c r="A3663" s="8" t="s">
        <v>1066</v>
      </c>
      <c r="B3663" s="106" t="s">
        <v>3603</v>
      </c>
      <c r="C3663" s="65">
        <v>40000</v>
      </c>
      <c r="D3663" s="11">
        <f>+C3663/0.84</f>
        <v>47619.047619047618</v>
      </c>
    </row>
    <row r="3664" spans="1:4" ht="15">
      <c r="A3664" s="8" t="s">
        <v>1066</v>
      </c>
      <c r="B3664" s="106" t="s">
        <v>3604</v>
      </c>
      <c r="C3664" s="65">
        <v>35000</v>
      </c>
      <c r="D3664" s="11">
        <v>44977</v>
      </c>
    </row>
    <row r="3665" spans="1:4" ht="15">
      <c r="A3665" s="8" t="s">
        <v>1066</v>
      </c>
      <c r="B3665" s="106" t="s">
        <v>3605</v>
      </c>
      <c r="C3665" s="65">
        <v>40000</v>
      </c>
      <c r="D3665" s="11">
        <f>+C3665/0.81</f>
        <v>49382.71604938271</v>
      </c>
    </row>
    <row r="3666" spans="1:4" ht="15">
      <c r="A3666" s="8" t="s">
        <v>1066</v>
      </c>
      <c r="B3666" s="106" t="s">
        <v>3606</v>
      </c>
      <c r="C3666" s="65">
        <v>40000</v>
      </c>
      <c r="D3666" s="11">
        <f>+C3666/0.81</f>
        <v>49382.71604938271</v>
      </c>
    </row>
    <row r="3667" spans="1:4" ht="15">
      <c r="A3667" s="8" t="s">
        <v>162</v>
      </c>
      <c r="B3667" s="106" t="s">
        <v>3607</v>
      </c>
      <c r="C3667" s="65">
        <v>38000</v>
      </c>
      <c r="D3667" s="11">
        <v>52935</v>
      </c>
    </row>
    <row r="3668" spans="1:4" ht="15">
      <c r="A3668" s="8" t="s">
        <v>162</v>
      </c>
      <c r="B3668" s="106" t="s">
        <v>3608</v>
      </c>
      <c r="C3668" s="65">
        <v>38000</v>
      </c>
      <c r="D3668" s="11">
        <v>52935</v>
      </c>
    </row>
    <row r="3669" spans="1:4" ht="15">
      <c r="A3669" s="8" t="s">
        <v>162</v>
      </c>
      <c r="B3669" s="106" t="s">
        <v>3609</v>
      </c>
      <c r="C3669" s="65">
        <v>38000</v>
      </c>
      <c r="D3669" s="11">
        <v>52935</v>
      </c>
    </row>
    <row r="3670" spans="1:4" ht="15">
      <c r="A3670" s="8" t="s">
        <v>162</v>
      </c>
      <c r="B3670" s="14" t="s">
        <v>3610</v>
      </c>
      <c r="C3670" s="65">
        <v>4985</v>
      </c>
      <c r="D3670" s="11">
        <v>7692.3076923076924</v>
      </c>
    </row>
    <row r="3671" spans="1:4" ht="15">
      <c r="A3671" s="8" t="s">
        <v>162</v>
      </c>
      <c r="B3671" s="14" t="s">
        <v>3611</v>
      </c>
      <c r="C3671" s="65">
        <v>2100</v>
      </c>
      <c r="D3671" s="11">
        <v>2650</v>
      </c>
    </row>
    <row r="3672" spans="1:4" ht="15">
      <c r="A3672" s="8" t="s">
        <v>162</v>
      </c>
      <c r="B3672" s="14" t="s">
        <v>3612</v>
      </c>
      <c r="C3672" s="65">
        <v>2200</v>
      </c>
      <c r="D3672" s="11">
        <v>2750</v>
      </c>
    </row>
    <row r="3673" spans="1:4" ht="15">
      <c r="A3673" s="8" t="s">
        <v>10</v>
      </c>
      <c r="B3673" s="14" t="s">
        <v>3613</v>
      </c>
      <c r="C3673" s="65">
        <v>5750</v>
      </c>
      <c r="D3673" s="11">
        <v>9894.7368421052597</v>
      </c>
    </row>
    <row r="3674" spans="1:4" ht="15">
      <c r="A3674" s="8" t="s">
        <v>10</v>
      </c>
      <c r="B3674" s="14" t="s">
        <v>3614</v>
      </c>
      <c r="C3674" s="65">
        <v>5750</v>
      </c>
      <c r="D3674" s="11">
        <v>9894.7368421052597</v>
      </c>
    </row>
    <row r="3675" spans="1:4" ht="15">
      <c r="A3675" s="8" t="s">
        <v>162</v>
      </c>
      <c r="B3675" s="32" t="s">
        <v>3615</v>
      </c>
      <c r="C3675" s="65">
        <v>5500</v>
      </c>
      <c r="D3675" s="11">
        <v>7972.8813559321998</v>
      </c>
    </row>
    <row r="3676" spans="1:4" ht="15">
      <c r="A3676" s="8" t="s">
        <v>162</v>
      </c>
      <c r="B3676" s="32" t="s">
        <v>3616</v>
      </c>
      <c r="C3676" s="65">
        <v>8500</v>
      </c>
      <c r="D3676" s="11">
        <v>10525</v>
      </c>
    </row>
    <row r="3677" spans="1:4" ht="15">
      <c r="A3677" s="8" t="s">
        <v>162</v>
      </c>
      <c r="B3677" s="32" t="s">
        <v>3617</v>
      </c>
      <c r="C3677" s="65">
        <v>4800</v>
      </c>
      <c r="D3677" s="11">
        <v>6408.6486486486483</v>
      </c>
    </row>
    <row r="3678" spans="1:4" ht="15">
      <c r="A3678" s="8" t="s">
        <v>10</v>
      </c>
      <c r="B3678" s="32" t="s">
        <v>3618</v>
      </c>
      <c r="C3678" s="65">
        <v>2380</v>
      </c>
      <c r="D3678" s="11">
        <v>3125</v>
      </c>
    </row>
    <row r="3679" spans="1:4" ht="15">
      <c r="A3679" s="8" t="s">
        <v>10</v>
      </c>
      <c r="B3679" s="32" t="s">
        <v>3619</v>
      </c>
      <c r="C3679" s="65">
        <v>2380</v>
      </c>
      <c r="D3679" s="11">
        <v>3125</v>
      </c>
    </row>
    <row r="3680" spans="1:4" ht="15">
      <c r="A3680" s="9" t="s">
        <v>10</v>
      </c>
      <c r="B3680" s="32" t="s">
        <v>3620</v>
      </c>
      <c r="C3680" s="65">
        <v>2380</v>
      </c>
      <c r="D3680" s="11">
        <v>3125</v>
      </c>
    </row>
    <row r="3681" spans="1:4" ht="15">
      <c r="A3681" s="9" t="s">
        <v>16</v>
      </c>
      <c r="B3681" s="32" t="s">
        <v>3621</v>
      </c>
      <c r="C3681" s="65">
        <v>2390</v>
      </c>
      <c r="D3681" s="11">
        <v>3200</v>
      </c>
    </row>
    <row r="3682" spans="1:4" ht="15">
      <c r="A3682" s="8" t="s">
        <v>10</v>
      </c>
      <c r="B3682" s="32" t="s">
        <v>3622</v>
      </c>
      <c r="C3682" s="65">
        <v>23340</v>
      </c>
      <c r="D3682" s="11">
        <v>27555</v>
      </c>
    </row>
    <row r="3683" spans="1:4" ht="15">
      <c r="A3683" s="8" t="s">
        <v>162</v>
      </c>
      <c r="B3683" s="32" t="s">
        <v>3623</v>
      </c>
      <c r="C3683" s="65">
        <v>7000</v>
      </c>
      <c r="D3683" s="11">
        <v>10295.833333333334</v>
      </c>
    </row>
    <row r="3684" spans="1:4" ht="15">
      <c r="A3684" s="8" t="s">
        <v>162</v>
      </c>
      <c r="B3684" s="32" t="s">
        <v>3624</v>
      </c>
      <c r="C3684" s="65">
        <v>8500</v>
      </c>
      <c r="D3684" s="11">
        <v>12362.280701754386</v>
      </c>
    </row>
    <row r="3685" spans="1:4" ht="90">
      <c r="A3685" s="8" t="s">
        <v>162</v>
      </c>
      <c r="B3685" s="44" t="s">
        <v>3625</v>
      </c>
      <c r="C3685" s="65">
        <v>90000</v>
      </c>
      <c r="D3685" s="11">
        <v>111111.11111111111</v>
      </c>
    </row>
    <row r="3686" spans="1:4" ht="90">
      <c r="A3686" s="8" t="s">
        <v>162</v>
      </c>
      <c r="B3686" s="44" t="s">
        <v>3626</v>
      </c>
      <c r="C3686" s="65">
        <v>120000</v>
      </c>
      <c r="D3686" s="11">
        <f>+C3686/0.8</f>
        <v>150000</v>
      </c>
    </row>
    <row r="3687" spans="1:4" ht="90">
      <c r="A3687" s="8" t="s">
        <v>162</v>
      </c>
      <c r="B3687" s="44" t="s">
        <v>3627</v>
      </c>
      <c r="C3687" s="65">
        <v>95000</v>
      </c>
      <c r="D3687" s="11">
        <v>117283.95061728395</v>
      </c>
    </row>
    <row r="3688" spans="1:4" ht="75">
      <c r="A3688" s="8" t="s">
        <v>162</v>
      </c>
      <c r="B3688" s="44" t="s">
        <v>3628</v>
      </c>
      <c r="C3688" s="65">
        <v>128000</v>
      </c>
      <c r="D3688" s="11">
        <v>158024.69135802469</v>
      </c>
    </row>
    <row r="3689" spans="1:4" ht="75">
      <c r="A3689" s="8" t="s">
        <v>162</v>
      </c>
      <c r="B3689" s="44" t="s">
        <v>3629</v>
      </c>
      <c r="C3689" s="65">
        <v>110000</v>
      </c>
      <c r="D3689" s="11">
        <v>135802.46913580247</v>
      </c>
    </row>
    <row r="3690" spans="1:4" ht="75">
      <c r="A3690" s="8" t="s">
        <v>162</v>
      </c>
      <c r="B3690" s="44" t="s">
        <v>3630</v>
      </c>
      <c r="C3690" s="65">
        <v>105000</v>
      </c>
      <c r="D3690" s="11">
        <v>129629.62962962962</v>
      </c>
    </row>
    <row r="3691" spans="1:4" ht="75">
      <c r="A3691" s="8" t="s">
        <v>162</v>
      </c>
      <c r="B3691" s="44" t="s">
        <v>3631</v>
      </c>
      <c r="C3691" s="65">
        <v>147000</v>
      </c>
      <c r="D3691" s="11">
        <v>181481.48148148146</v>
      </c>
    </row>
    <row r="3692" spans="1:4" ht="75">
      <c r="A3692" s="8" t="s">
        <v>162</v>
      </c>
      <c r="B3692" s="44" t="s">
        <v>3632</v>
      </c>
      <c r="C3692" s="65">
        <v>128000</v>
      </c>
      <c r="D3692" s="11">
        <v>158024.69135802469</v>
      </c>
    </row>
    <row r="3693" spans="1:4" ht="90">
      <c r="A3693" s="8" t="s">
        <v>162</v>
      </c>
      <c r="B3693" s="44" t="s">
        <v>3633</v>
      </c>
      <c r="C3693" s="65">
        <v>225000</v>
      </c>
      <c r="D3693" s="11">
        <v>277777.77777777775</v>
      </c>
    </row>
    <row r="3694" spans="1:4" ht="90">
      <c r="A3694" s="8" t="s">
        <v>162</v>
      </c>
      <c r="B3694" s="44" t="s">
        <v>3634</v>
      </c>
      <c r="C3694" s="65">
        <v>225000</v>
      </c>
      <c r="D3694" s="11">
        <v>275000</v>
      </c>
    </row>
    <row r="3695" spans="1:4" ht="90">
      <c r="A3695" s="8" t="s">
        <v>162</v>
      </c>
      <c r="B3695" s="44" t="s">
        <v>3635</v>
      </c>
      <c r="C3695" s="65">
        <v>245000</v>
      </c>
      <c r="D3695" s="11">
        <v>302469.1358024691</v>
      </c>
    </row>
    <row r="3696" spans="1:4" ht="75">
      <c r="A3696" s="8" t="s">
        <v>162</v>
      </c>
      <c r="B3696" s="44" t="s">
        <v>3636</v>
      </c>
      <c r="C3696" s="65">
        <v>75000</v>
      </c>
      <c r="D3696" s="11">
        <v>92592.592592592584</v>
      </c>
    </row>
    <row r="3697" spans="1:4" ht="75">
      <c r="A3697" s="8" t="s">
        <v>162</v>
      </c>
      <c r="B3697" s="44" t="s">
        <v>3637</v>
      </c>
      <c r="C3697" s="65">
        <v>75000</v>
      </c>
      <c r="D3697" s="11">
        <v>92592.592592592584</v>
      </c>
    </row>
    <row r="3698" spans="1:4" ht="75">
      <c r="A3698" s="8" t="s">
        <v>162</v>
      </c>
      <c r="B3698" s="44" t="s">
        <v>3638</v>
      </c>
      <c r="C3698" s="65">
        <v>82000</v>
      </c>
      <c r="D3698" s="11">
        <v>121000</v>
      </c>
    </row>
    <row r="3699" spans="1:4" ht="75">
      <c r="A3699" s="8" t="s">
        <v>162</v>
      </c>
      <c r="B3699" s="44" t="s">
        <v>3639</v>
      </c>
      <c r="C3699" s="65">
        <v>115000</v>
      </c>
      <c r="D3699" s="11">
        <v>141975.30864197531</v>
      </c>
    </row>
    <row r="3700" spans="1:4" ht="75">
      <c r="A3700" s="8" t="s">
        <v>162</v>
      </c>
      <c r="B3700" s="44" t="s">
        <v>3640</v>
      </c>
      <c r="C3700" s="65">
        <v>115000</v>
      </c>
      <c r="D3700" s="11">
        <f>+C3700/0.8</f>
        <v>143750</v>
      </c>
    </row>
    <row r="3701" spans="1:4" ht="75">
      <c r="A3701" s="8" t="s">
        <v>162</v>
      </c>
      <c r="B3701" s="44" t="s">
        <v>3641</v>
      </c>
      <c r="C3701" s="65">
        <v>125000</v>
      </c>
      <c r="D3701" s="11">
        <v>159000</v>
      </c>
    </row>
    <row r="3702" spans="1:4" ht="75">
      <c r="A3702" s="8" t="s">
        <v>162</v>
      </c>
      <c r="B3702" s="44" t="s">
        <v>3642</v>
      </c>
      <c r="C3702" s="65">
        <v>125000</v>
      </c>
      <c r="D3702" s="11">
        <v>154320.98765432098</v>
      </c>
    </row>
    <row r="3703" spans="1:4" ht="15">
      <c r="A3703" s="8" t="s">
        <v>162</v>
      </c>
      <c r="B3703" s="14" t="s">
        <v>3643</v>
      </c>
      <c r="C3703" s="10">
        <v>640</v>
      </c>
      <c r="D3703" s="11">
        <v>914.28571428571433</v>
      </c>
    </row>
    <row r="3704" spans="1:4" ht="30">
      <c r="A3704" s="8" t="s">
        <v>162</v>
      </c>
      <c r="B3704" s="102" t="s">
        <v>3644</v>
      </c>
      <c r="C3704" s="10">
        <v>650</v>
      </c>
      <c r="D3704" s="11">
        <v>900.00000000000011</v>
      </c>
    </row>
    <row r="3705" spans="1:4" ht="15">
      <c r="A3705" s="8" t="s">
        <v>162</v>
      </c>
      <c r="B3705" s="14" t="s">
        <v>3645</v>
      </c>
      <c r="C3705" s="10">
        <v>600</v>
      </c>
      <c r="D3705" s="11">
        <v>900.00000000000011</v>
      </c>
    </row>
    <row r="3706" spans="1:4" ht="15">
      <c r="A3706" s="8" t="s">
        <v>162</v>
      </c>
      <c r="B3706" s="60" t="s">
        <v>3646</v>
      </c>
      <c r="C3706" s="10">
        <v>570</v>
      </c>
      <c r="D3706" s="11">
        <v>865</v>
      </c>
    </row>
    <row r="3707" spans="1:4" ht="15">
      <c r="A3707" s="8" t="s">
        <v>162</v>
      </c>
      <c r="B3707" s="14" t="s">
        <v>3647</v>
      </c>
      <c r="C3707" s="10">
        <v>590</v>
      </c>
      <c r="D3707" s="11">
        <v>854.28571428571399</v>
      </c>
    </row>
    <row r="3708" spans="1:4" ht="15">
      <c r="A3708" s="8" t="s">
        <v>162</v>
      </c>
      <c r="B3708" s="14" t="s">
        <v>3648</v>
      </c>
      <c r="C3708" s="10">
        <v>570</v>
      </c>
      <c r="D3708" s="11">
        <v>791</v>
      </c>
    </row>
    <row r="3709" spans="1:4" ht="15">
      <c r="A3709" s="8" t="s">
        <v>162</v>
      </c>
      <c r="B3709" s="14" t="s">
        <v>3649</v>
      </c>
      <c r="C3709" s="10">
        <v>550</v>
      </c>
      <c r="D3709" s="11">
        <v>814.28571428571433</v>
      </c>
    </row>
    <row r="3710" spans="1:4" ht="15">
      <c r="A3710" s="8" t="s">
        <v>162</v>
      </c>
      <c r="B3710" s="14" t="s">
        <v>3650</v>
      </c>
      <c r="C3710" s="10">
        <v>510</v>
      </c>
      <c r="D3710" s="11">
        <v>721</v>
      </c>
    </row>
    <row r="3711" spans="1:4" ht="15">
      <c r="A3711" s="8" t="s">
        <v>162</v>
      </c>
      <c r="B3711" s="14" t="s">
        <v>3651</v>
      </c>
      <c r="C3711" s="10">
        <v>400</v>
      </c>
      <c r="D3711" s="11">
        <v>591.16981132075466</v>
      </c>
    </row>
    <row r="3712" spans="1:4" ht="15">
      <c r="A3712" s="8" t="s">
        <v>162</v>
      </c>
      <c r="B3712" s="14" t="s">
        <v>3652</v>
      </c>
      <c r="C3712" s="10">
        <v>580</v>
      </c>
      <c r="D3712" s="11">
        <v>828.57142857142867</v>
      </c>
    </row>
    <row r="3713" spans="1:4" ht="15">
      <c r="A3713" s="8" t="s">
        <v>162</v>
      </c>
      <c r="B3713" s="14" t="s">
        <v>3653</v>
      </c>
      <c r="C3713" s="10">
        <v>570</v>
      </c>
      <c r="D3713" s="11">
        <v>871</v>
      </c>
    </row>
    <row r="3714" spans="1:4" ht="15">
      <c r="A3714" s="8" t="s">
        <v>162</v>
      </c>
      <c r="B3714" s="60" t="s">
        <v>3654</v>
      </c>
      <c r="C3714" s="10">
        <v>550</v>
      </c>
      <c r="D3714" s="11">
        <v>791</v>
      </c>
    </row>
    <row r="3715" spans="1:4" ht="15">
      <c r="A3715" s="8" t="s">
        <v>162</v>
      </c>
      <c r="B3715" s="14" t="s">
        <v>3655</v>
      </c>
      <c r="C3715" s="10">
        <v>630</v>
      </c>
      <c r="D3715" s="11">
        <v>890</v>
      </c>
    </row>
    <row r="3716" spans="1:4" ht="45">
      <c r="A3716" s="8" t="s">
        <v>162</v>
      </c>
      <c r="B3716" s="44" t="s">
        <v>3656</v>
      </c>
      <c r="C3716" s="65">
        <v>4000</v>
      </c>
      <c r="D3716" s="11">
        <v>4995</v>
      </c>
    </row>
    <row r="3717" spans="1:4" ht="60">
      <c r="A3717" s="8" t="s">
        <v>162</v>
      </c>
      <c r="B3717" s="44" t="s">
        <v>3657</v>
      </c>
      <c r="C3717" s="65">
        <v>4000</v>
      </c>
      <c r="D3717" s="11">
        <v>4995</v>
      </c>
    </row>
    <row r="3718" spans="1:4" ht="30">
      <c r="A3718" s="8" t="s">
        <v>162</v>
      </c>
      <c r="B3718" s="44" t="s">
        <v>3658</v>
      </c>
      <c r="C3718" s="65">
        <v>1600</v>
      </c>
      <c r="D3718" s="11">
        <v>1795</v>
      </c>
    </row>
    <row r="3719" spans="1:4" ht="45">
      <c r="A3719" s="8" t="s">
        <v>162</v>
      </c>
      <c r="B3719" s="44" t="s">
        <v>3659</v>
      </c>
      <c r="C3719" s="65">
        <v>1200</v>
      </c>
      <c r="D3719" s="11">
        <v>1450</v>
      </c>
    </row>
    <row r="3720" spans="1:4" ht="30">
      <c r="A3720" s="8" t="s">
        <v>162</v>
      </c>
      <c r="B3720" s="44" t="s">
        <v>3660</v>
      </c>
      <c r="C3720" s="65">
        <v>1300</v>
      </c>
      <c r="D3720" s="11">
        <v>1450</v>
      </c>
    </row>
    <row r="3721" spans="1:4" ht="45">
      <c r="A3721" s="8" t="s">
        <v>162</v>
      </c>
      <c r="B3721" s="44" t="s">
        <v>3661</v>
      </c>
      <c r="C3721" s="65">
        <v>1550</v>
      </c>
      <c r="D3721" s="11">
        <v>1824.1914191419144</v>
      </c>
    </row>
    <row r="3722" spans="1:4" ht="30">
      <c r="A3722" s="8" t="s">
        <v>10</v>
      </c>
      <c r="B3722" s="44" t="s">
        <v>3662</v>
      </c>
      <c r="C3722" s="65">
        <v>1750</v>
      </c>
      <c r="D3722" s="11">
        <v>3279</v>
      </c>
    </row>
    <row r="3723" spans="1:4" ht="30">
      <c r="A3723" s="8" t="s">
        <v>16</v>
      </c>
      <c r="B3723" s="44" t="s">
        <v>3663</v>
      </c>
      <c r="C3723" s="65">
        <v>2200</v>
      </c>
      <c r="D3723" s="11">
        <v>3279</v>
      </c>
    </row>
    <row r="3724" spans="1:4" ht="30">
      <c r="A3724" s="8" t="s">
        <v>10</v>
      </c>
      <c r="B3724" s="44" t="s">
        <v>3664</v>
      </c>
      <c r="C3724" s="65">
        <v>1750</v>
      </c>
      <c r="D3724" s="11">
        <v>3279</v>
      </c>
    </row>
    <row r="3725" spans="1:4" ht="45">
      <c r="A3725" s="8" t="s">
        <v>162</v>
      </c>
      <c r="B3725" s="44" t="s">
        <v>3665</v>
      </c>
      <c r="C3725" s="65">
        <v>4500</v>
      </c>
      <c r="D3725" s="11">
        <v>6525</v>
      </c>
    </row>
    <row r="3726" spans="1:4" ht="15">
      <c r="A3726" s="8" t="s">
        <v>10</v>
      </c>
      <c r="B3726" s="32" t="s">
        <v>3666</v>
      </c>
      <c r="C3726" s="26">
        <v>18760</v>
      </c>
      <c r="D3726" s="11">
        <v>23951</v>
      </c>
    </row>
    <row r="3727" spans="1:4" ht="15">
      <c r="A3727" s="8" t="s">
        <v>162</v>
      </c>
      <c r="B3727" s="32" t="s">
        <v>3667</v>
      </c>
      <c r="C3727" s="65">
        <v>35000</v>
      </c>
      <c r="D3727" s="11">
        <v>46375</v>
      </c>
    </row>
    <row r="3728" spans="1:4" ht="15">
      <c r="A3728" s="8" t="s">
        <v>162</v>
      </c>
      <c r="B3728" s="32" t="s">
        <v>3668</v>
      </c>
      <c r="C3728" s="65">
        <v>5035</v>
      </c>
      <c r="D3728" s="11">
        <v>6721</v>
      </c>
    </row>
    <row r="3729" spans="1:4" ht="15">
      <c r="A3729" s="8" t="s">
        <v>162</v>
      </c>
      <c r="B3729" s="32" t="s">
        <v>3669</v>
      </c>
      <c r="C3729" s="65">
        <v>6300</v>
      </c>
      <c r="D3729" s="11">
        <v>8077</v>
      </c>
    </row>
    <row r="3730" spans="1:4" ht="15">
      <c r="A3730" s="8" t="s">
        <v>162</v>
      </c>
      <c r="B3730" s="32" t="s">
        <v>3670</v>
      </c>
      <c r="C3730" s="65">
        <v>5175</v>
      </c>
      <c r="D3730" s="11">
        <v>8037.421875</v>
      </c>
    </row>
    <row r="3731" spans="1:4" ht="15">
      <c r="A3731" s="8" t="s">
        <v>16</v>
      </c>
      <c r="B3731" s="32" t="s">
        <v>3671</v>
      </c>
      <c r="C3731" s="65">
        <v>8500</v>
      </c>
      <c r="D3731" s="11">
        <v>10847.323943661901</v>
      </c>
    </row>
    <row r="3732" spans="1:4" ht="15">
      <c r="A3732" s="8" t="s">
        <v>16</v>
      </c>
      <c r="B3732" s="32" t="s">
        <v>3672</v>
      </c>
      <c r="C3732" s="65">
        <v>9500</v>
      </c>
      <c r="D3732" s="11">
        <v>12961</v>
      </c>
    </row>
    <row r="3733" spans="1:4" ht="15">
      <c r="A3733" s="8" t="s">
        <v>162</v>
      </c>
      <c r="B3733" s="32" t="s">
        <v>3673</v>
      </c>
      <c r="C3733" s="65">
        <v>1200</v>
      </c>
      <c r="D3733" s="11">
        <v>1573.3333333333335</v>
      </c>
    </row>
    <row r="3734" spans="1:4" ht="30">
      <c r="A3734" s="8" t="s">
        <v>10</v>
      </c>
      <c r="B3734" s="39" t="s">
        <v>3674</v>
      </c>
      <c r="C3734" s="65">
        <v>1600</v>
      </c>
      <c r="D3734" s="11">
        <v>2889</v>
      </c>
    </row>
    <row r="3735" spans="1:4" ht="90">
      <c r="A3735" s="8" t="s">
        <v>162</v>
      </c>
      <c r="B3735" s="39" t="s">
        <v>3675</v>
      </c>
      <c r="C3735" s="65">
        <v>2500</v>
      </c>
      <c r="D3735" s="11">
        <v>3589</v>
      </c>
    </row>
    <row r="3736" spans="1:4" ht="75">
      <c r="A3736" s="8" t="s">
        <v>162</v>
      </c>
      <c r="B3736" s="39" t="s">
        <v>3676</v>
      </c>
      <c r="C3736" s="65">
        <v>1550</v>
      </c>
      <c r="D3736" s="11">
        <v>2989</v>
      </c>
    </row>
    <row r="3737" spans="1:4" ht="60">
      <c r="A3737" s="8" t="s">
        <v>1394</v>
      </c>
      <c r="B3737" s="39" t="s">
        <v>3677</v>
      </c>
      <c r="C3737" s="65">
        <v>22000</v>
      </c>
      <c r="D3737" s="11">
        <v>25871</v>
      </c>
    </row>
    <row r="3738" spans="1:4" ht="15">
      <c r="A3738" s="8" t="s">
        <v>10</v>
      </c>
      <c r="B3738" s="32" t="s">
        <v>3678</v>
      </c>
      <c r="C3738" s="65">
        <v>9500</v>
      </c>
      <c r="D3738" s="11">
        <v>12575</v>
      </c>
    </row>
    <row r="3739" spans="1:4" ht="15">
      <c r="A3739" s="8" t="s">
        <v>10</v>
      </c>
      <c r="B3739" s="32" t="s">
        <v>3679</v>
      </c>
      <c r="C3739" s="65">
        <v>8942</v>
      </c>
      <c r="D3739" s="11">
        <v>12375</v>
      </c>
    </row>
    <row r="3740" spans="1:4" ht="45">
      <c r="A3740" s="8" t="s">
        <v>162</v>
      </c>
      <c r="B3740" s="39" t="s">
        <v>3680</v>
      </c>
      <c r="C3740" s="65">
        <v>6440</v>
      </c>
      <c r="D3740" s="11">
        <v>8473.6842105263149</v>
      </c>
    </row>
    <row r="3741" spans="1:4" ht="45">
      <c r="A3741" s="8" t="s">
        <v>162</v>
      </c>
      <c r="B3741" s="39" t="s">
        <v>3681</v>
      </c>
      <c r="C3741" s="65">
        <v>8000</v>
      </c>
      <c r="D3741" s="11">
        <v>10488.888888888891</v>
      </c>
    </row>
    <row r="3742" spans="1:4" ht="30">
      <c r="A3742" s="8" t="s">
        <v>162</v>
      </c>
      <c r="B3742" s="39" t="s">
        <v>3682</v>
      </c>
      <c r="C3742" s="65">
        <v>36000</v>
      </c>
      <c r="D3742" s="11">
        <v>45094.736842105267</v>
      </c>
    </row>
    <row r="3743" spans="1:4" ht="45">
      <c r="A3743" s="8" t="s">
        <v>162</v>
      </c>
      <c r="B3743" s="39" t="s">
        <v>3683</v>
      </c>
      <c r="C3743" s="65">
        <v>36000</v>
      </c>
      <c r="D3743" s="11">
        <v>45094.736842105267</v>
      </c>
    </row>
    <row r="3744" spans="1:4" ht="45">
      <c r="A3744" s="8" t="s">
        <v>45</v>
      </c>
      <c r="B3744" s="39" t="s">
        <v>3684</v>
      </c>
      <c r="C3744" s="65">
        <v>14700</v>
      </c>
      <c r="D3744" s="11">
        <v>25159</v>
      </c>
    </row>
    <row r="3745" spans="1:4" ht="15">
      <c r="A3745" s="8" t="s">
        <v>162</v>
      </c>
      <c r="B3745" s="32" t="s">
        <v>3685</v>
      </c>
      <c r="C3745" s="65">
        <v>7500</v>
      </c>
      <c r="D3745" s="11">
        <v>9975</v>
      </c>
    </row>
    <row r="3746" spans="1:4" ht="15">
      <c r="A3746" s="8" t="s">
        <v>162</v>
      </c>
      <c r="B3746" s="32" t="s">
        <v>3686</v>
      </c>
      <c r="C3746" s="65">
        <v>7500</v>
      </c>
      <c r="D3746" s="11">
        <v>9975</v>
      </c>
    </row>
    <row r="3747" spans="1:4" ht="15">
      <c r="A3747" s="8" t="s">
        <v>16</v>
      </c>
      <c r="B3747" s="14" t="s">
        <v>3687</v>
      </c>
      <c r="C3747" s="26">
        <v>4500</v>
      </c>
      <c r="D3747" s="11">
        <f>+C3747/0.7</f>
        <v>6428.5714285714294</v>
      </c>
    </row>
    <row r="3748" spans="1:4" ht="15">
      <c r="A3748" s="8" t="s">
        <v>16</v>
      </c>
      <c r="B3748" s="14" t="s">
        <v>3688</v>
      </c>
      <c r="C3748" s="26">
        <v>4500</v>
      </c>
      <c r="D3748" s="11">
        <f>+C3748/0.7</f>
        <v>6428.5714285714294</v>
      </c>
    </row>
    <row r="3749" spans="1:4" ht="15">
      <c r="A3749" s="8" t="s">
        <v>162</v>
      </c>
      <c r="B3749" s="14" t="s">
        <v>3689</v>
      </c>
      <c r="C3749" s="26">
        <v>20000</v>
      </c>
      <c r="D3749" s="11">
        <v>26608.695652173912</v>
      </c>
    </row>
    <row r="3750" spans="1:4" ht="15">
      <c r="A3750" s="8" t="s">
        <v>162</v>
      </c>
      <c r="B3750" s="14" t="s">
        <v>3690</v>
      </c>
      <c r="C3750" s="26">
        <v>20000</v>
      </c>
      <c r="D3750" s="11">
        <v>26608.695652173912</v>
      </c>
    </row>
    <row r="3751" spans="1:4" ht="15">
      <c r="A3751" s="8" t="s">
        <v>162</v>
      </c>
      <c r="B3751" s="32" t="s">
        <v>3691</v>
      </c>
      <c r="C3751" s="65">
        <v>14500</v>
      </c>
      <c r="D3751" s="11">
        <v>18251.818181818198</v>
      </c>
    </row>
    <row r="3752" spans="1:4" ht="15">
      <c r="A3752" s="8" t="s">
        <v>162</v>
      </c>
      <c r="B3752" s="32" t="s">
        <v>3692</v>
      </c>
      <c r="C3752" s="65">
        <v>8800</v>
      </c>
      <c r="D3752" s="11">
        <v>10577.464788732401</v>
      </c>
    </row>
    <row r="3753" spans="1:4" ht="15">
      <c r="A3753" s="8" t="s">
        <v>162</v>
      </c>
      <c r="B3753" s="32" t="s">
        <v>3693</v>
      </c>
      <c r="C3753" s="65">
        <v>5500</v>
      </c>
      <c r="D3753" s="11">
        <v>6975</v>
      </c>
    </row>
    <row r="3754" spans="1:4" ht="15">
      <c r="A3754" s="8" t="s">
        <v>10</v>
      </c>
      <c r="B3754" s="32" t="s">
        <v>3694</v>
      </c>
      <c r="C3754" s="65">
        <v>25650</v>
      </c>
      <c r="D3754" s="11">
        <v>39955</v>
      </c>
    </row>
    <row r="3755" spans="1:4" ht="15">
      <c r="A3755" s="8" t="s">
        <v>3695</v>
      </c>
      <c r="B3755" s="32" t="s">
        <v>3696</v>
      </c>
      <c r="C3755" s="65">
        <v>20000</v>
      </c>
      <c r="D3755" s="11">
        <v>29979</v>
      </c>
    </row>
    <row r="3756" spans="1:4" ht="15">
      <c r="A3756" s="8" t="s">
        <v>16</v>
      </c>
      <c r="B3756" s="32" t="s">
        <v>3697</v>
      </c>
      <c r="C3756" s="65">
        <v>15500</v>
      </c>
      <c r="D3756" s="11">
        <v>23900</v>
      </c>
    </row>
    <row r="3757" spans="1:4" ht="15">
      <c r="A3757" s="8" t="s">
        <v>1394</v>
      </c>
      <c r="B3757" s="32" t="s">
        <v>3698</v>
      </c>
      <c r="C3757" s="65">
        <v>5600</v>
      </c>
      <c r="D3757" s="11">
        <v>8460</v>
      </c>
    </row>
    <row r="3758" spans="1:4" ht="15">
      <c r="A3758" s="8" t="s">
        <v>1394</v>
      </c>
      <c r="B3758" s="32" t="s">
        <v>3699</v>
      </c>
      <c r="C3758" s="65">
        <v>7600</v>
      </c>
      <c r="D3758" s="11">
        <v>10105</v>
      </c>
    </row>
    <row r="3759" spans="1:4" ht="15">
      <c r="A3759" s="8" t="s">
        <v>1394</v>
      </c>
      <c r="B3759" s="32" t="s">
        <v>3700</v>
      </c>
      <c r="C3759" s="65">
        <v>8640</v>
      </c>
      <c r="D3759" s="11">
        <v>11879</v>
      </c>
    </row>
    <row r="3760" spans="1:4" ht="15">
      <c r="A3760" s="8" t="s">
        <v>1394</v>
      </c>
      <c r="B3760" s="32" t="s">
        <v>3701</v>
      </c>
      <c r="C3760" s="65">
        <v>9600</v>
      </c>
      <c r="D3760" s="11">
        <v>12995</v>
      </c>
    </row>
    <row r="3761" spans="1:4" ht="15">
      <c r="A3761" s="8" t="s">
        <v>3</v>
      </c>
      <c r="B3761" s="15" t="s">
        <v>3702</v>
      </c>
      <c r="C3761" s="107">
        <v>6160</v>
      </c>
      <c r="D3761" s="11">
        <v>7923</v>
      </c>
    </row>
    <row r="3762" spans="1:4" ht="15">
      <c r="A3762" s="8" t="s">
        <v>1062</v>
      </c>
      <c r="B3762" s="14" t="s">
        <v>3703</v>
      </c>
      <c r="C3762" s="26">
        <v>700</v>
      </c>
      <c r="D3762" s="11">
        <v>823</v>
      </c>
    </row>
    <row r="3763" spans="1:4" ht="15">
      <c r="A3763" s="8" t="s">
        <v>1062</v>
      </c>
      <c r="B3763" s="14" t="s">
        <v>3704</v>
      </c>
      <c r="C3763" s="26">
        <v>2200</v>
      </c>
      <c r="D3763" s="11">
        <v>2571</v>
      </c>
    </row>
    <row r="3764" spans="1:4" ht="15">
      <c r="A3764" s="8" t="s">
        <v>45</v>
      </c>
      <c r="B3764" s="14" t="s">
        <v>3705</v>
      </c>
      <c r="C3764" s="26">
        <v>965</v>
      </c>
      <c r="D3764" s="11">
        <v>1276.431818181818</v>
      </c>
    </row>
    <row r="3765" spans="1:4" ht="30">
      <c r="A3765" s="8" t="s">
        <v>45</v>
      </c>
      <c r="B3765" s="39" t="s">
        <v>3706</v>
      </c>
      <c r="C3765" s="93">
        <v>1758</v>
      </c>
      <c r="D3765" s="11">
        <v>2302.43505976096</v>
      </c>
    </row>
    <row r="3766" spans="1:4" ht="45">
      <c r="A3766" s="8" t="s">
        <v>45</v>
      </c>
      <c r="B3766" s="39" t="s">
        <v>3707</v>
      </c>
      <c r="C3766" s="93">
        <v>470</v>
      </c>
      <c r="D3766" s="11">
        <f>+C3766/0.76</f>
        <v>618.42105263157896</v>
      </c>
    </row>
    <row r="3767" spans="1:4" ht="45">
      <c r="A3767" s="8" t="s">
        <v>45</v>
      </c>
      <c r="B3767" s="39" t="s">
        <v>3708</v>
      </c>
      <c r="C3767" s="93">
        <v>1334</v>
      </c>
      <c r="D3767" s="11">
        <v>1693.0390678546951</v>
      </c>
    </row>
    <row r="3768" spans="1:4" ht="45">
      <c r="A3768" s="8" t="s">
        <v>45</v>
      </c>
      <c r="B3768" s="39" t="s">
        <v>3709</v>
      </c>
      <c r="C3768" s="93">
        <v>538</v>
      </c>
      <c r="D3768" s="11">
        <v>712.18714285714304</v>
      </c>
    </row>
    <row r="3769" spans="1:4" ht="45">
      <c r="A3769" s="8" t="s">
        <v>45</v>
      </c>
      <c r="B3769" s="108" t="s">
        <v>3710</v>
      </c>
      <c r="C3769" s="65">
        <v>341</v>
      </c>
      <c r="D3769" s="11">
        <f>+C3769/0.78</f>
        <v>437.17948717948718</v>
      </c>
    </row>
    <row r="3770" spans="1:4" ht="45">
      <c r="A3770" s="8" t="s">
        <v>45</v>
      </c>
      <c r="B3770" s="39" t="s">
        <v>3711</v>
      </c>
      <c r="C3770" s="93">
        <v>1012</v>
      </c>
      <c r="D3770" s="11">
        <v>1393</v>
      </c>
    </row>
    <row r="3771" spans="1:4" ht="45">
      <c r="A3771" s="8" t="s">
        <v>45</v>
      </c>
      <c r="B3771" s="39" t="s">
        <v>3712</v>
      </c>
      <c r="C3771" s="93">
        <v>530</v>
      </c>
      <c r="D3771" s="11">
        <v>663.52241379310351</v>
      </c>
    </row>
    <row r="3772" spans="1:4" ht="30">
      <c r="A3772" s="8" t="s">
        <v>45</v>
      </c>
      <c r="B3772" s="108" t="s">
        <v>3713</v>
      </c>
      <c r="C3772" s="65">
        <v>290</v>
      </c>
      <c r="D3772" s="11">
        <v>370</v>
      </c>
    </row>
    <row r="3773" spans="1:4" ht="45">
      <c r="A3773" s="8" t="s">
        <v>1256</v>
      </c>
      <c r="B3773" s="108" t="s">
        <v>3714</v>
      </c>
      <c r="C3773" s="65">
        <v>278</v>
      </c>
      <c r="D3773" s="11">
        <f>+C3773/0.78</f>
        <v>356.41025641025641</v>
      </c>
    </row>
    <row r="3774" spans="1:4" ht="15">
      <c r="A3774" s="8" t="s">
        <v>45</v>
      </c>
      <c r="B3774" s="8" t="s">
        <v>3715</v>
      </c>
      <c r="C3774" s="93">
        <v>1590</v>
      </c>
      <c r="D3774" s="11">
        <f>+C3774/0.75</f>
        <v>2120</v>
      </c>
    </row>
    <row r="3775" spans="1:4" ht="15">
      <c r="A3775" s="8" t="s">
        <v>45</v>
      </c>
      <c r="B3775" s="8" t="s">
        <v>3716</v>
      </c>
      <c r="C3775" s="93">
        <v>2385</v>
      </c>
      <c r="D3775" s="11">
        <f>+C3775/0.75</f>
        <v>3180</v>
      </c>
    </row>
    <row r="3776" spans="1:4" ht="15">
      <c r="A3776" s="8" t="s">
        <v>45</v>
      </c>
      <c r="B3776" s="8" t="s">
        <v>3717</v>
      </c>
      <c r="C3776" s="93">
        <v>1543</v>
      </c>
      <c r="D3776" s="11">
        <f>+C3776/0.75</f>
        <v>2057.3333333333335</v>
      </c>
    </row>
    <row r="3777" spans="1:4" ht="15">
      <c r="A3777" s="8" t="s">
        <v>45</v>
      </c>
      <c r="B3777" s="8" t="s">
        <v>3718</v>
      </c>
      <c r="C3777" s="93">
        <v>748</v>
      </c>
      <c r="D3777" s="11">
        <f>+C3777/0.7</f>
        <v>1068.5714285714287</v>
      </c>
    </row>
    <row r="3778" spans="1:4" ht="15">
      <c r="A3778" s="8" t="s">
        <v>45</v>
      </c>
      <c r="B3778" s="8" t="s">
        <v>3719</v>
      </c>
      <c r="C3778" s="93">
        <v>1543</v>
      </c>
      <c r="D3778" s="11">
        <f>+C3778/0.75</f>
        <v>2057.3333333333335</v>
      </c>
    </row>
    <row r="3779" spans="1:4" ht="15">
      <c r="A3779" s="8" t="s">
        <v>45</v>
      </c>
      <c r="B3779" s="8" t="s">
        <v>3720</v>
      </c>
      <c r="C3779" s="93">
        <v>798</v>
      </c>
      <c r="D3779" s="11">
        <f>+C3779/0.75</f>
        <v>1064</v>
      </c>
    </row>
    <row r="3780" spans="1:4" ht="15">
      <c r="A3780" s="8" t="s">
        <v>45</v>
      </c>
      <c r="B3780" s="8" t="s">
        <v>3721</v>
      </c>
      <c r="C3780" s="93">
        <v>3510</v>
      </c>
      <c r="D3780" s="11">
        <f>+C3780/0.75</f>
        <v>4680</v>
      </c>
    </row>
    <row r="3781" spans="1:4" ht="15">
      <c r="A3781" s="8" t="s">
        <v>45</v>
      </c>
      <c r="B3781" s="8" t="s">
        <v>3722</v>
      </c>
      <c r="C3781" s="93">
        <v>17000</v>
      </c>
      <c r="D3781" s="11">
        <v>27531</v>
      </c>
    </row>
    <row r="3782" spans="1:4" ht="15">
      <c r="A3782" s="8" t="s">
        <v>45</v>
      </c>
      <c r="B3782" s="9" t="s">
        <v>3723</v>
      </c>
      <c r="C3782" s="56">
        <v>4393</v>
      </c>
      <c r="D3782" s="11">
        <v>5421</v>
      </c>
    </row>
    <row r="3783" spans="1:4" ht="15">
      <c r="A3783" s="8" t="s">
        <v>45</v>
      </c>
      <c r="B3783" s="9" t="s">
        <v>3724</v>
      </c>
      <c r="C3783" s="56">
        <v>5875</v>
      </c>
      <c r="D3783" s="11">
        <v>6930.6666666666697</v>
      </c>
    </row>
    <row r="3784" spans="1:4" ht="15">
      <c r="A3784" s="8" t="s">
        <v>45</v>
      </c>
      <c r="B3784" s="14" t="s">
        <v>3725</v>
      </c>
      <c r="C3784" s="26">
        <v>1118</v>
      </c>
      <c r="D3784" s="11">
        <f>+C3784/0.75</f>
        <v>1490.6666666666667</v>
      </c>
    </row>
    <row r="3785" spans="1:4" ht="15">
      <c r="A3785" s="8" t="s">
        <v>45</v>
      </c>
      <c r="B3785" s="14" t="s">
        <v>3726</v>
      </c>
      <c r="C3785" s="26">
        <v>399</v>
      </c>
      <c r="D3785" s="11">
        <f>+C3785/0.8</f>
        <v>498.75</v>
      </c>
    </row>
    <row r="3786" spans="1:4" ht="15">
      <c r="A3786" s="8" t="s">
        <v>10</v>
      </c>
      <c r="B3786" s="14" t="s">
        <v>3727</v>
      </c>
      <c r="C3786" s="26">
        <v>400</v>
      </c>
      <c r="D3786" s="11">
        <v>595.25471698113199</v>
      </c>
    </row>
    <row r="3787" spans="1:4" ht="15">
      <c r="A3787" s="8" t="s">
        <v>45</v>
      </c>
      <c r="B3787" s="14" t="s">
        <v>3728</v>
      </c>
      <c r="C3787" s="26">
        <v>616</v>
      </c>
      <c r="D3787" s="11">
        <v>815.27866666666705</v>
      </c>
    </row>
    <row r="3788" spans="1:4" ht="15">
      <c r="A3788" s="8" t="s">
        <v>45</v>
      </c>
      <c r="B3788" s="32" t="s">
        <v>3729</v>
      </c>
      <c r="C3788" s="65">
        <v>2730</v>
      </c>
      <c r="D3788" s="11">
        <v>3200</v>
      </c>
    </row>
    <row r="3789" spans="1:4" ht="15">
      <c r="A3789" s="8" t="s">
        <v>45</v>
      </c>
      <c r="B3789" s="32" t="s">
        <v>3730</v>
      </c>
      <c r="C3789" s="65">
        <v>2844</v>
      </c>
      <c r="D3789" s="11">
        <v>3200</v>
      </c>
    </row>
    <row r="3790" spans="1:4" ht="15">
      <c r="A3790" s="8" t="s">
        <v>45</v>
      </c>
      <c r="B3790" s="32" t="s">
        <v>3731</v>
      </c>
      <c r="C3790" s="65">
        <v>2844</v>
      </c>
      <c r="D3790" s="11">
        <v>3400</v>
      </c>
    </row>
    <row r="3791" spans="1:4" ht="15">
      <c r="A3791" s="8" t="s">
        <v>45</v>
      </c>
      <c r="B3791" s="32" t="s">
        <v>3732</v>
      </c>
      <c r="C3791" s="65">
        <v>2730</v>
      </c>
      <c r="D3791" s="11">
        <v>3200</v>
      </c>
    </row>
    <row r="3792" spans="1:4" ht="15">
      <c r="A3792" s="8" t="s">
        <v>45</v>
      </c>
      <c r="B3792" s="32" t="s">
        <v>3733</v>
      </c>
      <c r="C3792" s="65">
        <v>2844</v>
      </c>
      <c r="D3792" s="11">
        <v>3200</v>
      </c>
    </row>
    <row r="3793" spans="1:4" ht="15">
      <c r="A3793" s="8" t="s">
        <v>45</v>
      </c>
      <c r="B3793" s="32" t="s">
        <v>3734</v>
      </c>
      <c r="C3793" s="65">
        <v>2844</v>
      </c>
      <c r="D3793" s="11">
        <v>3400</v>
      </c>
    </row>
    <row r="3794" spans="1:4" ht="15">
      <c r="A3794" s="8" t="s">
        <v>45</v>
      </c>
      <c r="B3794" s="32" t="s">
        <v>3735</v>
      </c>
      <c r="C3794" s="65">
        <v>2844</v>
      </c>
      <c r="D3794" s="11">
        <v>3200</v>
      </c>
    </row>
    <row r="3795" spans="1:4" ht="15">
      <c r="A3795" s="8" t="s">
        <v>45</v>
      </c>
      <c r="B3795" s="32" t="s">
        <v>3736</v>
      </c>
      <c r="C3795" s="65">
        <v>2549</v>
      </c>
      <c r="D3795" s="11">
        <v>3300</v>
      </c>
    </row>
    <row r="3796" spans="1:4" ht="15">
      <c r="A3796" s="8" t="s">
        <v>45</v>
      </c>
      <c r="B3796" s="32" t="s">
        <v>3737</v>
      </c>
      <c r="C3796" s="65">
        <v>2844</v>
      </c>
      <c r="D3796" s="11">
        <v>3200</v>
      </c>
    </row>
    <row r="3797" spans="1:4" ht="15">
      <c r="A3797" s="8" t="s">
        <v>45</v>
      </c>
      <c r="B3797" s="32" t="s">
        <v>3738</v>
      </c>
      <c r="C3797" s="65">
        <v>4575</v>
      </c>
      <c r="D3797" s="11">
        <f>+C3797/0.85</f>
        <v>5382.3529411764712</v>
      </c>
    </row>
    <row r="3798" spans="1:4" ht="15">
      <c r="A3798" s="8" t="s">
        <v>45</v>
      </c>
      <c r="B3798" s="32" t="s">
        <v>3739</v>
      </c>
      <c r="C3798" s="65">
        <v>4768</v>
      </c>
      <c r="D3798" s="11">
        <f>+C3798/0.85</f>
        <v>5609.4117647058829</v>
      </c>
    </row>
    <row r="3799" spans="1:4" ht="15">
      <c r="A3799" s="8" t="s">
        <v>45</v>
      </c>
      <c r="B3799" s="32" t="s">
        <v>3740</v>
      </c>
      <c r="C3799" s="65">
        <v>4577</v>
      </c>
      <c r="D3799" s="11">
        <f>+C3799/0.85</f>
        <v>5384.7058823529414</v>
      </c>
    </row>
    <row r="3800" spans="1:4" ht="15">
      <c r="A3800" s="8" t="s">
        <v>45</v>
      </c>
      <c r="B3800" s="32" t="s">
        <v>3741</v>
      </c>
      <c r="C3800" s="65">
        <v>31300</v>
      </c>
      <c r="D3800" s="11">
        <f>+C3800/0.89</f>
        <v>35168.539325842699</v>
      </c>
    </row>
    <row r="3801" spans="1:4" ht="15">
      <c r="A3801" s="8" t="s">
        <v>45</v>
      </c>
      <c r="B3801" s="32" t="s">
        <v>3742</v>
      </c>
      <c r="C3801" s="65">
        <v>19830</v>
      </c>
      <c r="D3801" s="11">
        <f>+C3801/0.91</f>
        <v>21791.208791208792</v>
      </c>
    </row>
    <row r="3802" spans="1:4" ht="15">
      <c r="A3802" s="8" t="s">
        <v>45</v>
      </c>
      <c r="B3802" s="32" t="s">
        <v>3743</v>
      </c>
      <c r="C3802" s="65">
        <v>5432</v>
      </c>
      <c r="D3802" s="11">
        <f>+C3802/0.82</f>
        <v>6624.3902439024396</v>
      </c>
    </row>
    <row r="3803" spans="1:4" ht="15">
      <c r="A3803" s="8" t="s">
        <v>45</v>
      </c>
      <c r="B3803" s="32" t="s">
        <v>3744</v>
      </c>
      <c r="C3803" s="65">
        <v>3364</v>
      </c>
      <c r="D3803" s="11">
        <f>+C3803/0.8</f>
        <v>4205</v>
      </c>
    </row>
    <row r="3804" spans="1:4" ht="15">
      <c r="A3804" s="8" t="s">
        <v>45</v>
      </c>
      <c r="B3804" s="32" t="s">
        <v>3745</v>
      </c>
      <c r="C3804" s="65">
        <v>1909</v>
      </c>
      <c r="D3804" s="11">
        <f>+C3804/0.76</f>
        <v>2511.8421052631579</v>
      </c>
    </row>
    <row r="3805" spans="1:4" ht="15">
      <c r="A3805" s="8" t="s">
        <v>45</v>
      </c>
      <c r="B3805" s="32" t="s">
        <v>3746</v>
      </c>
      <c r="C3805" s="65">
        <v>24450</v>
      </c>
      <c r="D3805" s="11">
        <f>+C3805/0.89</f>
        <v>27471.91011235955</v>
      </c>
    </row>
    <row r="3806" spans="1:4" ht="15">
      <c r="A3806" s="8" t="s">
        <v>45</v>
      </c>
      <c r="B3806" s="32" t="s">
        <v>3747</v>
      </c>
      <c r="C3806" s="65">
        <v>4609</v>
      </c>
      <c r="D3806" s="11">
        <f>+C3806/0.89</f>
        <v>5178.651685393258</v>
      </c>
    </row>
    <row r="3807" spans="1:4" ht="15">
      <c r="A3807" s="8" t="s">
        <v>45</v>
      </c>
      <c r="B3807" s="32" t="s">
        <v>3748</v>
      </c>
      <c r="C3807" s="65">
        <v>2550</v>
      </c>
      <c r="D3807" s="11">
        <f>+C3807/0.83</f>
        <v>3072.2891566265062</v>
      </c>
    </row>
    <row r="3808" spans="1:4" ht="15">
      <c r="A3808" s="8" t="s">
        <v>45</v>
      </c>
      <c r="B3808" s="32" t="s">
        <v>3749</v>
      </c>
      <c r="C3808" s="65">
        <v>1753</v>
      </c>
      <c r="D3808" s="11">
        <f>+C3808/0.76</f>
        <v>2306.5789473684208</v>
      </c>
    </row>
    <row r="3809" spans="1:4" ht="15">
      <c r="A3809" s="8" t="s">
        <v>45</v>
      </c>
      <c r="B3809" s="92" t="s">
        <v>3750</v>
      </c>
      <c r="C3809" s="65">
        <v>2796</v>
      </c>
      <c r="D3809" s="11">
        <v>5300</v>
      </c>
    </row>
    <row r="3810" spans="1:4" ht="15">
      <c r="A3810" s="8" t="s">
        <v>45</v>
      </c>
      <c r="B3810" s="92" t="s">
        <v>3751</v>
      </c>
      <c r="C3810" s="65">
        <v>6214</v>
      </c>
      <c r="D3810" s="11">
        <v>8300</v>
      </c>
    </row>
    <row r="3811" spans="1:4" ht="15">
      <c r="A3811" s="8" t="s">
        <v>45</v>
      </c>
      <c r="B3811" s="32" t="s">
        <v>3752</v>
      </c>
      <c r="C3811" s="65">
        <v>8429</v>
      </c>
      <c r="D3811" s="11">
        <v>10979</v>
      </c>
    </row>
    <row r="3812" spans="1:4" ht="45">
      <c r="A3812" s="8" t="s">
        <v>10</v>
      </c>
      <c r="B3812" s="39" t="s">
        <v>3753</v>
      </c>
      <c r="C3812" s="65">
        <v>3520</v>
      </c>
      <c r="D3812" s="11">
        <v>4225</v>
      </c>
    </row>
    <row r="3813" spans="1:4" ht="45">
      <c r="A3813" s="8" t="s">
        <v>45</v>
      </c>
      <c r="B3813" s="39" t="s">
        <v>3754</v>
      </c>
      <c r="C3813" s="65">
        <v>3438</v>
      </c>
      <c r="D3813" s="11">
        <v>4125</v>
      </c>
    </row>
    <row r="3814" spans="1:4" ht="15">
      <c r="A3814" s="8" t="s">
        <v>45</v>
      </c>
      <c r="B3814" s="32" t="s">
        <v>3755</v>
      </c>
      <c r="C3814" s="65">
        <v>1970</v>
      </c>
      <c r="D3814" s="11">
        <v>2733</v>
      </c>
    </row>
    <row r="3815" spans="1:4" ht="15">
      <c r="A3815" s="8" t="s">
        <v>45</v>
      </c>
      <c r="B3815" s="32" t="s">
        <v>3756</v>
      </c>
      <c r="C3815" s="65">
        <v>138500</v>
      </c>
      <c r="D3815" s="11">
        <v>162555</v>
      </c>
    </row>
    <row r="3816" spans="1:4" ht="15">
      <c r="A3816" s="8" t="s">
        <v>45</v>
      </c>
      <c r="B3816" s="32" t="s">
        <v>3757</v>
      </c>
      <c r="C3816" s="65">
        <v>1970</v>
      </c>
      <c r="D3816" s="11">
        <v>2733</v>
      </c>
    </row>
    <row r="3817" spans="1:4" ht="15">
      <c r="A3817" s="8" t="s">
        <v>10</v>
      </c>
      <c r="B3817" s="14" t="s">
        <v>3758</v>
      </c>
      <c r="C3817" s="65">
        <v>3600</v>
      </c>
      <c r="D3817" s="11">
        <v>4993.3684210526299</v>
      </c>
    </row>
    <row r="3818" spans="1:4" ht="15">
      <c r="A3818" s="8" t="s">
        <v>10</v>
      </c>
      <c r="B3818" s="14" t="s">
        <v>3759</v>
      </c>
      <c r="C3818" s="65">
        <v>7650</v>
      </c>
      <c r="D3818" s="11">
        <v>10573</v>
      </c>
    </row>
    <row r="3819" spans="1:4" ht="15">
      <c r="A3819" s="8" t="s">
        <v>10</v>
      </c>
      <c r="B3819" s="14" t="s">
        <v>3760</v>
      </c>
      <c r="C3819" s="65">
        <v>3820</v>
      </c>
      <c r="D3819" s="11">
        <v>5211</v>
      </c>
    </row>
    <row r="3820" spans="1:4" ht="15">
      <c r="A3820" s="8" t="s">
        <v>45</v>
      </c>
      <c r="B3820" s="14" t="s">
        <v>3761</v>
      </c>
      <c r="C3820" s="26">
        <v>11848</v>
      </c>
      <c r="D3820" s="11">
        <v>15693</v>
      </c>
    </row>
    <row r="3821" spans="1:4" ht="15">
      <c r="A3821" s="8" t="s">
        <v>10</v>
      </c>
      <c r="B3821" s="14" t="s">
        <v>3762</v>
      </c>
      <c r="C3821" s="65">
        <v>2420</v>
      </c>
      <c r="D3821" s="11">
        <v>3893</v>
      </c>
    </row>
    <row r="3822" spans="1:4" ht="15">
      <c r="A3822" s="8" t="s">
        <v>16</v>
      </c>
      <c r="B3822" s="14" t="s">
        <v>3763</v>
      </c>
      <c r="C3822" s="26">
        <v>2100</v>
      </c>
      <c r="D3822" s="11">
        <v>2621.217391304348</v>
      </c>
    </row>
    <row r="3823" spans="1:4" ht="15">
      <c r="A3823" s="8" t="s">
        <v>10</v>
      </c>
      <c r="B3823" s="14" t="s">
        <v>3764</v>
      </c>
      <c r="C3823" s="65">
        <v>6240</v>
      </c>
      <c r="D3823" s="11">
        <v>9358.9743589743994</v>
      </c>
    </row>
    <row r="3824" spans="1:4" ht="15">
      <c r="A3824" s="8" t="s">
        <v>10</v>
      </c>
      <c r="B3824" s="14" t="s">
        <v>3765</v>
      </c>
      <c r="C3824" s="65">
        <v>2680</v>
      </c>
      <c r="D3824" s="11">
        <v>3979</v>
      </c>
    </row>
    <row r="3825" spans="1:4" ht="15">
      <c r="A3825" s="8" t="s">
        <v>45</v>
      </c>
      <c r="B3825" s="14" t="s">
        <v>3766</v>
      </c>
      <c r="C3825" s="26">
        <v>2220</v>
      </c>
      <c r="D3825" s="11">
        <v>2912.64</v>
      </c>
    </row>
    <row r="3826" spans="1:4" ht="15">
      <c r="A3826" s="8" t="s">
        <v>45</v>
      </c>
      <c r="B3826" s="14" t="s">
        <v>3767</v>
      </c>
      <c r="C3826" s="26">
        <v>12540</v>
      </c>
      <c r="D3826" s="11">
        <v>14755</v>
      </c>
    </row>
    <row r="3827" spans="1:4" ht="15">
      <c r="A3827" s="8" t="s">
        <v>45</v>
      </c>
      <c r="B3827" s="14" t="s">
        <v>3768</v>
      </c>
      <c r="C3827" s="65">
        <v>2367</v>
      </c>
      <c r="D3827" s="11">
        <v>2895.04</v>
      </c>
    </row>
    <row r="3828" spans="1:4" ht="15">
      <c r="A3828" s="8" t="s">
        <v>45</v>
      </c>
      <c r="B3828" s="14" t="s">
        <v>3769</v>
      </c>
      <c r="C3828" s="65">
        <v>666</v>
      </c>
      <c r="D3828" s="11">
        <v>885</v>
      </c>
    </row>
    <row r="3829" spans="1:4" ht="15">
      <c r="A3829" s="8" t="s">
        <v>45</v>
      </c>
      <c r="B3829" s="14" t="s">
        <v>3770</v>
      </c>
      <c r="C3829" s="65">
        <v>1060</v>
      </c>
      <c r="D3829" s="11">
        <v>1416.9230769230801</v>
      </c>
    </row>
    <row r="3830" spans="1:4" ht="15">
      <c r="A3830" s="8" t="s">
        <v>45</v>
      </c>
      <c r="B3830" s="32" t="s">
        <v>3771</v>
      </c>
      <c r="C3830" s="65">
        <v>5500</v>
      </c>
      <c r="D3830" s="11">
        <v>6250.0676851672797</v>
      </c>
    </row>
    <row r="3831" spans="1:4" ht="15">
      <c r="A3831" s="8" t="s">
        <v>10</v>
      </c>
      <c r="B3831" s="14" t="s">
        <v>3772</v>
      </c>
      <c r="C3831" s="26">
        <v>21500</v>
      </c>
      <c r="D3831" s="11">
        <v>25971</v>
      </c>
    </row>
    <row r="3832" spans="1:4" ht="15">
      <c r="A3832" s="8" t="s">
        <v>10</v>
      </c>
      <c r="B3832" s="14" t="s">
        <v>3773</v>
      </c>
      <c r="C3832" s="26">
        <v>18000</v>
      </c>
      <c r="D3832" s="11">
        <v>22162.790697674402</v>
      </c>
    </row>
    <row r="3833" spans="1:4" ht="15">
      <c r="A3833" s="8" t="s">
        <v>45</v>
      </c>
      <c r="B3833" s="14" t="s">
        <v>3774</v>
      </c>
      <c r="C3833" s="26">
        <v>471</v>
      </c>
      <c r="D3833" s="11">
        <v>638.90172413793096</v>
      </c>
    </row>
    <row r="3834" spans="1:4" ht="45">
      <c r="A3834" s="8" t="s">
        <v>1066</v>
      </c>
      <c r="B3834" s="108" t="s">
        <v>3775</v>
      </c>
      <c r="C3834" s="65">
        <v>7500</v>
      </c>
      <c r="D3834" s="11">
        <v>10000</v>
      </c>
    </row>
    <row r="3835" spans="1:4" ht="30">
      <c r="A3835" s="8" t="s">
        <v>1066</v>
      </c>
      <c r="B3835" s="108" t="s">
        <v>3776</v>
      </c>
      <c r="C3835" s="65">
        <v>11500</v>
      </c>
      <c r="D3835" s="11">
        <v>15000</v>
      </c>
    </row>
    <row r="3836" spans="1:4" ht="30">
      <c r="A3836" s="8" t="s">
        <v>1066</v>
      </c>
      <c r="B3836" s="108" t="s">
        <v>3777</v>
      </c>
      <c r="C3836" s="65">
        <v>75000</v>
      </c>
      <c r="D3836" s="11">
        <v>95000</v>
      </c>
    </row>
    <row r="3837" spans="1:4" ht="30">
      <c r="A3837" s="8" t="s">
        <v>1066</v>
      </c>
      <c r="B3837" s="108" t="s">
        <v>3778</v>
      </c>
      <c r="C3837" s="65">
        <v>27000</v>
      </c>
      <c r="D3837" s="11">
        <v>37000</v>
      </c>
    </row>
    <row r="3838" spans="1:4" ht="45">
      <c r="A3838" s="8" t="s">
        <v>45</v>
      </c>
      <c r="B3838" s="108" t="s">
        <v>3779</v>
      </c>
      <c r="C3838" s="65">
        <v>1315</v>
      </c>
      <c r="D3838" s="11">
        <v>1641.39</v>
      </c>
    </row>
    <row r="3839" spans="1:4" ht="15">
      <c r="A3839" s="8" t="s">
        <v>45</v>
      </c>
      <c r="B3839" s="14" t="s">
        <v>3780</v>
      </c>
      <c r="C3839" s="26">
        <v>450</v>
      </c>
      <c r="D3839" s="11">
        <v>560.9375</v>
      </c>
    </row>
    <row r="3840" spans="1:4" ht="15">
      <c r="A3840" s="8" t="s">
        <v>45</v>
      </c>
      <c r="B3840" s="14" t="s">
        <v>3781</v>
      </c>
      <c r="C3840" s="26">
        <v>315</v>
      </c>
      <c r="D3840" s="11">
        <f>+C3840/0.76</f>
        <v>414.4736842105263</v>
      </c>
    </row>
    <row r="3841" spans="1:4" ht="15">
      <c r="A3841" s="8" t="s">
        <v>45</v>
      </c>
      <c r="B3841" s="14" t="s">
        <v>3782</v>
      </c>
      <c r="C3841" s="26">
        <v>447</v>
      </c>
      <c r="D3841" s="11">
        <v>620.1109090909091</v>
      </c>
    </row>
    <row r="3842" spans="1:4" ht="45">
      <c r="A3842" s="8" t="s">
        <v>45</v>
      </c>
      <c r="B3842" s="108" t="s">
        <v>3783</v>
      </c>
      <c r="C3842" s="65">
        <v>815</v>
      </c>
      <c r="D3842" s="11">
        <v>1045</v>
      </c>
    </row>
    <row r="3843" spans="1:4" ht="15">
      <c r="A3843" s="8" t="s">
        <v>45</v>
      </c>
      <c r="B3843" s="14" t="s">
        <v>3784</v>
      </c>
      <c r="C3843" s="26">
        <v>350</v>
      </c>
      <c r="D3843" s="11">
        <v>435.39666666666699</v>
      </c>
    </row>
    <row r="3844" spans="1:4" ht="15">
      <c r="A3844" s="8" t="s">
        <v>10</v>
      </c>
      <c r="B3844" s="14" t="s">
        <v>3785</v>
      </c>
      <c r="C3844" s="26">
        <v>230</v>
      </c>
      <c r="D3844" s="11">
        <f>+C3844/0.76</f>
        <v>302.63157894736844</v>
      </c>
    </row>
    <row r="3845" spans="1:4" ht="15">
      <c r="A3845" s="8" t="s">
        <v>45</v>
      </c>
      <c r="B3845" s="14" t="s">
        <v>3786</v>
      </c>
      <c r="C3845" s="26">
        <v>454</v>
      </c>
      <c r="D3845" s="11">
        <v>598.90172413793096</v>
      </c>
    </row>
    <row r="3846" spans="1:4" ht="15">
      <c r="A3846" s="8" t="s">
        <v>45</v>
      </c>
      <c r="B3846" s="32" t="s">
        <v>3787</v>
      </c>
      <c r="C3846" s="65">
        <v>8700</v>
      </c>
      <c r="D3846" s="11">
        <v>9900</v>
      </c>
    </row>
    <row r="3847" spans="1:4" ht="15">
      <c r="A3847" s="8" t="s">
        <v>45</v>
      </c>
      <c r="B3847" s="14" t="s">
        <v>3788</v>
      </c>
      <c r="C3847" s="26">
        <v>1747</v>
      </c>
      <c r="D3847" s="11">
        <v>2390.0623809523809</v>
      </c>
    </row>
    <row r="3848" spans="1:4" ht="15">
      <c r="A3848" s="8" t="s">
        <v>45</v>
      </c>
      <c r="B3848" s="14" t="s">
        <v>3789</v>
      </c>
      <c r="C3848" s="26">
        <v>2190</v>
      </c>
      <c r="D3848" s="11">
        <v>2895.7154308617237</v>
      </c>
    </row>
    <row r="3849" spans="1:4" ht="15">
      <c r="A3849" s="8" t="s">
        <v>45</v>
      </c>
      <c r="B3849" s="14" t="s">
        <v>3790</v>
      </c>
      <c r="C3849" s="26">
        <v>658</v>
      </c>
      <c r="D3849" s="11">
        <v>885</v>
      </c>
    </row>
    <row r="3850" spans="1:4" ht="15">
      <c r="A3850" s="8" t="s">
        <v>45</v>
      </c>
      <c r="B3850" s="14" t="s">
        <v>3791</v>
      </c>
      <c r="C3850" s="26">
        <v>400</v>
      </c>
      <c r="D3850" s="11">
        <v>505.09750000000003</v>
      </c>
    </row>
    <row r="3851" spans="1:4" ht="15">
      <c r="A3851" s="8" t="s">
        <v>10</v>
      </c>
      <c r="B3851" s="14" t="s">
        <v>3792</v>
      </c>
      <c r="C3851" s="26">
        <v>243</v>
      </c>
      <c r="D3851" s="11">
        <f>+C3851/0.8</f>
        <v>303.75</v>
      </c>
    </row>
    <row r="3852" spans="1:4" ht="15">
      <c r="A3852" s="8" t="s">
        <v>45</v>
      </c>
      <c r="B3852" s="14" t="s">
        <v>3793</v>
      </c>
      <c r="C3852" s="26">
        <v>398</v>
      </c>
      <c r="D3852" s="11">
        <v>495</v>
      </c>
    </row>
    <row r="3853" spans="1:4" ht="15">
      <c r="A3853" s="8" t="s">
        <v>45</v>
      </c>
      <c r="B3853" s="14" t="s">
        <v>3794</v>
      </c>
      <c r="C3853" s="26">
        <v>1600</v>
      </c>
      <c r="D3853" s="11">
        <v>1933</v>
      </c>
    </row>
    <row r="3854" spans="1:4" ht="30">
      <c r="A3854" s="8" t="s">
        <v>10</v>
      </c>
      <c r="B3854" s="39" t="s">
        <v>3795</v>
      </c>
      <c r="C3854" s="93">
        <v>5980</v>
      </c>
      <c r="D3854" s="11">
        <v>7300</v>
      </c>
    </row>
    <row r="3855" spans="1:4" ht="30">
      <c r="A3855" s="8" t="s">
        <v>10</v>
      </c>
      <c r="B3855" s="39" t="s">
        <v>3795</v>
      </c>
      <c r="C3855" s="93">
        <v>5770</v>
      </c>
      <c r="D3855" s="11">
        <v>7295</v>
      </c>
    </row>
    <row r="3856" spans="1:4" ht="45">
      <c r="A3856" s="8" t="s">
        <v>45</v>
      </c>
      <c r="B3856" s="39" t="s">
        <v>3796</v>
      </c>
      <c r="C3856" s="93">
        <v>2245</v>
      </c>
      <c r="D3856" s="11">
        <v>2983.3333333333298</v>
      </c>
    </row>
    <row r="3857" spans="1:4" ht="15">
      <c r="A3857" s="8" t="s">
        <v>3797</v>
      </c>
      <c r="B3857" s="32" t="s">
        <v>3798</v>
      </c>
      <c r="C3857" s="65">
        <v>1968</v>
      </c>
      <c r="D3857" s="11">
        <v>2460</v>
      </c>
    </row>
    <row r="3858" spans="1:4" ht="15">
      <c r="A3858" s="8" t="s">
        <v>3797</v>
      </c>
      <c r="B3858" s="32" t="s">
        <v>3799</v>
      </c>
      <c r="C3858" s="65">
        <v>2102</v>
      </c>
      <c r="D3858" s="11">
        <v>2627.5</v>
      </c>
    </row>
    <row r="3859" spans="1:4" ht="15">
      <c r="A3859" s="8" t="s">
        <v>10</v>
      </c>
      <c r="B3859" s="32" t="s">
        <v>3800</v>
      </c>
      <c r="C3859" s="65">
        <v>630</v>
      </c>
      <c r="D3859" s="11">
        <v>879</v>
      </c>
    </row>
    <row r="3860" spans="1:4" ht="15">
      <c r="A3860" s="8" t="s">
        <v>3797</v>
      </c>
      <c r="B3860" s="32" t="s">
        <v>3800</v>
      </c>
      <c r="C3860" s="65">
        <v>21000</v>
      </c>
      <c r="D3860" s="11">
        <v>27272.727272727272</v>
      </c>
    </row>
    <row r="3861" spans="1:4" ht="15">
      <c r="A3861" s="8" t="s">
        <v>3797</v>
      </c>
      <c r="B3861" s="32" t="s">
        <v>3801</v>
      </c>
      <c r="C3861" s="65">
        <v>1092</v>
      </c>
      <c r="D3861" s="11">
        <v>1560</v>
      </c>
    </row>
    <row r="3862" spans="1:4" ht="15">
      <c r="A3862" s="8" t="s">
        <v>3797</v>
      </c>
      <c r="B3862" s="32" t="s">
        <v>3802</v>
      </c>
      <c r="C3862" s="65">
        <v>7280</v>
      </c>
      <c r="D3862" s="11">
        <v>10960</v>
      </c>
    </row>
    <row r="3863" spans="1:4" ht="15">
      <c r="A3863" s="8" t="s">
        <v>3797</v>
      </c>
      <c r="B3863" s="32" t="s">
        <v>3803</v>
      </c>
      <c r="C3863" s="65">
        <v>1200</v>
      </c>
      <c r="D3863" s="11">
        <v>1550</v>
      </c>
    </row>
    <row r="3864" spans="1:4" ht="15">
      <c r="A3864" s="8" t="s">
        <v>3797</v>
      </c>
      <c r="B3864" s="32" t="s">
        <v>3804</v>
      </c>
      <c r="C3864" s="65">
        <v>1000</v>
      </c>
      <c r="D3864" s="11">
        <v>1475</v>
      </c>
    </row>
    <row r="3865" spans="1:4" ht="15">
      <c r="A3865" s="8" t="s">
        <v>3797</v>
      </c>
      <c r="B3865" s="32" t="s">
        <v>3805</v>
      </c>
      <c r="C3865" s="65">
        <v>1038</v>
      </c>
      <c r="D3865" s="11">
        <v>1296.9296703296704</v>
      </c>
    </row>
    <row r="3866" spans="1:4" ht="15">
      <c r="A3866" s="8" t="s">
        <v>3797</v>
      </c>
      <c r="B3866" s="32" t="s">
        <v>3806</v>
      </c>
      <c r="C3866" s="65">
        <v>17775</v>
      </c>
      <c r="D3866" s="11">
        <v>23841.684782608696</v>
      </c>
    </row>
    <row r="3867" spans="1:4" ht="15">
      <c r="A3867" s="8" t="s">
        <v>3797</v>
      </c>
      <c r="B3867" s="32" t="s">
        <v>3807</v>
      </c>
      <c r="C3867" s="65">
        <v>460</v>
      </c>
      <c r="D3867" s="11">
        <v>709.71428571428578</v>
      </c>
    </row>
    <row r="3868" spans="1:4" ht="15">
      <c r="A3868" s="8" t="s">
        <v>3797</v>
      </c>
      <c r="B3868" s="32" t="s">
        <v>3808</v>
      </c>
      <c r="C3868" s="65">
        <v>14000</v>
      </c>
      <c r="D3868" s="11">
        <v>18684.210526315801</v>
      </c>
    </row>
    <row r="3869" spans="1:4" ht="15">
      <c r="A3869" s="8" t="s">
        <v>634</v>
      </c>
      <c r="B3869" s="32" t="s">
        <v>3809</v>
      </c>
      <c r="C3869" s="65">
        <v>11500</v>
      </c>
      <c r="D3869" s="11">
        <f>+C3869/0.65</f>
        <v>17692.307692307691</v>
      </c>
    </row>
    <row r="3870" spans="1:4" ht="15">
      <c r="A3870" s="8" t="s">
        <v>3797</v>
      </c>
      <c r="B3870" s="32" t="s">
        <v>3810</v>
      </c>
      <c r="C3870" s="65">
        <v>2942</v>
      </c>
      <c r="D3870" s="11">
        <f>+C3870/0.75</f>
        <v>3922.6666666666665</v>
      </c>
    </row>
    <row r="3871" spans="1:4" ht="15">
      <c r="A3871" s="8" t="s">
        <v>3797</v>
      </c>
      <c r="B3871" s="32" t="s">
        <v>3811</v>
      </c>
      <c r="C3871" s="65">
        <v>2537</v>
      </c>
      <c r="D3871" s="11">
        <f>+C3871/0.75</f>
        <v>3382.6666666666665</v>
      </c>
    </row>
    <row r="3872" spans="1:4" ht="15">
      <c r="A3872" s="8" t="s">
        <v>3797</v>
      </c>
      <c r="B3872" s="32" t="s">
        <v>3812</v>
      </c>
      <c r="C3872" s="65">
        <v>1813</v>
      </c>
      <c r="D3872" s="11">
        <v>2474.1151219512199</v>
      </c>
    </row>
    <row r="3873" spans="1:4" ht="15">
      <c r="A3873" s="8" t="s">
        <v>3797</v>
      </c>
      <c r="B3873" s="32" t="s">
        <v>3813</v>
      </c>
      <c r="C3873" s="65">
        <v>2000</v>
      </c>
      <c r="D3873" s="11">
        <v>2774.1151219512199</v>
      </c>
    </row>
    <row r="3874" spans="1:4" ht="15">
      <c r="A3874" s="8" t="s">
        <v>3797</v>
      </c>
      <c r="B3874" s="32" t="s">
        <v>3814</v>
      </c>
      <c r="C3874" s="65">
        <v>3500</v>
      </c>
      <c r="D3874" s="11">
        <v>4851.1627906976746</v>
      </c>
    </row>
    <row r="3875" spans="1:4" ht="15">
      <c r="A3875" s="8" t="s">
        <v>16</v>
      </c>
      <c r="B3875" s="74" t="s">
        <v>1425</v>
      </c>
      <c r="C3875" s="65">
        <v>7000</v>
      </c>
      <c r="D3875" s="11">
        <v>11667</v>
      </c>
    </row>
    <row r="3876" spans="1:4" ht="15">
      <c r="A3876" s="8" t="s">
        <v>3797</v>
      </c>
      <c r="B3876" s="32" t="s">
        <v>3815</v>
      </c>
      <c r="C3876" s="65">
        <v>8500</v>
      </c>
      <c r="D3876" s="11">
        <v>12143</v>
      </c>
    </row>
    <row r="3877" spans="1:4" ht="15">
      <c r="A3877" s="8" t="s">
        <v>3797</v>
      </c>
      <c r="B3877" s="32" t="s">
        <v>3816</v>
      </c>
      <c r="C3877" s="65">
        <v>9085</v>
      </c>
      <c r="D3877" s="11">
        <v>12125</v>
      </c>
    </row>
    <row r="3878" spans="1:4" ht="15">
      <c r="A3878" s="8" t="s">
        <v>3797</v>
      </c>
      <c r="B3878" s="32" t="s">
        <v>3817</v>
      </c>
      <c r="C3878" s="65">
        <v>11500</v>
      </c>
      <c r="D3878" s="11">
        <v>15125</v>
      </c>
    </row>
    <row r="3879" spans="1:4" ht="15">
      <c r="A3879" s="8" t="s">
        <v>634</v>
      </c>
      <c r="B3879" s="14" t="s">
        <v>3818</v>
      </c>
      <c r="C3879" s="65">
        <v>1400</v>
      </c>
      <c r="D3879" s="11">
        <f>+C3879/0.69</f>
        <v>2028.985507246377</v>
      </c>
    </row>
    <row r="3880" spans="1:4" ht="15">
      <c r="A3880" s="8" t="s">
        <v>634</v>
      </c>
      <c r="B3880" s="14" t="s">
        <v>3819</v>
      </c>
      <c r="C3880" s="65">
        <v>2900</v>
      </c>
      <c r="D3880" s="11">
        <f>+C3880/0.69</f>
        <v>4202.898550724638</v>
      </c>
    </row>
    <row r="3881" spans="1:4" ht="15">
      <c r="A3881" s="8" t="s">
        <v>16</v>
      </c>
      <c r="B3881" s="14" t="s">
        <v>3820</v>
      </c>
      <c r="C3881" s="65">
        <v>550</v>
      </c>
      <c r="D3881" s="11">
        <v>1000</v>
      </c>
    </row>
    <row r="3882" spans="1:4" ht="15">
      <c r="A3882" s="8" t="s">
        <v>16</v>
      </c>
      <c r="B3882" s="14" t="s">
        <v>3821</v>
      </c>
      <c r="C3882" s="65">
        <v>300</v>
      </c>
      <c r="D3882" s="11">
        <v>600</v>
      </c>
    </row>
    <row r="3883" spans="1:4" ht="15">
      <c r="A3883" s="8" t="s">
        <v>16</v>
      </c>
      <c r="B3883" s="14" t="s">
        <v>3822</v>
      </c>
      <c r="C3883" s="65">
        <v>400</v>
      </c>
      <c r="D3883" s="11">
        <v>800</v>
      </c>
    </row>
    <row r="3884" spans="1:4" ht="15">
      <c r="A3884" s="8" t="s">
        <v>3797</v>
      </c>
      <c r="B3884" s="14" t="s">
        <v>3823</v>
      </c>
      <c r="C3884" s="65">
        <v>1600</v>
      </c>
      <c r="D3884" s="11">
        <v>2666.666666666667</v>
      </c>
    </row>
    <row r="3885" spans="1:4" ht="15">
      <c r="A3885" s="8" t="s">
        <v>3824</v>
      </c>
      <c r="B3885" s="32" t="s">
        <v>3825</v>
      </c>
      <c r="C3885" s="65">
        <v>11000</v>
      </c>
      <c r="D3885" s="11">
        <v>13600</v>
      </c>
    </row>
    <row r="3886" spans="1:4" ht="15">
      <c r="A3886" s="8" t="s">
        <v>3824</v>
      </c>
      <c r="B3886" s="32" t="s">
        <v>3826</v>
      </c>
      <c r="C3886" s="65">
        <v>14000</v>
      </c>
      <c r="D3886" s="11">
        <f>+C3886/0.76</f>
        <v>18421.052631578947</v>
      </c>
    </row>
    <row r="3887" spans="1:4" ht="15">
      <c r="A3887" s="8" t="s">
        <v>3824</v>
      </c>
      <c r="B3887" s="32" t="s">
        <v>3827</v>
      </c>
      <c r="C3887" s="65">
        <v>16000</v>
      </c>
      <c r="D3887" s="11">
        <f>+C3887/0.8</f>
        <v>20000</v>
      </c>
    </row>
    <row r="3888" spans="1:4" ht="15">
      <c r="A3888" s="8" t="s">
        <v>3824</v>
      </c>
      <c r="B3888" s="32" t="s">
        <v>3828</v>
      </c>
      <c r="C3888" s="65">
        <v>3800</v>
      </c>
      <c r="D3888" s="11">
        <f>35*200</f>
        <v>7000</v>
      </c>
    </row>
    <row r="3889" spans="1:4" ht="15">
      <c r="A3889" s="8" t="s">
        <v>3824</v>
      </c>
      <c r="B3889" s="32" t="s">
        <v>3829</v>
      </c>
      <c r="C3889" s="65">
        <v>8000</v>
      </c>
      <c r="D3889" s="11">
        <f>+C3889/0.7</f>
        <v>11428.571428571429</v>
      </c>
    </row>
    <row r="3890" spans="1:4" ht="15">
      <c r="A3890" s="8" t="s">
        <v>3797</v>
      </c>
      <c r="B3890" s="32" t="s">
        <v>3830</v>
      </c>
      <c r="C3890" s="65">
        <v>16000</v>
      </c>
      <c r="D3890" s="11">
        <v>21000</v>
      </c>
    </row>
    <row r="3891" spans="1:4" ht="15">
      <c r="A3891" s="8" t="s">
        <v>3797</v>
      </c>
      <c r="B3891" s="32" t="s">
        <v>3831</v>
      </c>
      <c r="C3891" s="65">
        <v>18000</v>
      </c>
      <c r="D3891" s="11">
        <v>22000</v>
      </c>
    </row>
    <row r="3892" spans="1:4" ht="15">
      <c r="A3892" s="8" t="s">
        <v>3797</v>
      </c>
      <c r="B3892" s="32" t="s">
        <v>3832</v>
      </c>
      <c r="C3892" s="65">
        <v>8100</v>
      </c>
      <c r="D3892" s="11">
        <v>10800</v>
      </c>
    </row>
    <row r="3893" spans="1:4" ht="15">
      <c r="A3893" s="8" t="s">
        <v>3797</v>
      </c>
      <c r="B3893" s="32" t="s">
        <v>3833</v>
      </c>
      <c r="C3893" s="65">
        <v>77500</v>
      </c>
      <c r="D3893" s="11">
        <v>95421.875</v>
      </c>
    </row>
    <row r="3894" spans="1:4" ht="15">
      <c r="A3894" s="8" t="s">
        <v>3824</v>
      </c>
      <c r="B3894" s="32" t="s">
        <v>3834</v>
      </c>
      <c r="C3894" s="65">
        <v>3600</v>
      </c>
      <c r="D3894" s="11">
        <f>+C3894/0.65</f>
        <v>5538.4615384615381</v>
      </c>
    </row>
    <row r="3895" spans="1:4" ht="15">
      <c r="A3895" s="8" t="s">
        <v>3824</v>
      </c>
      <c r="B3895" s="32" t="s">
        <v>3835</v>
      </c>
      <c r="C3895" s="65">
        <v>5000</v>
      </c>
      <c r="D3895" s="11">
        <f>+C3895/0.65</f>
        <v>7692.3076923076924</v>
      </c>
    </row>
    <row r="3896" spans="1:4" ht="15">
      <c r="A3896" s="8" t="s">
        <v>3824</v>
      </c>
      <c r="B3896" s="32" t="s">
        <v>3836</v>
      </c>
      <c r="C3896" s="65">
        <v>5600</v>
      </c>
      <c r="D3896" s="11">
        <f>+C3896/0.65</f>
        <v>8615.3846153846152</v>
      </c>
    </row>
    <row r="3897" spans="1:4" ht="15">
      <c r="A3897" s="8" t="s">
        <v>3824</v>
      </c>
      <c r="B3897" s="32" t="s">
        <v>3837</v>
      </c>
      <c r="C3897" s="65">
        <v>9600</v>
      </c>
      <c r="D3897" s="11">
        <f>+C3897/0.6</f>
        <v>16000</v>
      </c>
    </row>
    <row r="3898" spans="1:4" ht="15">
      <c r="A3898" s="8" t="s">
        <v>3824</v>
      </c>
      <c r="B3898" s="32" t="s">
        <v>3838</v>
      </c>
      <c r="C3898" s="65">
        <v>5000</v>
      </c>
      <c r="D3898" s="11">
        <f>36*200</f>
        <v>7200</v>
      </c>
    </row>
    <row r="3899" spans="1:4" ht="15">
      <c r="A3899" s="8" t="s">
        <v>3797</v>
      </c>
      <c r="B3899" s="32" t="s">
        <v>3839</v>
      </c>
      <c r="C3899" s="65">
        <v>33750</v>
      </c>
      <c r="D3899" s="11">
        <v>43800</v>
      </c>
    </row>
    <row r="3900" spans="1:4" ht="15">
      <c r="A3900" s="8" t="s">
        <v>3824</v>
      </c>
      <c r="B3900" s="32" t="s">
        <v>3840</v>
      </c>
      <c r="C3900" s="65">
        <v>3400</v>
      </c>
      <c r="D3900" s="11">
        <v>4800</v>
      </c>
    </row>
    <row r="3901" spans="1:4" ht="15">
      <c r="A3901" s="8" t="s">
        <v>3797</v>
      </c>
      <c r="B3901" s="32" t="s">
        <v>3841</v>
      </c>
      <c r="C3901" s="65">
        <v>21000</v>
      </c>
      <c r="D3901" s="11">
        <v>24750</v>
      </c>
    </row>
    <row r="3902" spans="1:4" ht="15">
      <c r="A3902" s="8" t="s">
        <v>3797</v>
      </c>
      <c r="B3902" s="32" t="s">
        <v>3842</v>
      </c>
      <c r="C3902" s="65">
        <v>680</v>
      </c>
      <c r="D3902" s="11">
        <v>906</v>
      </c>
    </row>
    <row r="3903" spans="1:4" ht="15">
      <c r="A3903" s="8" t="s">
        <v>3797</v>
      </c>
      <c r="B3903" s="32" t="s">
        <v>3843</v>
      </c>
      <c r="C3903" s="65">
        <v>17000</v>
      </c>
      <c r="D3903" s="11">
        <v>22950</v>
      </c>
    </row>
    <row r="3904" spans="1:4" ht="15">
      <c r="A3904" s="8" t="s">
        <v>3797</v>
      </c>
      <c r="B3904" s="32" t="s">
        <v>3844</v>
      </c>
      <c r="C3904" s="65">
        <v>37500</v>
      </c>
      <c r="D3904" s="11">
        <v>46875</v>
      </c>
    </row>
    <row r="3905" spans="1:4" ht="15">
      <c r="A3905" s="8" t="s">
        <v>3797</v>
      </c>
      <c r="B3905" s="32" t="s">
        <v>3845</v>
      </c>
      <c r="C3905" s="65">
        <v>31500</v>
      </c>
      <c r="D3905" s="11">
        <v>41737.5</v>
      </c>
    </row>
    <row r="3906" spans="1:4" ht="15">
      <c r="A3906" s="8" t="s">
        <v>10</v>
      </c>
      <c r="B3906" s="32" t="s">
        <v>3846</v>
      </c>
      <c r="C3906" s="65">
        <v>10890</v>
      </c>
      <c r="D3906" s="11">
        <v>15255</v>
      </c>
    </row>
    <row r="3907" spans="1:4" ht="15">
      <c r="A3907" s="8" t="s">
        <v>3797</v>
      </c>
      <c r="B3907" s="32" t="s">
        <v>3847</v>
      </c>
      <c r="C3907" s="65">
        <v>36000</v>
      </c>
      <c r="D3907" s="11">
        <v>42962.5</v>
      </c>
    </row>
    <row r="3908" spans="1:4" ht="15">
      <c r="A3908" s="8" t="s">
        <v>3797</v>
      </c>
      <c r="B3908" s="32" t="s">
        <v>3848</v>
      </c>
      <c r="C3908" s="65">
        <v>8500</v>
      </c>
      <c r="D3908" s="11">
        <v>13926.9230769231</v>
      </c>
    </row>
    <row r="3909" spans="1:4" ht="15">
      <c r="A3909" s="8" t="s">
        <v>3797</v>
      </c>
      <c r="B3909" s="32" t="s">
        <v>3849</v>
      </c>
      <c r="C3909" s="65">
        <v>16000</v>
      </c>
      <c r="D3909" s="11">
        <v>18985.599999999999</v>
      </c>
    </row>
    <row r="3910" spans="1:4" ht="15">
      <c r="A3910" s="8" t="s">
        <v>3824</v>
      </c>
      <c r="B3910" s="32" t="s">
        <v>3850</v>
      </c>
      <c r="C3910" s="65">
        <v>17500</v>
      </c>
      <c r="D3910" s="11">
        <f>+C3910/0.65</f>
        <v>26923.076923076922</v>
      </c>
    </row>
    <row r="3911" spans="1:4" ht="15">
      <c r="A3911" s="8" t="s">
        <v>3824</v>
      </c>
      <c r="B3911" s="32" t="s">
        <v>3851</v>
      </c>
      <c r="C3911" s="65">
        <v>13500</v>
      </c>
      <c r="D3911" s="11">
        <f>+C3911/0.65</f>
        <v>20769.23076923077</v>
      </c>
    </row>
    <row r="3912" spans="1:4" ht="15">
      <c r="A3912" s="8" t="s">
        <v>3797</v>
      </c>
      <c r="B3912" s="32" t="s">
        <v>3852</v>
      </c>
      <c r="C3912" s="65">
        <v>42500</v>
      </c>
      <c r="D3912" s="11">
        <v>53125</v>
      </c>
    </row>
    <row r="3913" spans="1:4" ht="15">
      <c r="A3913" s="8" t="s">
        <v>3824</v>
      </c>
      <c r="B3913" s="32" t="s">
        <v>3853</v>
      </c>
      <c r="C3913" s="65">
        <v>22000</v>
      </c>
      <c r="D3913" s="11">
        <v>29971</v>
      </c>
    </row>
    <row r="3914" spans="1:4" ht="15">
      <c r="A3914" s="8" t="s">
        <v>3824</v>
      </c>
      <c r="B3914" s="32" t="s">
        <v>3854</v>
      </c>
      <c r="C3914" s="65">
        <v>15000</v>
      </c>
      <c r="D3914" s="11">
        <v>23589</v>
      </c>
    </row>
    <row r="3915" spans="1:4" ht="15">
      <c r="A3915" s="8" t="s">
        <v>3824</v>
      </c>
      <c r="B3915" s="32" t="s">
        <v>3855</v>
      </c>
      <c r="C3915" s="65">
        <v>7200</v>
      </c>
      <c r="D3915" s="11">
        <f>21*600</f>
        <v>12600</v>
      </c>
    </row>
    <row r="3916" spans="1:4" ht="15">
      <c r="A3916" s="8" t="s">
        <v>3797</v>
      </c>
      <c r="B3916" s="32" t="s">
        <v>3856</v>
      </c>
      <c r="C3916" s="65">
        <v>48000</v>
      </c>
      <c r="D3916" s="11">
        <v>59375</v>
      </c>
    </row>
    <row r="3917" spans="1:4" ht="15">
      <c r="A3917" s="8" t="s">
        <v>3797</v>
      </c>
      <c r="B3917" s="32" t="s">
        <v>3857</v>
      </c>
      <c r="C3917" s="65">
        <v>47000</v>
      </c>
      <c r="D3917" s="11">
        <v>59375</v>
      </c>
    </row>
    <row r="3918" spans="1:4" ht="15">
      <c r="A3918" s="8" t="s">
        <v>3797</v>
      </c>
      <c r="B3918" s="32" t="s">
        <v>3858</v>
      </c>
      <c r="C3918" s="65">
        <v>16000</v>
      </c>
      <c r="D3918" s="11">
        <f>+C3918/0.78</f>
        <v>20512.820512820512</v>
      </c>
    </row>
    <row r="3919" spans="1:4" ht="15">
      <c r="A3919" s="8" t="s">
        <v>3797</v>
      </c>
      <c r="B3919" s="32" t="s">
        <v>3859</v>
      </c>
      <c r="C3919" s="65">
        <v>29400</v>
      </c>
      <c r="D3919" s="11">
        <v>36550</v>
      </c>
    </row>
    <row r="3920" spans="1:4" ht="15">
      <c r="A3920" s="8" t="s">
        <v>16</v>
      </c>
      <c r="B3920" s="32" t="s">
        <v>3860</v>
      </c>
      <c r="C3920" s="65">
        <v>43000</v>
      </c>
      <c r="D3920" s="11">
        <f>+C3920/0.76</f>
        <v>56578.947368421053</v>
      </c>
    </row>
    <row r="3921" spans="1:4" ht="15">
      <c r="A3921" s="8" t="s">
        <v>3824</v>
      </c>
      <c r="B3921" s="32" t="s">
        <v>3861</v>
      </c>
      <c r="C3921" s="65">
        <v>11400</v>
      </c>
      <c r="D3921" s="11">
        <f>+C3921/0.75</f>
        <v>15200</v>
      </c>
    </row>
    <row r="3922" spans="1:4" ht="15">
      <c r="A3922" s="8" t="s">
        <v>3797</v>
      </c>
      <c r="B3922" s="32" t="s">
        <v>3862</v>
      </c>
      <c r="C3922" s="65">
        <v>54000</v>
      </c>
      <c r="D3922" s="11">
        <v>72069.230769230766</v>
      </c>
    </row>
    <row r="3923" spans="1:4" ht="15">
      <c r="A3923" s="8" t="s">
        <v>3824</v>
      </c>
      <c r="B3923" s="32" t="s">
        <v>3863</v>
      </c>
      <c r="C3923" s="65">
        <v>20000</v>
      </c>
      <c r="D3923" s="11">
        <f>+C3923/0.65</f>
        <v>30769.23076923077</v>
      </c>
    </row>
    <row r="3924" spans="1:4" ht="15">
      <c r="A3924" s="8" t="s">
        <v>3824</v>
      </c>
      <c r="B3924" s="32" t="s">
        <v>3864</v>
      </c>
      <c r="C3924" s="65">
        <v>17500</v>
      </c>
      <c r="D3924" s="11">
        <f>+C3924/0.65</f>
        <v>26923.076923076922</v>
      </c>
    </row>
    <row r="3925" spans="1:4" ht="15">
      <c r="A3925" s="8" t="s">
        <v>3797</v>
      </c>
      <c r="B3925" s="32" t="s">
        <v>3865</v>
      </c>
      <c r="C3925" s="65">
        <v>63000</v>
      </c>
      <c r="D3925" s="11">
        <v>71328.813559322036</v>
      </c>
    </row>
    <row r="3926" spans="1:4" ht="15">
      <c r="A3926" s="8" t="s">
        <v>3797</v>
      </c>
      <c r="B3926" s="32" t="s">
        <v>3866</v>
      </c>
      <c r="C3926" s="65">
        <v>39200</v>
      </c>
      <c r="D3926" s="11">
        <v>48182.561307901902</v>
      </c>
    </row>
    <row r="3927" spans="1:4" ht="15">
      <c r="A3927" s="8" t="s">
        <v>3797</v>
      </c>
      <c r="B3927" s="32" t="s">
        <v>3867</v>
      </c>
      <c r="C3927" s="65">
        <v>18500</v>
      </c>
      <c r="D3927" s="11">
        <v>23125</v>
      </c>
    </row>
    <row r="3928" spans="1:4" ht="15">
      <c r="A3928" s="8" t="s">
        <v>3797</v>
      </c>
      <c r="B3928" s="32" t="s">
        <v>3867</v>
      </c>
      <c r="C3928" s="65">
        <v>10000</v>
      </c>
      <c r="D3928" s="11">
        <v>13304.347826086956</v>
      </c>
    </row>
    <row r="3929" spans="1:4" ht="15">
      <c r="A3929" s="8" t="s">
        <v>3797</v>
      </c>
      <c r="B3929" s="32" t="s">
        <v>3868</v>
      </c>
      <c r="C3929" s="65">
        <v>144</v>
      </c>
      <c r="D3929" s="11">
        <v>169.73617021276596</v>
      </c>
    </row>
    <row r="3930" spans="1:4" ht="15">
      <c r="A3930" s="8" t="s">
        <v>3797</v>
      </c>
      <c r="B3930" s="32" t="s">
        <v>3869</v>
      </c>
      <c r="C3930" s="65">
        <v>22302.100000000002</v>
      </c>
      <c r="D3930" s="11">
        <v>28592.435897435898</v>
      </c>
    </row>
    <row r="3931" spans="1:4" ht="15">
      <c r="A3931" s="8" t="s">
        <v>3797</v>
      </c>
      <c r="B3931" s="32" t="s">
        <v>3870</v>
      </c>
      <c r="C3931" s="65">
        <v>9250</v>
      </c>
      <c r="D3931" s="11">
        <v>12571.590909090908</v>
      </c>
    </row>
    <row r="3932" spans="1:4" ht="15">
      <c r="A3932" s="8" t="s">
        <v>3797</v>
      </c>
      <c r="B3932" s="32" t="s">
        <v>3871</v>
      </c>
      <c r="C3932" s="65">
        <v>87</v>
      </c>
      <c r="D3932" s="11">
        <f>+C3932/0.8</f>
        <v>108.75</v>
      </c>
    </row>
    <row r="3933" spans="1:4" ht="15">
      <c r="A3933" s="8" t="s">
        <v>3824</v>
      </c>
      <c r="B3933" s="32" t="s">
        <v>3872</v>
      </c>
      <c r="C3933" s="65">
        <v>28800</v>
      </c>
      <c r="D3933" s="11">
        <f>+C3933/0.75</f>
        <v>38400</v>
      </c>
    </row>
    <row r="3934" spans="1:4" ht="15">
      <c r="A3934" s="8" t="s">
        <v>3797</v>
      </c>
      <c r="B3934" s="32" t="s">
        <v>3873</v>
      </c>
      <c r="C3934" s="65">
        <v>90000</v>
      </c>
      <c r="D3934" s="11">
        <v>105954.54545454546</v>
      </c>
    </row>
    <row r="3935" spans="1:4" ht="15">
      <c r="A3935" s="8" t="s">
        <v>3824</v>
      </c>
      <c r="B3935" s="32" t="s">
        <v>3874</v>
      </c>
      <c r="C3935" s="65">
        <v>100</v>
      </c>
      <c r="D3935" s="11">
        <v>131</v>
      </c>
    </row>
    <row r="3936" spans="1:4" ht="15">
      <c r="A3936" s="8" t="s">
        <v>3824</v>
      </c>
      <c r="B3936" s="32" t="s">
        <v>3875</v>
      </c>
      <c r="C3936" s="65">
        <v>36000</v>
      </c>
      <c r="D3936" s="11">
        <f>150*300</f>
        <v>45000</v>
      </c>
    </row>
    <row r="3937" spans="1:4" ht="15">
      <c r="A3937" s="8" t="s">
        <v>3824</v>
      </c>
      <c r="B3937" s="32" t="s">
        <v>3876</v>
      </c>
      <c r="C3937" s="65">
        <v>24000</v>
      </c>
      <c r="D3937" s="11">
        <f>+C3937/0.81</f>
        <v>29629.629629629628</v>
      </c>
    </row>
    <row r="3938" spans="1:4" ht="15">
      <c r="A3938" s="8" t="s">
        <v>3797</v>
      </c>
      <c r="B3938" s="32" t="s">
        <v>3877</v>
      </c>
      <c r="C3938" s="65">
        <v>113000</v>
      </c>
      <c r="D3938" s="11">
        <v>132518.18181818182</v>
      </c>
    </row>
    <row r="3939" spans="1:4" ht="15">
      <c r="A3939" s="8" t="s">
        <v>3824</v>
      </c>
      <c r="B3939" s="32" t="s">
        <v>3878</v>
      </c>
      <c r="C3939" s="65">
        <v>12000</v>
      </c>
      <c r="D3939" s="11">
        <f>+C3939/0.7</f>
        <v>17142.857142857145</v>
      </c>
    </row>
    <row r="3940" spans="1:4" ht="15">
      <c r="A3940" s="8" t="s">
        <v>3824</v>
      </c>
      <c r="B3940" s="32" t="s">
        <v>3879</v>
      </c>
      <c r="C3940" s="65">
        <v>20000</v>
      </c>
      <c r="D3940" s="11">
        <v>28950</v>
      </c>
    </row>
    <row r="3941" spans="1:4" ht="15">
      <c r="A3941" s="8" t="s">
        <v>3797</v>
      </c>
      <c r="B3941" s="32" t="s">
        <v>3880</v>
      </c>
      <c r="C3941" s="65">
        <v>21500</v>
      </c>
      <c r="D3941" s="11">
        <f>+C3941/0.8</f>
        <v>26875</v>
      </c>
    </row>
    <row r="3942" spans="1:4" ht="15">
      <c r="A3942" s="8" t="s">
        <v>3824</v>
      </c>
      <c r="B3942" s="32" t="s">
        <v>3881</v>
      </c>
      <c r="C3942" s="65">
        <v>16800</v>
      </c>
      <c r="D3942" s="11">
        <f>+C3942/0.65</f>
        <v>25846.153846153844</v>
      </c>
    </row>
    <row r="3943" spans="1:4" ht="15">
      <c r="A3943" s="8" t="s">
        <v>3797</v>
      </c>
      <c r="B3943" s="32" t="s">
        <v>3882</v>
      </c>
      <c r="C3943" s="65">
        <v>48</v>
      </c>
      <c r="D3943" s="11">
        <v>58.8</v>
      </c>
    </row>
    <row r="3944" spans="1:4" ht="15">
      <c r="A3944" s="8" t="s">
        <v>3797</v>
      </c>
      <c r="B3944" s="32" t="s">
        <v>3883</v>
      </c>
      <c r="C3944" s="65">
        <v>29500</v>
      </c>
      <c r="D3944" s="11">
        <v>36827.419354838712</v>
      </c>
    </row>
    <row r="3945" spans="1:4" ht="15">
      <c r="A3945" s="8" t="s">
        <v>3797</v>
      </c>
      <c r="B3945" s="32" t="s">
        <v>3884</v>
      </c>
      <c r="C3945" s="65">
        <v>65000</v>
      </c>
      <c r="D3945" s="11">
        <v>79081.694402420573</v>
      </c>
    </row>
    <row r="3946" spans="1:4" ht="15">
      <c r="A3946" s="8" t="s">
        <v>3797</v>
      </c>
      <c r="B3946" s="32" t="s">
        <v>3885</v>
      </c>
      <c r="C3946" s="65">
        <v>106500</v>
      </c>
      <c r="D3946" s="11">
        <v>122553.6945812808</v>
      </c>
    </row>
    <row r="3947" spans="1:4" ht="15">
      <c r="A3947" s="8" t="s">
        <v>3797</v>
      </c>
      <c r="B3947" s="32" t="s">
        <v>3886</v>
      </c>
      <c r="C3947" s="65">
        <v>160650</v>
      </c>
      <c r="D3947" s="11">
        <v>189000</v>
      </c>
    </row>
    <row r="3948" spans="1:4" ht="15">
      <c r="A3948" s="8" t="s">
        <v>3797</v>
      </c>
      <c r="B3948" s="32" t="s">
        <v>3887</v>
      </c>
      <c r="C3948" s="65">
        <v>154700</v>
      </c>
      <c r="D3948" s="11">
        <v>182000</v>
      </c>
    </row>
    <row r="3949" spans="1:4" ht="15">
      <c r="A3949" s="8" t="s">
        <v>3797</v>
      </c>
      <c r="B3949" s="32" t="s">
        <v>3888</v>
      </c>
      <c r="C3949" s="65">
        <v>120000</v>
      </c>
      <c r="D3949" s="11">
        <v>145000</v>
      </c>
    </row>
    <row r="3950" spans="1:4" ht="30">
      <c r="A3950" s="8" t="s">
        <v>2033</v>
      </c>
      <c r="B3950" s="39" t="s">
        <v>3889</v>
      </c>
      <c r="C3950" s="65">
        <v>2200</v>
      </c>
      <c r="D3950" s="11">
        <v>2904</v>
      </c>
    </row>
    <row r="3951" spans="1:4" ht="15">
      <c r="A3951" s="8" t="s">
        <v>2033</v>
      </c>
      <c r="B3951" s="32" t="s">
        <v>3890</v>
      </c>
      <c r="C3951" s="65">
        <v>2300</v>
      </c>
      <c r="D3951" s="11">
        <v>3255</v>
      </c>
    </row>
    <row r="3952" spans="1:4" ht="15">
      <c r="A3952" s="8" t="s">
        <v>2033</v>
      </c>
      <c r="B3952" s="32" t="s">
        <v>3891</v>
      </c>
      <c r="C3952" s="65">
        <v>600</v>
      </c>
      <c r="D3952" s="11">
        <v>985</v>
      </c>
    </row>
    <row r="3953" spans="1:4" ht="15">
      <c r="A3953" s="8" t="s">
        <v>2033</v>
      </c>
      <c r="B3953" s="32" t="s">
        <v>3892</v>
      </c>
      <c r="C3953" s="65">
        <v>1800</v>
      </c>
      <c r="D3953" s="11">
        <v>2650</v>
      </c>
    </row>
    <row r="3954" spans="1:4" ht="15">
      <c r="A3954" s="8" t="s">
        <v>2033</v>
      </c>
      <c r="B3954" s="32" t="s">
        <v>3893</v>
      </c>
      <c r="C3954" s="65">
        <v>1000</v>
      </c>
      <c r="D3954" s="11">
        <v>1600</v>
      </c>
    </row>
    <row r="3955" spans="1:4" ht="15">
      <c r="A3955" s="8" t="s">
        <v>2033</v>
      </c>
      <c r="B3955" s="32" t="s">
        <v>3894</v>
      </c>
      <c r="C3955" s="65">
        <v>3000</v>
      </c>
      <c r="D3955" s="11">
        <v>3947.3684210526317</v>
      </c>
    </row>
    <row r="3956" spans="1:4" ht="15">
      <c r="A3956" s="8" t="s">
        <v>2033</v>
      </c>
      <c r="B3956" s="32" t="s">
        <v>3895</v>
      </c>
      <c r="C3956" s="65">
        <v>2000</v>
      </c>
      <c r="D3956" s="11">
        <v>2750</v>
      </c>
    </row>
    <row r="3957" spans="1:4" ht="15">
      <c r="A3957" s="8" t="s">
        <v>10</v>
      </c>
      <c r="B3957" s="32" t="s">
        <v>3896</v>
      </c>
      <c r="C3957" s="65">
        <v>440</v>
      </c>
      <c r="D3957" s="11">
        <v>756.92307692307702</v>
      </c>
    </row>
    <row r="3958" spans="1:4" ht="60">
      <c r="A3958" s="8" t="s">
        <v>2033</v>
      </c>
      <c r="B3958" s="39" t="s">
        <v>3897</v>
      </c>
      <c r="C3958" s="65">
        <v>75000</v>
      </c>
      <c r="D3958" s="11">
        <v>88235.294117647063</v>
      </c>
    </row>
    <row r="3959" spans="1:4" ht="75">
      <c r="A3959" s="8" t="s">
        <v>2033</v>
      </c>
      <c r="B3959" s="39" t="s">
        <v>3898</v>
      </c>
      <c r="C3959" s="65">
        <v>75000</v>
      </c>
      <c r="D3959" s="11">
        <v>88235.294117647063</v>
      </c>
    </row>
    <row r="3960" spans="1:4" ht="60">
      <c r="A3960" s="8" t="s">
        <v>2033</v>
      </c>
      <c r="B3960" s="39" t="s">
        <v>3899</v>
      </c>
      <c r="C3960" s="65">
        <v>24000</v>
      </c>
      <c r="D3960" s="11">
        <v>31500</v>
      </c>
    </row>
    <row r="3961" spans="1:4" ht="75">
      <c r="A3961" s="8" t="s">
        <v>2033</v>
      </c>
      <c r="B3961" s="39" t="s">
        <v>3900</v>
      </c>
      <c r="C3961" s="65">
        <v>75000</v>
      </c>
      <c r="D3961" s="11">
        <v>88235.294117647063</v>
      </c>
    </row>
    <row r="3962" spans="1:4" ht="75">
      <c r="A3962" s="8" t="s">
        <v>2033</v>
      </c>
      <c r="B3962" s="39" t="s">
        <v>3901</v>
      </c>
      <c r="C3962" s="65">
        <v>35000</v>
      </c>
      <c r="D3962" s="11">
        <v>39970</v>
      </c>
    </row>
    <row r="3963" spans="1:4" ht="75">
      <c r="A3963" s="8" t="s">
        <v>2033</v>
      </c>
      <c r="B3963" s="39" t="s">
        <v>3902</v>
      </c>
      <c r="C3963" s="65">
        <v>35000</v>
      </c>
      <c r="D3963" s="11">
        <v>39970</v>
      </c>
    </row>
    <row r="3964" spans="1:4" ht="15">
      <c r="A3964" s="8" t="s">
        <v>2033</v>
      </c>
      <c r="B3964" s="32" t="s">
        <v>3903</v>
      </c>
      <c r="C3964" s="65">
        <v>42000</v>
      </c>
      <c r="D3964" s="11">
        <v>55263</v>
      </c>
    </row>
    <row r="3965" spans="1:4" ht="15">
      <c r="A3965" s="8" t="s">
        <v>2033</v>
      </c>
      <c r="B3965" s="32" t="s">
        <v>3904</v>
      </c>
      <c r="C3965" s="65">
        <v>40000</v>
      </c>
      <c r="D3965" s="11">
        <v>49751</v>
      </c>
    </row>
    <row r="3966" spans="1:4" ht="15">
      <c r="A3966" s="8" t="s">
        <v>2033</v>
      </c>
      <c r="B3966" s="32" t="s">
        <v>3905</v>
      </c>
      <c r="C3966" s="65">
        <v>36000</v>
      </c>
      <c r="D3966" s="11">
        <v>46800</v>
      </c>
    </row>
    <row r="3967" spans="1:4" ht="15">
      <c r="A3967" s="8" t="s">
        <v>2033</v>
      </c>
      <c r="B3967" s="32" t="s">
        <v>3906</v>
      </c>
      <c r="C3967" s="65">
        <v>10500</v>
      </c>
      <c r="D3967" s="11">
        <v>13900</v>
      </c>
    </row>
    <row r="3968" spans="1:4" ht="60">
      <c r="A3968" s="8" t="s">
        <v>2033</v>
      </c>
      <c r="B3968" s="39" t="s">
        <v>3907</v>
      </c>
      <c r="C3968" s="65">
        <v>950</v>
      </c>
      <c r="D3968" s="11">
        <v>1250</v>
      </c>
    </row>
    <row r="3969" spans="1:4" ht="45">
      <c r="A3969" s="8" t="s">
        <v>2033</v>
      </c>
      <c r="B3969" s="39" t="s">
        <v>3908</v>
      </c>
      <c r="C3969" s="65">
        <v>1000</v>
      </c>
      <c r="D3969" s="11">
        <v>1245</v>
      </c>
    </row>
    <row r="3970" spans="1:4" ht="60">
      <c r="A3970" s="8" t="s">
        <v>2033</v>
      </c>
      <c r="B3970" s="39" t="s">
        <v>3909</v>
      </c>
      <c r="C3970" s="65">
        <v>850</v>
      </c>
      <c r="D3970" s="11">
        <v>1095</v>
      </c>
    </row>
    <row r="3971" spans="1:4" ht="45">
      <c r="A3971" s="8" t="s">
        <v>2033</v>
      </c>
      <c r="B3971" s="39" t="s">
        <v>3910</v>
      </c>
      <c r="C3971" s="65">
        <v>700</v>
      </c>
      <c r="D3971" s="11">
        <v>895</v>
      </c>
    </row>
    <row r="3972" spans="1:4" ht="30">
      <c r="A3972" s="8" t="s">
        <v>2033</v>
      </c>
      <c r="B3972" s="39" t="s">
        <v>3911</v>
      </c>
      <c r="C3972" s="65">
        <v>1200</v>
      </c>
      <c r="D3972" s="11">
        <v>1666</v>
      </c>
    </row>
    <row r="3973" spans="1:4" ht="60">
      <c r="A3973" s="8" t="s">
        <v>2033</v>
      </c>
      <c r="B3973" s="39" t="s">
        <v>3912</v>
      </c>
      <c r="C3973" s="65">
        <v>950</v>
      </c>
      <c r="D3973" s="11">
        <v>1250</v>
      </c>
    </row>
    <row r="3974" spans="1:4" ht="75">
      <c r="A3974" s="8" t="s">
        <v>2033</v>
      </c>
      <c r="B3974" s="39" t="s">
        <v>3913</v>
      </c>
      <c r="C3974" s="93">
        <v>3500</v>
      </c>
      <c r="D3974" s="11">
        <v>5000</v>
      </c>
    </row>
    <row r="3975" spans="1:4" ht="60">
      <c r="A3975" s="8" t="s">
        <v>2033</v>
      </c>
      <c r="B3975" s="39" t="s">
        <v>3914</v>
      </c>
      <c r="C3975" s="93">
        <v>3000</v>
      </c>
      <c r="D3975" s="11">
        <v>4000</v>
      </c>
    </row>
    <row r="3976" spans="1:4" ht="45">
      <c r="A3976" s="8" t="s">
        <v>2033</v>
      </c>
      <c r="B3976" s="39" t="s">
        <v>3915</v>
      </c>
      <c r="C3976" s="65">
        <v>4000</v>
      </c>
      <c r="D3976" s="11">
        <v>5500</v>
      </c>
    </row>
    <row r="3977" spans="1:4" ht="15">
      <c r="A3977" s="8" t="s">
        <v>10</v>
      </c>
      <c r="B3977" s="32" t="s">
        <v>3916</v>
      </c>
      <c r="C3977" s="65">
        <v>7935</v>
      </c>
      <c r="D3977" s="11">
        <v>16980.769230769201</v>
      </c>
    </row>
    <row r="3978" spans="1:4" ht="15">
      <c r="A3978" s="8" t="s">
        <v>2033</v>
      </c>
      <c r="B3978" s="32" t="s">
        <v>3917</v>
      </c>
      <c r="C3978" s="65">
        <v>9500</v>
      </c>
      <c r="D3978" s="11">
        <v>12297.1428571428</v>
      </c>
    </row>
    <row r="3979" spans="1:4" ht="15">
      <c r="A3979" s="8" t="s">
        <v>2033</v>
      </c>
      <c r="B3979" s="32" t="s">
        <v>3918</v>
      </c>
      <c r="C3979" s="65">
        <v>10000</v>
      </c>
      <c r="D3979" s="11">
        <v>12297.1428571428</v>
      </c>
    </row>
    <row r="3980" spans="1:4" ht="15">
      <c r="A3980" s="8" t="s">
        <v>10</v>
      </c>
      <c r="B3980" s="106" t="s">
        <v>3919</v>
      </c>
      <c r="C3980" s="65">
        <v>3280</v>
      </c>
      <c r="D3980" s="11">
        <v>7280</v>
      </c>
    </row>
    <row r="3981" spans="1:4" ht="15">
      <c r="A3981" s="8" t="s">
        <v>2033</v>
      </c>
      <c r="B3981" s="32" t="s">
        <v>3920</v>
      </c>
      <c r="C3981" s="65">
        <v>6000</v>
      </c>
      <c r="D3981" s="11">
        <v>7726.1538461538457</v>
      </c>
    </row>
    <row r="3982" spans="1:4" ht="15">
      <c r="A3982" s="8" t="s">
        <v>2033</v>
      </c>
      <c r="B3982" s="32" t="s">
        <v>3921</v>
      </c>
      <c r="C3982" s="65">
        <v>9500</v>
      </c>
      <c r="D3982" s="11">
        <v>12433</v>
      </c>
    </row>
    <row r="3983" spans="1:4" ht="15">
      <c r="A3983" s="8" t="s">
        <v>10</v>
      </c>
      <c r="B3983" s="106" t="s">
        <v>3922</v>
      </c>
      <c r="C3983" s="65">
        <v>14499</v>
      </c>
      <c r="D3983" s="11">
        <v>20908.181818181001</v>
      </c>
    </row>
    <row r="3984" spans="1:4" ht="15">
      <c r="A3984" s="8" t="s">
        <v>2033</v>
      </c>
      <c r="B3984" s="32" t="s">
        <v>3923</v>
      </c>
      <c r="C3984" s="65">
        <v>18000</v>
      </c>
      <c r="D3984" s="11">
        <v>21630.303030302999</v>
      </c>
    </row>
    <row r="3985" spans="1:4" ht="15">
      <c r="A3985" s="8" t="s">
        <v>2033</v>
      </c>
      <c r="B3985" s="32" t="s">
        <v>3924</v>
      </c>
      <c r="C3985" s="65">
        <v>2500</v>
      </c>
      <c r="D3985" s="11">
        <v>3237</v>
      </c>
    </row>
    <row r="3986" spans="1:4" ht="15">
      <c r="A3986" s="8" t="s">
        <v>10</v>
      </c>
      <c r="B3986" s="32" t="s">
        <v>3925</v>
      </c>
      <c r="C3986" s="65">
        <v>1150</v>
      </c>
      <c r="D3986" s="11">
        <v>2137</v>
      </c>
    </row>
    <row r="3987" spans="1:4" ht="15">
      <c r="A3987" s="8" t="s">
        <v>10</v>
      </c>
      <c r="B3987" s="32" t="s">
        <v>3926</v>
      </c>
      <c r="C3987" s="65">
        <v>1610</v>
      </c>
      <c r="D3987" s="11">
        <v>2437</v>
      </c>
    </row>
    <row r="3988" spans="1:4" ht="15">
      <c r="A3988" s="8" t="s">
        <v>2033</v>
      </c>
      <c r="B3988" s="32" t="s">
        <v>3927</v>
      </c>
      <c r="C3988" s="65">
        <v>2700</v>
      </c>
      <c r="D3988" s="11">
        <f>+C3988/0.76</f>
        <v>3552.6315789473683</v>
      </c>
    </row>
    <row r="3989" spans="1:4" ht="15">
      <c r="A3989" s="8" t="s">
        <v>2033</v>
      </c>
      <c r="B3989" s="32" t="s">
        <v>3928</v>
      </c>
      <c r="C3989" s="65">
        <v>1400</v>
      </c>
      <c r="D3989" s="11">
        <f>+C3989/0.7</f>
        <v>2000.0000000000002</v>
      </c>
    </row>
    <row r="3990" spans="1:4" ht="15">
      <c r="A3990" s="8" t="s">
        <v>1062</v>
      </c>
      <c r="B3990" s="32" t="s">
        <v>3929</v>
      </c>
      <c r="C3990" s="88">
        <v>28000</v>
      </c>
      <c r="D3990" s="109">
        <f>+C3990/0.9</f>
        <v>31111.111111111109</v>
      </c>
    </row>
    <row r="3991" spans="1:4" ht="15">
      <c r="A3991" s="8" t="s">
        <v>1062</v>
      </c>
      <c r="B3991" s="32" t="s">
        <v>3930</v>
      </c>
      <c r="C3991" s="88">
        <v>33000</v>
      </c>
      <c r="D3991" s="109">
        <v>43858.888888888891</v>
      </c>
    </row>
    <row r="3992" spans="1:4" ht="15">
      <c r="A3992" s="8" t="s">
        <v>1062</v>
      </c>
      <c r="B3992" s="32" t="s">
        <v>3931</v>
      </c>
      <c r="C3992" s="88">
        <v>22000</v>
      </c>
      <c r="D3992" s="109">
        <v>28777.777777777799</v>
      </c>
    </row>
    <row r="3993" spans="1:4" ht="15">
      <c r="A3993" s="8" t="s">
        <v>1062</v>
      </c>
      <c r="B3993" s="32" t="s">
        <v>3932</v>
      </c>
      <c r="C3993" s="88">
        <v>28000</v>
      </c>
      <c r="D3993" s="109">
        <v>38333.333333333299</v>
      </c>
    </row>
    <row r="3994" spans="1:4" ht="15">
      <c r="A3994" s="8" t="s">
        <v>1062</v>
      </c>
      <c r="B3994" s="32" t="s">
        <v>3933</v>
      </c>
      <c r="C3994" s="88">
        <v>33000</v>
      </c>
      <c r="D3994" s="109">
        <v>43925</v>
      </c>
    </row>
    <row r="3995" spans="1:4" ht="15">
      <c r="A3995" s="8" t="s">
        <v>1062</v>
      </c>
      <c r="B3995" s="32" t="s">
        <v>3934</v>
      </c>
      <c r="C3995" s="88">
        <v>40000</v>
      </c>
      <c r="D3995" s="109">
        <v>52911</v>
      </c>
    </row>
    <row r="3996" spans="1:4" ht="15">
      <c r="A3996" s="8" t="s">
        <v>1062</v>
      </c>
      <c r="B3996" s="32" t="s">
        <v>3935</v>
      </c>
      <c r="C3996" s="88">
        <v>45000</v>
      </c>
      <c r="D3996" s="109">
        <v>61557</v>
      </c>
    </row>
    <row r="3997" spans="1:4" ht="15">
      <c r="A3997" s="8" t="s">
        <v>1062</v>
      </c>
      <c r="B3997" s="32" t="s">
        <v>3936</v>
      </c>
      <c r="C3997" s="88">
        <v>21000</v>
      </c>
      <c r="D3997" s="109">
        <v>28777.777777777799</v>
      </c>
    </row>
    <row r="3998" spans="1:4" ht="15">
      <c r="A3998" s="8" t="s">
        <v>1062</v>
      </c>
      <c r="B3998" s="32" t="s">
        <v>3937</v>
      </c>
      <c r="C3998" s="88">
        <v>13500</v>
      </c>
      <c r="D3998" s="109">
        <v>18574.8538011696</v>
      </c>
    </row>
    <row r="3999" spans="1:4" ht="15">
      <c r="A3999" s="8" t="s">
        <v>1062</v>
      </c>
      <c r="B3999" s="32" t="s">
        <v>3938</v>
      </c>
      <c r="C3999" s="88">
        <v>18000</v>
      </c>
      <c r="D3999" s="109">
        <v>24122.807017543859</v>
      </c>
    </row>
    <row r="4000" spans="1:4" ht="15">
      <c r="A4000" s="8" t="s">
        <v>1062</v>
      </c>
      <c r="B4000" s="32" t="s">
        <v>3939</v>
      </c>
      <c r="C4000" s="88">
        <v>18000</v>
      </c>
      <c r="D4000" s="109">
        <v>24122.807017543859</v>
      </c>
    </row>
    <row r="4001" spans="1:4" ht="15">
      <c r="A4001" s="8" t="s">
        <v>1062</v>
      </c>
      <c r="B4001" s="32" t="s">
        <v>3940</v>
      </c>
      <c r="C4001" s="88">
        <v>17000</v>
      </c>
      <c r="D4001" s="109">
        <v>23955</v>
      </c>
    </row>
    <row r="4002" spans="1:4" ht="15">
      <c r="A4002" s="8" t="s">
        <v>1062</v>
      </c>
      <c r="B4002" s="32" t="s">
        <v>3941</v>
      </c>
      <c r="C4002" s="88">
        <v>20000</v>
      </c>
      <c r="D4002" s="109">
        <v>26315.78947368421</v>
      </c>
    </row>
    <row r="4003" spans="1:4" ht="15">
      <c r="A4003" s="8" t="s">
        <v>1062</v>
      </c>
      <c r="B4003" s="32" t="s">
        <v>3942</v>
      </c>
      <c r="C4003" s="88">
        <v>18000</v>
      </c>
      <c r="D4003" s="109">
        <v>22298.245614035099</v>
      </c>
    </row>
    <row r="4004" spans="1:4" ht="15">
      <c r="A4004" s="8" t="s">
        <v>1062</v>
      </c>
      <c r="B4004" s="32" t="s">
        <v>3943</v>
      </c>
      <c r="C4004" s="88">
        <v>4500</v>
      </c>
      <c r="D4004" s="109">
        <v>5847.9532163742688</v>
      </c>
    </row>
    <row r="4005" spans="1:4" ht="15">
      <c r="A4005" s="8" t="s">
        <v>1062</v>
      </c>
      <c r="B4005" s="32" t="s">
        <v>3944</v>
      </c>
      <c r="C4005" s="88">
        <v>17000</v>
      </c>
      <c r="D4005" s="109">
        <v>25239.766081871301</v>
      </c>
    </row>
    <row r="4006" spans="1:4" ht="15">
      <c r="A4006" s="8" t="s">
        <v>1062</v>
      </c>
      <c r="B4006" s="32" t="s">
        <v>3945</v>
      </c>
      <c r="C4006" s="88">
        <v>17000</v>
      </c>
      <c r="D4006" s="109">
        <v>25239.766081871301</v>
      </c>
    </row>
    <row r="4007" spans="1:4" ht="15">
      <c r="A4007" s="8" t="s">
        <v>1062</v>
      </c>
      <c r="B4007" s="32" t="s">
        <v>3946</v>
      </c>
      <c r="C4007" s="88">
        <v>27500</v>
      </c>
      <c r="D4007" s="109">
        <v>36549.707602339178</v>
      </c>
    </row>
    <row r="4008" spans="1:4" ht="15">
      <c r="A4008" s="8" t="s">
        <v>1062</v>
      </c>
      <c r="B4008" s="32" t="s">
        <v>3947</v>
      </c>
      <c r="C4008" s="88">
        <v>13500</v>
      </c>
      <c r="D4008" s="109">
        <v>17543.859649122805</v>
      </c>
    </row>
    <row r="4009" spans="1:4" ht="15">
      <c r="A4009" s="8" t="s">
        <v>1062</v>
      </c>
      <c r="B4009" s="32" t="s">
        <v>3948</v>
      </c>
      <c r="C4009" s="88">
        <v>10000</v>
      </c>
      <c r="D4009" s="109">
        <v>13581.8713450292</v>
      </c>
    </row>
    <row r="4010" spans="1:4" ht="15">
      <c r="A4010" s="8" t="s">
        <v>1062</v>
      </c>
      <c r="B4010" s="32" t="s">
        <v>3949</v>
      </c>
      <c r="C4010" s="88">
        <v>5500</v>
      </c>
      <c r="D4010" s="109">
        <v>9200</v>
      </c>
    </row>
    <row r="4011" spans="1:4" ht="15">
      <c r="A4011" s="8" t="s">
        <v>1062</v>
      </c>
      <c r="B4011" s="32" t="s">
        <v>3950</v>
      </c>
      <c r="C4011" s="88">
        <v>13000</v>
      </c>
      <c r="D4011" s="109">
        <v>17543.859649122805</v>
      </c>
    </row>
    <row r="4012" spans="1:4" ht="15">
      <c r="A4012" s="8" t="s">
        <v>1062</v>
      </c>
      <c r="B4012" s="32" t="s">
        <v>3951</v>
      </c>
      <c r="C4012" s="88">
        <v>16000</v>
      </c>
      <c r="D4012" s="109">
        <v>22500</v>
      </c>
    </row>
    <row r="4013" spans="1:4" ht="15">
      <c r="A4013" s="8" t="s">
        <v>1062</v>
      </c>
      <c r="B4013" s="32" t="s">
        <v>3952</v>
      </c>
      <c r="C4013" s="88">
        <v>25000</v>
      </c>
      <c r="D4013" s="109">
        <v>37163.742690058498</v>
      </c>
    </row>
    <row r="4014" spans="1:4" ht="15">
      <c r="A4014" s="8" t="s">
        <v>1062</v>
      </c>
      <c r="B4014" s="32" t="s">
        <v>3953</v>
      </c>
      <c r="C4014" s="88">
        <v>18000</v>
      </c>
      <c r="D4014" s="109">
        <v>23543.859649122802</v>
      </c>
    </row>
    <row r="4015" spans="1:4" ht="15">
      <c r="A4015" s="8" t="s">
        <v>1062</v>
      </c>
      <c r="B4015" s="32" t="s">
        <v>3954</v>
      </c>
      <c r="C4015" s="88">
        <v>13000</v>
      </c>
      <c r="D4015" s="109">
        <v>18543.859649122802</v>
      </c>
    </row>
    <row r="4016" spans="1:4" ht="15">
      <c r="A4016" s="8" t="s">
        <v>10</v>
      </c>
      <c r="B4016" s="32" t="s">
        <v>3955</v>
      </c>
      <c r="C4016" s="88">
        <v>13000</v>
      </c>
      <c r="D4016" s="109">
        <v>19929.8245614035</v>
      </c>
    </row>
    <row r="4017" spans="1:4" ht="15">
      <c r="A4017" s="8" t="s">
        <v>1062</v>
      </c>
      <c r="B4017" s="32" t="s">
        <v>3956</v>
      </c>
      <c r="C4017" s="88">
        <v>18000</v>
      </c>
      <c r="D4017" s="109">
        <v>23000</v>
      </c>
    </row>
    <row r="4018" spans="1:4" ht="15">
      <c r="A4018" s="8" t="s">
        <v>1062</v>
      </c>
      <c r="B4018" s="32" t="s">
        <v>3957</v>
      </c>
      <c r="C4018" s="88">
        <v>45000</v>
      </c>
      <c r="D4018" s="109">
        <v>60240.963855421687</v>
      </c>
    </row>
    <row r="4019" spans="1:4" ht="15">
      <c r="A4019" s="8" t="s">
        <v>1062</v>
      </c>
      <c r="B4019" s="32" t="s">
        <v>3958</v>
      </c>
      <c r="C4019" s="88">
        <v>30000</v>
      </c>
      <c r="D4019" s="109">
        <v>40666.666666666701</v>
      </c>
    </row>
    <row r="4020" spans="1:4" ht="15">
      <c r="A4020" s="8" t="s">
        <v>1062</v>
      </c>
      <c r="B4020" s="32" t="s">
        <v>3959</v>
      </c>
      <c r="C4020" s="88">
        <v>31350</v>
      </c>
      <c r="D4020" s="109">
        <v>41666.666666666664</v>
      </c>
    </row>
    <row r="4021" spans="1:4" ht="15">
      <c r="A4021" s="8" t="s">
        <v>1062</v>
      </c>
      <c r="B4021" s="32" t="s">
        <v>3960</v>
      </c>
      <c r="C4021" s="88">
        <v>24750</v>
      </c>
      <c r="D4021" s="109">
        <v>32894.73684210526</v>
      </c>
    </row>
    <row r="4022" spans="1:4" ht="15">
      <c r="A4022" s="8" t="s">
        <v>1062</v>
      </c>
      <c r="B4022" s="32" t="s">
        <v>3961</v>
      </c>
      <c r="C4022" s="88">
        <v>26000</v>
      </c>
      <c r="D4022" s="109">
        <v>34432.7485380117</v>
      </c>
    </row>
    <row r="4023" spans="1:4" ht="15">
      <c r="A4023" s="8" t="s">
        <v>1062</v>
      </c>
      <c r="B4023" s="32" t="s">
        <v>3962</v>
      </c>
      <c r="C4023" s="88">
        <v>5500</v>
      </c>
      <c r="D4023" s="109">
        <v>7278.9473684210498</v>
      </c>
    </row>
    <row r="4024" spans="1:4" ht="15">
      <c r="A4024" s="8" t="s">
        <v>1062</v>
      </c>
      <c r="B4024" s="32" t="s">
        <v>3963</v>
      </c>
      <c r="C4024" s="88">
        <v>15000</v>
      </c>
      <c r="D4024" s="109">
        <v>19467.8362573099</v>
      </c>
    </row>
    <row r="4025" spans="1:4" ht="15">
      <c r="A4025" s="8" t="s">
        <v>1062</v>
      </c>
      <c r="B4025" s="32" t="s">
        <v>3964</v>
      </c>
      <c r="C4025" s="88">
        <v>15000</v>
      </c>
      <c r="D4025" s="109">
        <v>19467.8362573099</v>
      </c>
    </row>
    <row r="4026" spans="1:4" ht="15">
      <c r="A4026" s="8" t="s">
        <v>1062</v>
      </c>
      <c r="B4026" s="32" t="s">
        <v>3965</v>
      </c>
      <c r="C4026" s="88">
        <v>13000</v>
      </c>
      <c r="D4026" s="109">
        <v>17467.8362573099</v>
      </c>
    </row>
    <row r="4027" spans="1:4" ht="15">
      <c r="A4027" s="8" t="s">
        <v>1062</v>
      </c>
      <c r="B4027" s="32" t="s">
        <v>3966</v>
      </c>
      <c r="C4027" s="88">
        <v>30000</v>
      </c>
      <c r="D4027" s="109">
        <f>+C4027/0.78</f>
        <v>38461.538461538461</v>
      </c>
    </row>
    <row r="4028" spans="1:4" ht="15">
      <c r="A4028" s="8" t="s">
        <v>1062</v>
      </c>
      <c r="B4028" s="32" t="s">
        <v>3967</v>
      </c>
      <c r="C4028" s="88">
        <v>6000</v>
      </c>
      <c r="D4028" s="109">
        <v>8040.935672514619</v>
      </c>
    </row>
    <row r="4029" spans="1:4" ht="15">
      <c r="A4029" s="8" t="s">
        <v>1062</v>
      </c>
      <c r="B4029" s="32" t="s">
        <v>3968</v>
      </c>
      <c r="C4029" s="88">
        <v>17000</v>
      </c>
      <c r="D4029" s="109">
        <v>23525</v>
      </c>
    </row>
    <row r="4030" spans="1:4" ht="15">
      <c r="A4030" s="8" t="s">
        <v>1062</v>
      </c>
      <c r="B4030" s="32" t="s">
        <v>3969</v>
      </c>
      <c r="C4030" s="88">
        <v>15000</v>
      </c>
      <c r="D4030" s="109">
        <v>24853.801169590643</v>
      </c>
    </row>
    <row r="4031" spans="1:4" ht="15">
      <c r="A4031" s="8" t="s">
        <v>1062</v>
      </c>
      <c r="B4031" s="32" t="s">
        <v>3970</v>
      </c>
      <c r="C4031" s="88">
        <v>8000</v>
      </c>
      <c r="D4031" s="109">
        <v>10564.912280701699</v>
      </c>
    </row>
    <row r="4032" spans="1:4" ht="15">
      <c r="A4032" s="8" t="s">
        <v>1062</v>
      </c>
      <c r="B4032" s="32" t="s">
        <v>3971</v>
      </c>
      <c r="C4032" s="88">
        <v>10000</v>
      </c>
      <c r="D4032" s="109">
        <v>13119.8830409357</v>
      </c>
    </row>
    <row r="4033" spans="1:4" ht="15">
      <c r="A4033" s="8" t="s">
        <v>1062</v>
      </c>
      <c r="B4033" s="32" t="s">
        <v>3972</v>
      </c>
      <c r="C4033" s="88">
        <v>3500</v>
      </c>
      <c r="D4033" s="109">
        <v>4716.9590643274896</v>
      </c>
    </row>
    <row r="4034" spans="1:4" ht="15">
      <c r="A4034" s="8" t="s">
        <v>1062</v>
      </c>
      <c r="B4034" s="32" t="s">
        <v>3973</v>
      </c>
      <c r="C4034" s="88">
        <v>22000</v>
      </c>
      <c r="D4034" s="109">
        <v>26955.555555555598</v>
      </c>
    </row>
    <row r="4035" spans="1:4" ht="60">
      <c r="A4035" s="8" t="s">
        <v>1062</v>
      </c>
      <c r="B4035" s="39" t="s">
        <v>3974</v>
      </c>
      <c r="C4035" s="93">
        <v>1800</v>
      </c>
      <c r="D4035" s="11">
        <v>2400</v>
      </c>
    </row>
    <row r="4036" spans="1:4" ht="60">
      <c r="A4036" s="8" t="s">
        <v>1062</v>
      </c>
      <c r="B4036" s="39" t="s">
        <v>3975</v>
      </c>
      <c r="C4036" s="93">
        <v>1500</v>
      </c>
      <c r="D4036" s="11">
        <v>2000</v>
      </c>
    </row>
    <row r="4037" spans="1:4" ht="60">
      <c r="A4037" s="8" t="s">
        <v>1062</v>
      </c>
      <c r="B4037" s="39" t="s">
        <v>3975</v>
      </c>
      <c r="C4037" s="93">
        <v>1500</v>
      </c>
      <c r="D4037" s="11">
        <v>2000</v>
      </c>
    </row>
    <row r="4038" spans="1:4" ht="60">
      <c r="A4038" s="8" t="s">
        <v>1062</v>
      </c>
      <c r="B4038" s="39" t="s">
        <v>3976</v>
      </c>
      <c r="C4038" s="93">
        <v>1800</v>
      </c>
      <c r="D4038" s="11">
        <v>2400</v>
      </c>
    </row>
    <row r="4039" spans="1:4" ht="15">
      <c r="A4039" s="8" t="s">
        <v>1062</v>
      </c>
      <c r="B4039" s="92" t="s">
        <v>3977</v>
      </c>
      <c r="C4039" s="65">
        <v>28000</v>
      </c>
      <c r="D4039" s="11">
        <v>39000</v>
      </c>
    </row>
    <row r="4040" spans="1:4" ht="45">
      <c r="A4040" s="8" t="s">
        <v>1062</v>
      </c>
      <c r="B4040" s="44" t="s">
        <v>3978</v>
      </c>
      <c r="C4040" s="65">
        <v>30000</v>
      </c>
      <c r="D4040" s="11">
        <v>39500</v>
      </c>
    </row>
    <row r="4041" spans="1:4" ht="15">
      <c r="A4041" s="8" t="s">
        <v>1062</v>
      </c>
      <c r="B4041" s="32" t="s">
        <v>3979</v>
      </c>
      <c r="C4041" s="88">
        <v>80000</v>
      </c>
      <c r="D4041" s="109">
        <v>131579</v>
      </c>
    </row>
    <row r="4042" spans="1:4" ht="15">
      <c r="A4042" s="8" t="s">
        <v>1062</v>
      </c>
      <c r="B4042" s="32" t="s">
        <v>3980</v>
      </c>
      <c r="C4042" s="88">
        <v>180000</v>
      </c>
      <c r="D4042" s="109">
        <v>320261.43790849671</v>
      </c>
    </row>
    <row r="4043" spans="1:4" ht="15">
      <c r="A4043" s="8" t="s">
        <v>1062</v>
      </c>
      <c r="B4043" s="32" t="s">
        <v>3981</v>
      </c>
      <c r="C4043" s="88">
        <v>85000</v>
      </c>
      <c r="D4043" s="109">
        <v>106995.88477366255</v>
      </c>
    </row>
    <row r="4044" spans="1:4" ht="15">
      <c r="A4044" s="8" t="s">
        <v>1062</v>
      </c>
      <c r="B4044" s="32" t="s">
        <v>3982</v>
      </c>
      <c r="C4044" s="88">
        <v>100000</v>
      </c>
      <c r="D4044" s="109">
        <v>128104.57516339869</v>
      </c>
    </row>
    <row r="4045" spans="1:4" ht="15">
      <c r="A4045" s="8" t="s">
        <v>1062</v>
      </c>
      <c r="B4045" s="32" t="s">
        <v>3983</v>
      </c>
      <c r="C4045" s="88">
        <v>95000</v>
      </c>
      <c r="D4045" s="109">
        <v>129490.19607843101</v>
      </c>
    </row>
    <row r="4046" spans="1:4" ht="15">
      <c r="A4046" s="8" t="s">
        <v>1062</v>
      </c>
      <c r="B4046" s="32" t="s">
        <v>3984</v>
      </c>
      <c r="C4046" s="88">
        <v>71500</v>
      </c>
      <c r="D4046" s="109">
        <v>89163.237311385456</v>
      </c>
    </row>
    <row r="4047" spans="1:4" ht="15">
      <c r="A4047" s="8" t="s">
        <v>1062</v>
      </c>
      <c r="B4047" s="32" t="s">
        <v>3985</v>
      </c>
      <c r="C4047" s="88">
        <v>86900</v>
      </c>
      <c r="D4047" s="109">
        <v>108367.62688614539</v>
      </c>
    </row>
    <row r="4048" spans="1:4" ht="15">
      <c r="A4048" s="8" t="s">
        <v>1062</v>
      </c>
      <c r="B4048" s="32" t="s">
        <v>3986</v>
      </c>
      <c r="C4048" s="88">
        <v>150000</v>
      </c>
      <c r="D4048" s="109">
        <v>265000</v>
      </c>
    </row>
    <row r="4049" spans="1:4" ht="15">
      <c r="A4049" s="8" t="s">
        <v>1062</v>
      </c>
      <c r="B4049" s="32" t="s">
        <v>3987</v>
      </c>
      <c r="C4049" s="88">
        <v>286000</v>
      </c>
      <c r="D4049" s="109">
        <v>339869.28104575165</v>
      </c>
    </row>
    <row r="4050" spans="1:4" ht="15">
      <c r="A4050" s="8" t="s">
        <v>1062</v>
      </c>
      <c r="B4050" s="32" t="s">
        <v>3988</v>
      </c>
      <c r="C4050" s="88">
        <v>10000</v>
      </c>
      <c r="D4050" s="109">
        <f>+C4050/0.76</f>
        <v>13157.894736842105</v>
      </c>
    </row>
    <row r="4051" spans="1:4" ht="15">
      <c r="A4051" s="8" t="s">
        <v>1062</v>
      </c>
      <c r="B4051" s="32" t="s">
        <v>3989</v>
      </c>
      <c r="C4051" s="65">
        <v>3500</v>
      </c>
      <c r="D4051" s="11">
        <v>4650</v>
      </c>
    </row>
    <row r="4052" spans="1:4" ht="15">
      <c r="A4052" s="8" t="s">
        <v>1062</v>
      </c>
      <c r="B4052" s="32" t="s">
        <v>3990</v>
      </c>
      <c r="C4052" s="88">
        <v>25000</v>
      </c>
      <c r="D4052" s="109">
        <v>33247.777777777774</v>
      </c>
    </row>
    <row r="4053" spans="1:4" ht="15">
      <c r="A4053" s="8" t="s">
        <v>1062</v>
      </c>
      <c r="B4053" s="32" t="s">
        <v>3991</v>
      </c>
      <c r="C4053" s="88">
        <v>9500</v>
      </c>
      <c r="D4053" s="109">
        <v>12965.497076023399</v>
      </c>
    </row>
    <row r="4054" spans="1:4" ht="15">
      <c r="A4054" s="8" t="s">
        <v>1062</v>
      </c>
      <c r="B4054" s="32" t="s">
        <v>3992</v>
      </c>
      <c r="C4054" s="88">
        <v>11000</v>
      </c>
      <c r="D4054" s="109">
        <v>14742.6900584795</v>
      </c>
    </row>
    <row r="4055" spans="1:4" ht="15">
      <c r="A4055" s="8" t="s">
        <v>1062</v>
      </c>
      <c r="B4055" s="32" t="s">
        <v>3993</v>
      </c>
      <c r="C4055" s="88">
        <v>12000</v>
      </c>
      <c r="D4055" s="109">
        <v>15935</v>
      </c>
    </row>
    <row r="4056" spans="1:4" ht="15">
      <c r="A4056" s="8" t="s">
        <v>1062</v>
      </c>
      <c r="B4056" s="32" t="s">
        <v>3994</v>
      </c>
      <c r="C4056" s="88">
        <v>12000</v>
      </c>
      <c r="D4056" s="109">
        <v>17555</v>
      </c>
    </row>
    <row r="4057" spans="1:4" ht="15">
      <c r="A4057" s="8" t="s">
        <v>1062</v>
      </c>
      <c r="B4057" s="32" t="s">
        <v>3995</v>
      </c>
      <c r="C4057" s="88">
        <v>30000</v>
      </c>
      <c r="D4057" s="109">
        <v>39500</v>
      </c>
    </row>
    <row r="4058" spans="1:4" ht="15">
      <c r="A4058" s="8" t="s">
        <v>1062</v>
      </c>
      <c r="B4058" s="32" t="s">
        <v>3996</v>
      </c>
      <c r="C4058" s="88">
        <v>60000</v>
      </c>
      <c r="D4058" s="109">
        <v>79765</v>
      </c>
    </row>
    <row r="4059" spans="1:4" ht="15">
      <c r="A4059" s="8" t="s">
        <v>1062</v>
      </c>
      <c r="B4059" s="32" t="s">
        <v>3997</v>
      </c>
      <c r="C4059" s="88">
        <v>69300</v>
      </c>
      <c r="D4059" s="109">
        <v>92105.263157894733</v>
      </c>
    </row>
    <row r="4060" spans="1:4" ht="15">
      <c r="A4060" s="8" t="s">
        <v>1062</v>
      </c>
      <c r="B4060" s="32" t="s">
        <v>3998</v>
      </c>
      <c r="C4060" s="88">
        <v>49500</v>
      </c>
      <c r="D4060" s="109">
        <v>65789.473684210519</v>
      </c>
    </row>
    <row r="4061" spans="1:4" ht="15">
      <c r="A4061" s="8" t="s">
        <v>1062</v>
      </c>
      <c r="B4061" s="32" t="s">
        <v>3999</v>
      </c>
      <c r="C4061" s="88">
        <v>80000</v>
      </c>
      <c r="D4061" s="109">
        <v>110000</v>
      </c>
    </row>
    <row r="4062" spans="1:4" ht="15">
      <c r="A4062" s="8" t="s">
        <v>1062</v>
      </c>
      <c r="B4062" s="32" t="s">
        <v>4000</v>
      </c>
      <c r="C4062" s="88">
        <v>50000</v>
      </c>
      <c r="D4062" s="109">
        <v>66713.450292397698</v>
      </c>
    </row>
    <row r="4063" spans="1:4" ht="15">
      <c r="A4063" s="8" t="s">
        <v>1062</v>
      </c>
      <c r="B4063" s="32" t="s">
        <v>4001</v>
      </c>
      <c r="C4063" s="88">
        <v>46200</v>
      </c>
      <c r="D4063" s="109">
        <v>61403.508771929817</v>
      </c>
    </row>
    <row r="4064" spans="1:4" ht="15">
      <c r="A4064" s="8" t="s">
        <v>1062</v>
      </c>
      <c r="B4064" s="32" t="s">
        <v>4002</v>
      </c>
      <c r="C4064" s="88">
        <v>43000</v>
      </c>
      <c r="D4064" s="109">
        <v>58479.53216374269</v>
      </c>
    </row>
    <row r="4065" spans="1:4" ht="15">
      <c r="A4065" s="8" t="s">
        <v>1062</v>
      </c>
      <c r="B4065" s="32" t="s">
        <v>4003</v>
      </c>
      <c r="C4065" s="88">
        <v>50000</v>
      </c>
      <c r="D4065" s="109">
        <v>68713.450292397654</v>
      </c>
    </row>
    <row r="4066" spans="1:4" ht="15">
      <c r="A4066" s="8" t="s">
        <v>1062</v>
      </c>
      <c r="B4066" s="32" t="s">
        <v>4004</v>
      </c>
      <c r="C4066" s="88">
        <v>60000</v>
      </c>
      <c r="D4066" s="109">
        <v>79719.298245614002</v>
      </c>
    </row>
    <row r="4067" spans="1:4" ht="15">
      <c r="A4067" s="8" t="s">
        <v>1062</v>
      </c>
      <c r="B4067" s="110" t="s">
        <v>4005</v>
      </c>
      <c r="C4067" s="88">
        <v>68000</v>
      </c>
      <c r="D4067" s="109">
        <v>95029.239766081868</v>
      </c>
    </row>
    <row r="4068" spans="1:4" ht="15">
      <c r="A4068" s="8" t="s">
        <v>1062</v>
      </c>
      <c r="B4068" s="32" t="s">
        <v>4006</v>
      </c>
      <c r="C4068" s="88">
        <v>71500</v>
      </c>
      <c r="D4068" s="109">
        <v>95029.239766081868</v>
      </c>
    </row>
    <row r="4069" spans="1:4" ht="15">
      <c r="A4069" s="8" t="s">
        <v>1062</v>
      </c>
      <c r="B4069" s="32" t="s">
        <v>4007</v>
      </c>
      <c r="C4069" s="88">
        <v>46000</v>
      </c>
      <c r="D4069" s="109">
        <v>59789.473684210498</v>
      </c>
    </row>
    <row r="4070" spans="1:4" ht="15">
      <c r="A4070" s="8" t="s">
        <v>1062</v>
      </c>
      <c r="B4070" s="32" t="s">
        <v>4008</v>
      </c>
      <c r="C4070" s="88">
        <v>50000</v>
      </c>
      <c r="D4070" s="109">
        <v>69099.4152046784</v>
      </c>
    </row>
    <row r="4071" spans="1:4" ht="15">
      <c r="A4071" s="8" t="s">
        <v>1062</v>
      </c>
      <c r="B4071" s="32" t="s">
        <v>4009</v>
      </c>
      <c r="C4071" s="88">
        <v>16000</v>
      </c>
      <c r="D4071" s="109">
        <v>21991</v>
      </c>
    </row>
    <row r="4072" spans="1:4" ht="15">
      <c r="A4072" s="8" t="s">
        <v>1062</v>
      </c>
      <c r="B4072" s="32" t="s">
        <v>4010</v>
      </c>
      <c r="C4072" s="88">
        <v>17000</v>
      </c>
      <c r="D4072" s="109">
        <v>23923</v>
      </c>
    </row>
    <row r="4073" spans="1:4" ht="15">
      <c r="A4073" s="8" t="s">
        <v>1062</v>
      </c>
      <c r="B4073" s="32" t="s">
        <v>4011</v>
      </c>
      <c r="C4073" s="88">
        <v>17000</v>
      </c>
      <c r="D4073" s="109">
        <v>22923</v>
      </c>
    </row>
    <row r="4074" spans="1:4" ht="15">
      <c r="A4074" s="8" t="s">
        <v>1062</v>
      </c>
      <c r="B4074" s="32" t="s">
        <v>4012</v>
      </c>
      <c r="C4074" s="88">
        <v>79200</v>
      </c>
      <c r="D4074" s="109">
        <v>105263.15789473684</v>
      </c>
    </row>
    <row r="4075" spans="1:4" ht="15">
      <c r="A4075" s="8" t="s">
        <v>1062</v>
      </c>
      <c r="B4075" s="32" t="s">
        <v>4013</v>
      </c>
      <c r="C4075" s="88">
        <v>23000</v>
      </c>
      <c r="D4075" s="109">
        <v>27993.789473684199</v>
      </c>
    </row>
    <row r="4076" spans="1:4" ht="15">
      <c r="A4076" s="8" t="s">
        <v>1062</v>
      </c>
      <c r="B4076" s="32" t="s">
        <v>4014</v>
      </c>
      <c r="C4076" s="88">
        <v>0</v>
      </c>
      <c r="D4076" s="109">
        <v>0</v>
      </c>
    </row>
    <row r="4077" spans="1:4" ht="15">
      <c r="A4077" s="8" t="s">
        <v>1062</v>
      </c>
      <c r="B4077" s="32" t="s">
        <v>4015</v>
      </c>
      <c r="C4077" s="88">
        <v>50000</v>
      </c>
      <c r="D4077" s="109">
        <v>66900</v>
      </c>
    </row>
    <row r="4078" spans="1:4" ht="15">
      <c r="A4078" s="8" t="s">
        <v>1062</v>
      </c>
      <c r="B4078" s="32" t="s">
        <v>4016</v>
      </c>
      <c r="C4078" s="88">
        <v>45000</v>
      </c>
      <c r="D4078" s="109">
        <v>61175.4385964912</v>
      </c>
    </row>
    <row r="4079" spans="1:4" ht="15">
      <c r="A4079" s="8" t="s">
        <v>1062</v>
      </c>
      <c r="B4079" s="32" t="s">
        <v>4017</v>
      </c>
      <c r="C4079" s="88">
        <v>93500</v>
      </c>
      <c r="D4079" s="109">
        <v>118055.55555555555</v>
      </c>
    </row>
    <row r="4080" spans="1:4" ht="15">
      <c r="A4080" s="8" t="s">
        <v>1062</v>
      </c>
      <c r="B4080" s="32" t="s">
        <v>4018</v>
      </c>
      <c r="C4080" s="88">
        <v>61600</v>
      </c>
      <c r="D4080" s="109">
        <v>77777.777777777781</v>
      </c>
    </row>
    <row r="4081" spans="1:4" ht="15">
      <c r="A4081" s="8" t="s">
        <v>1062</v>
      </c>
      <c r="B4081" s="32" t="s">
        <v>4019</v>
      </c>
      <c r="C4081" s="88">
        <v>65000</v>
      </c>
      <c r="D4081" s="109">
        <v>71895.424836601305</v>
      </c>
    </row>
    <row r="4082" spans="1:4" ht="15">
      <c r="A4082" s="8" t="s">
        <v>1062</v>
      </c>
      <c r="B4082" s="32" t="s">
        <v>4020</v>
      </c>
      <c r="C4082" s="88">
        <v>25000</v>
      </c>
      <c r="D4082" s="109">
        <v>35923</v>
      </c>
    </row>
    <row r="4083" spans="1:4" ht="15">
      <c r="A4083" s="8" t="s">
        <v>1062</v>
      </c>
      <c r="B4083" s="32" t="s">
        <v>4021</v>
      </c>
      <c r="C4083" s="88">
        <v>33000</v>
      </c>
      <c r="D4083" s="109">
        <v>43859.649122807015</v>
      </c>
    </row>
    <row r="4084" spans="1:4" ht="15">
      <c r="A4084" s="8" t="s">
        <v>1062</v>
      </c>
      <c r="B4084" s="32" t="s">
        <v>4022</v>
      </c>
      <c r="C4084" s="88">
        <v>0</v>
      </c>
      <c r="D4084" s="109">
        <v>0</v>
      </c>
    </row>
    <row r="4085" spans="1:4" ht="15">
      <c r="A4085" s="8" t="s">
        <v>1062</v>
      </c>
      <c r="B4085" s="32" t="s">
        <v>4023</v>
      </c>
      <c r="C4085" s="88">
        <v>55000</v>
      </c>
      <c r="D4085" s="109">
        <v>68587.105624142656</v>
      </c>
    </row>
    <row r="4086" spans="1:4" ht="15">
      <c r="A4086" s="8" t="s">
        <v>1062</v>
      </c>
      <c r="B4086" s="32" t="s">
        <v>4024</v>
      </c>
      <c r="C4086" s="88">
        <v>60000</v>
      </c>
      <c r="D4086" s="109">
        <v>82304.526748971184</v>
      </c>
    </row>
    <row r="4087" spans="1:4" ht="15">
      <c r="A4087" s="8" t="s">
        <v>1062</v>
      </c>
      <c r="B4087" s="32" t="s">
        <v>4025</v>
      </c>
      <c r="C4087" s="88">
        <v>28000</v>
      </c>
      <c r="D4087" s="109">
        <v>37701.754385964901</v>
      </c>
    </row>
    <row r="4088" spans="1:4" ht="15">
      <c r="A4088" s="8" t="s">
        <v>1062</v>
      </c>
      <c r="B4088" s="32" t="s">
        <v>4026</v>
      </c>
      <c r="C4088" s="88">
        <v>90000</v>
      </c>
      <c r="D4088" s="109">
        <v>119000</v>
      </c>
    </row>
    <row r="4089" spans="1:4" ht="15">
      <c r="A4089" s="8" t="s">
        <v>1062</v>
      </c>
      <c r="B4089" s="32" t="s">
        <v>4027</v>
      </c>
      <c r="C4089" s="88">
        <v>100000</v>
      </c>
      <c r="D4089" s="109">
        <v>129000</v>
      </c>
    </row>
    <row r="4090" spans="1:4" ht="15">
      <c r="A4090" s="8" t="s">
        <v>1062</v>
      </c>
      <c r="B4090" s="32" t="s">
        <v>4028</v>
      </c>
      <c r="C4090" s="88">
        <v>12000</v>
      </c>
      <c r="D4090" s="109">
        <v>15935</v>
      </c>
    </row>
    <row r="4091" spans="1:4" ht="15">
      <c r="A4091" s="8" t="s">
        <v>1062</v>
      </c>
      <c r="B4091" s="32" t="s">
        <v>4029</v>
      </c>
      <c r="C4091" s="88">
        <v>42000</v>
      </c>
      <c r="D4091" s="109">
        <v>57613.168724279829</v>
      </c>
    </row>
    <row r="4092" spans="1:4" ht="15">
      <c r="A4092" s="8" t="s">
        <v>1062</v>
      </c>
      <c r="B4092" s="32" t="s">
        <v>4030</v>
      </c>
      <c r="C4092" s="88">
        <v>42000</v>
      </c>
      <c r="D4092" s="109">
        <v>57613.168724279829</v>
      </c>
    </row>
    <row r="4093" spans="1:4" ht="15">
      <c r="A4093" s="8" t="s">
        <v>1062</v>
      </c>
      <c r="B4093" s="32" t="s">
        <v>4031</v>
      </c>
      <c r="C4093" s="88">
        <v>43000</v>
      </c>
      <c r="D4093" s="109">
        <v>58240.963855421702</v>
      </c>
    </row>
    <row r="4094" spans="1:4" ht="15">
      <c r="A4094" s="8" t="s">
        <v>1062</v>
      </c>
      <c r="B4094" s="32" t="s">
        <v>4032</v>
      </c>
      <c r="C4094" s="88">
        <v>45000</v>
      </c>
      <c r="D4094" s="109">
        <v>58728.395061728399</v>
      </c>
    </row>
    <row r="4095" spans="1:4" ht="15">
      <c r="A4095" s="8" t="s">
        <v>1062</v>
      </c>
      <c r="B4095" s="32" t="s">
        <v>4033</v>
      </c>
      <c r="C4095" s="88">
        <v>65000</v>
      </c>
      <c r="D4095" s="109">
        <v>87500</v>
      </c>
    </row>
    <row r="4096" spans="1:4" ht="15">
      <c r="A4096" s="8" t="s">
        <v>1062</v>
      </c>
      <c r="B4096" s="32" t="s">
        <v>4034</v>
      </c>
      <c r="C4096" s="88">
        <v>45000</v>
      </c>
      <c r="D4096" s="109">
        <v>59728.395061728399</v>
      </c>
    </row>
    <row r="4097" spans="1:4" ht="15">
      <c r="A4097" s="8" t="s">
        <v>1062</v>
      </c>
      <c r="B4097" s="32" t="s">
        <v>4035</v>
      </c>
      <c r="C4097" s="88">
        <v>0</v>
      </c>
      <c r="D4097" s="109">
        <v>0</v>
      </c>
    </row>
    <row r="4098" spans="1:4" ht="15">
      <c r="A4098" s="8" t="s">
        <v>1062</v>
      </c>
      <c r="B4098" s="32" t="s">
        <v>4036</v>
      </c>
      <c r="C4098" s="88">
        <v>77000</v>
      </c>
      <c r="D4098" s="109">
        <v>96021.947873799712</v>
      </c>
    </row>
    <row r="4099" spans="1:4" ht="15">
      <c r="A4099" s="8" t="s">
        <v>1062</v>
      </c>
      <c r="B4099" s="32" t="s">
        <v>4037</v>
      </c>
      <c r="C4099" s="88">
        <v>17000</v>
      </c>
      <c r="D4099" s="109">
        <v>22660.818713450291</v>
      </c>
    </row>
    <row r="4100" spans="1:4" ht="15">
      <c r="A4100" s="8" t="s">
        <v>1062</v>
      </c>
      <c r="B4100" s="32" t="s">
        <v>4038</v>
      </c>
      <c r="C4100" s="88">
        <v>13000</v>
      </c>
      <c r="D4100" s="109">
        <v>15925</v>
      </c>
    </row>
    <row r="4101" spans="1:4" ht="15">
      <c r="A4101" s="8" t="s">
        <v>1062</v>
      </c>
      <c r="B4101" s="32" t="s">
        <v>4039</v>
      </c>
      <c r="C4101" s="88">
        <v>6000</v>
      </c>
      <c r="D4101" s="109">
        <v>8771.9298245614027</v>
      </c>
    </row>
    <row r="4102" spans="1:4" ht="15">
      <c r="A4102" s="8" t="s">
        <v>1062</v>
      </c>
      <c r="B4102" s="32" t="s">
        <v>4040</v>
      </c>
      <c r="C4102" s="88">
        <v>0</v>
      </c>
      <c r="D4102" s="109">
        <v>0</v>
      </c>
    </row>
    <row r="4103" spans="1:4" ht="15">
      <c r="A4103" s="8" t="s">
        <v>1062</v>
      </c>
      <c r="B4103" s="32" t="s">
        <v>4041</v>
      </c>
      <c r="C4103" s="88">
        <v>25300</v>
      </c>
      <c r="D4103" s="109">
        <v>33625.730994152051</v>
      </c>
    </row>
    <row r="4104" spans="1:4" ht="15">
      <c r="A4104" s="8" t="s">
        <v>1062</v>
      </c>
      <c r="B4104" s="32" t="s">
        <v>4042</v>
      </c>
      <c r="C4104" s="88">
        <v>49500</v>
      </c>
      <c r="D4104" s="109">
        <v>61728.395061728392</v>
      </c>
    </row>
    <row r="4105" spans="1:4" ht="15">
      <c r="A4105" s="8" t="s">
        <v>1062</v>
      </c>
      <c r="B4105" s="32" t="s">
        <v>4043</v>
      </c>
      <c r="C4105" s="88">
        <v>4500</v>
      </c>
      <c r="D4105" s="109">
        <v>5847.9532163742688</v>
      </c>
    </row>
    <row r="4106" spans="1:4" ht="15">
      <c r="A4106" s="8" t="s">
        <v>1062</v>
      </c>
      <c r="B4106" s="32" t="s">
        <v>4044</v>
      </c>
      <c r="C4106" s="88">
        <v>7000</v>
      </c>
      <c r="D4106" s="109">
        <v>14619.883040935672</v>
      </c>
    </row>
    <row r="4107" spans="1:4" ht="15">
      <c r="A4107" s="8" t="s">
        <v>1062</v>
      </c>
      <c r="B4107" s="32" t="s">
        <v>4045</v>
      </c>
      <c r="C4107" s="88">
        <v>14000</v>
      </c>
      <c r="D4107" s="109">
        <v>18005.847953216398</v>
      </c>
    </row>
    <row r="4108" spans="1:4" ht="15">
      <c r="A4108" s="8" t="s">
        <v>1062</v>
      </c>
      <c r="B4108" s="32" t="s">
        <v>4046</v>
      </c>
      <c r="C4108" s="88">
        <v>13500</v>
      </c>
      <c r="D4108" s="109">
        <f>+C4108/0.7</f>
        <v>19285.714285714286</v>
      </c>
    </row>
    <row r="4109" spans="1:4" ht="15">
      <c r="A4109" s="8" t="s">
        <v>1062</v>
      </c>
      <c r="B4109" s="32" t="s">
        <v>4047</v>
      </c>
      <c r="C4109" s="88">
        <v>35200</v>
      </c>
      <c r="D4109" s="109">
        <v>46783.62573099415</v>
      </c>
    </row>
    <row r="4110" spans="1:4" ht="15">
      <c r="A4110" s="8" t="s">
        <v>1062</v>
      </c>
      <c r="B4110" s="32" t="s">
        <v>4048</v>
      </c>
      <c r="C4110" s="88">
        <v>55000</v>
      </c>
      <c r="D4110" s="109">
        <v>68587.105624142656</v>
      </c>
    </row>
    <row r="4111" spans="1:4" ht="15">
      <c r="A4111" s="8" t="s">
        <v>1062</v>
      </c>
      <c r="B4111" s="111" t="s">
        <v>4049</v>
      </c>
      <c r="C4111" s="88">
        <v>14000</v>
      </c>
      <c r="D4111" s="109">
        <v>17943.859649122802</v>
      </c>
    </row>
    <row r="4112" spans="1:4" ht="15">
      <c r="A4112" s="8" t="s">
        <v>1062</v>
      </c>
      <c r="B4112" s="32" t="s">
        <v>4050</v>
      </c>
      <c r="C4112" s="88">
        <v>15000</v>
      </c>
      <c r="D4112" s="89">
        <v>18543.859649122802</v>
      </c>
    </row>
    <row r="4113" spans="1:4" ht="15">
      <c r="A4113" s="8" t="s">
        <v>1062</v>
      </c>
      <c r="B4113" s="32" t="s">
        <v>4051</v>
      </c>
      <c r="C4113" s="88">
        <v>9500</v>
      </c>
      <c r="D4113" s="109">
        <v>13871</v>
      </c>
    </row>
    <row r="4114" spans="1:4" ht="15">
      <c r="A4114" s="8" t="s">
        <v>1062</v>
      </c>
      <c r="B4114" s="32" t="s">
        <v>4052</v>
      </c>
      <c r="C4114" s="88">
        <v>9500</v>
      </c>
      <c r="D4114" s="109">
        <v>13871</v>
      </c>
    </row>
    <row r="4115" spans="1:4" ht="15">
      <c r="A4115" s="8" t="s">
        <v>1062</v>
      </c>
      <c r="B4115" s="32" t="s">
        <v>4053</v>
      </c>
      <c r="C4115" s="88">
        <v>132000</v>
      </c>
      <c r="D4115" s="109">
        <v>156862.74509803922</v>
      </c>
    </row>
    <row r="4116" spans="1:4" ht="15">
      <c r="A4116" s="8" t="s">
        <v>1062</v>
      </c>
      <c r="B4116" s="32" t="s">
        <v>4054</v>
      </c>
      <c r="C4116" s="88">
        <v>14000</v>
      </c>
      <c r="D4116" s="109">
        <v>19525</v>
      </c>
    </row>
    <row r="4117" spans="1:4" ht="15">
      <c r="A4117" s="8" t="s">
        <v>1062</v>
      </c>
      <c r="B4117" s="32" t="s">
        <v>4055</v>
      </c>
      <c r="C4117" s="88">
        <v>90000</v>
      </c>
      <c r="D4117" s="109">
        <v>129125</v>
      </c>
    </row>
    <row r="4118" spans="1:4" ht="15">
      <c r="A4118" s="8" t="s">
        <v>1062</v>
      </c>
      <c r="B4118" s="32" t="s">
        <v>4056</v>
      </c>
      <c r="C4118" s="88">
        <v>5000</v>
      </c>
      <c r="D4118" s="109">
        <v>6571.3450292397702</v>
      </c>
    </row>
    <row r="4119" spans="1:4" ht="15">
      <c r="A4119" s="8" t="s">
        <v>1062</v>
      </c>
      <c r="B4119" s="32" t="s">
        <v>4057</v>
      </c>
      <c r="C4119" s="88">
        <v>13500</v>
      </c>
      <c r="D4119" s="109">
        <v>17781.871345029202</v>
      </c>
    </row>
    <row r="4120" spans="1:4" ht="60">
      <c r="A4120" s="8" t="s">
        <v>1062</v>
      </c>
      <c r="B4120" s="44" t="s">
        <v>4058</v>
      </c>
      <c r="C4120" s="65">
        <v>14000</v>
      </c>
      <c r="D4120" s="11">
        <v>17593</v>
      </c>
    </row>
    <row r="4121" spans="1:4" ht="45">
      <c r="A4121" s="8" t="s">
        <v>1062</v>
      </c>
      <c r="B4121" s="39" t="s">
        <v>4059</v>
      </c>
      <c r="C4121" s="65">
        <v>11270</v>
      </c>
      <c r="D4121" s="11">
        <v>13730.158536585366</v>
      </c>
    </row>
    <row r="4122" spans="1:4" ht="15">
      <c r="A4122" s="8" t="s">
        <v>1062</v>
      </c>
      <c r="B4122" s="32" t="s">
        <v>4060</v>
      </c>
      <c r="C4122" s="65">
        <v>10000</v>
      </c>
      <c r="D4122" s="11">
        <v>14283.95061728395</v>
      </c>
    </row>
    <row r="4123" spans="1:4" ht="45">
      <c r="A4123" s="8" t="s">
        <v>1062</v>
      </c>
      <c r="B4123" s="39" t="s">
        <v>4061</v>
      </c>
      <c r="C4123" s="88">
        <v>55000</v>
      </c>
      <c r="D4123" s="109">
        <v>69444.444444444438</v>
      </c>
    </row>
    <row r="4124" spans="1:4" ht="15">
      <c r="A4124" s="8" t="s">
        <v>1062</v>
      </c>
      <c r="B4124" s="100" t="s">
        <v>4062</v>
      </c>
      <c r="C4124" s="65">
        <v>5000</v>
      </c>
      <c r="D4124" s="11">
        <v>5995</v>
      </c>
    </row>
    <row r="4125" spans="1:4" ht="15">
      <c r="A4125" s="8" t="s">
        <v>1062</v>
      </c>
      <c r="B4125" s="32" t="s">
        <v>4063</v>
      </c>
      <c r="C4125" s="88">
        <v>17000</v>
      </c>
      <c r="D4125" s="109">
        <v>22600</v>
      </c>
    </row>
    <row r="4126" spans="1:4" ht="15">
      <c r="A4126" s="8" t="s">
        <v>1062</v>
      </c>
      <c r="B4126" s="32" t="s">
        <v>4064</v>
      </c>
      <c r="C4126" s="88">
        <v>15000</v>
      </c>
      <c r="D4126" s="109">
        <v>26000</v>
      </c>
    </row>
    <row r="4127" spans="1:4" ht="15">
      <c r="A4127" s="8" t="s">
        <v>1062</v>
      </c>
      <c r="B4127" s="32" t="s">
        <v>4065</v>
      </c>
      <c r="C4127" s="88">
        <v>50000</v>
      </c>
      <c r="D4127" s="109">
        <v>69000</v>
      </c>
    </row>
    <row r="4128" spans="1:4" ht="15">
      <c r="A4128" s="8" t="s">
        <v>1062</v>
      </c>
      <c r="B4128" s="32" t="s">
        <v>4066</v>
      </c>
      <c r="C4128" s="88">
        <v>30000</v>
      </c>
      <c r="D4128" s="109">
        <v>41000</v>
      </c>
    </row>
    <row r="4129" spans="1:4" ht="15">
      <c r="A4129" s="8" t="s">
        <v>1062</v>
      </c>
      <c r="B4129" s="32" t="s">
        <v>4067</v>
      </c>
      <c r="C4129" s="88">
        <v>38000</v>
      </c>
      <c r="D4129" s="109">
        <v>48000</v>
      </c>
    </row>
    <row r="4130" spans="1:4" ht="15">
      <c r="A4130" s="8" t="s">
        <v>1062</v>
      </c>
      <c r="B4130" s="32" t="s">
        <v>4068</v>
      </c>
      <c r="C4130" s="88">
        <v>8500</v>
      </c>
      <c r="D4130" s="109">
        <v>11695.906432748538</v>
      </c>
    </row>
    <row r="4131" spans="1:4" ht="15">
      <c r="A4131" s="8" t="s">
        <v>1062</v>
      </c>
      <c r="B4131" s="32" t="s">
        <v>4069</v>
      </c>
      <c r="C4131" s="88">
        <v>30000</v>
      </c>
      <c r="D4131" s="109">
        <v>39755</v>
      </c>
    </row>
    <row r="4132" spans="1:4" ht="15">
      <c r="A4132" s="8" t="s">
        <v>1062</v>
      </c>
      <c r="B4132" s="32" t="s">
        <v>4070</v>
      </c>
      <c r="C4132" s="88">
        <v>33000</v>
      </c>
      <c r="D4132" s="109">
        <v>42535.672514619902</v>
      </c>
    </row>
    <row r="4133" spans="1:4" ht="15">
      <c r="A4133" s="8" t="s">
        <v>1062</v>
      </c>
      <c r="B4133" s="32" t="s">
        <v>4071</v>
      </c>
      <c r="C4133" s="88">
        <v>13200</v>
      </c>
      <c r="D4133" s="109">
        <v>17543.859649122805</v>
      </c>
    </row>
    <row r="4134" spans="1:4" ht="15">
      <c r="A4134" s="8" t="s">
        <v>1062</v>
      </c>
      <c r="B4134" s="32" t="s">
        <v>4072</v>
      </c>
      <c r="C4134" s="88">
        <v>14000</v>
      </c>
      <c r="D4134" s="109">
        <v>20833.333333333299</v>
      </c>
    </row>
    <row r="4135" spans="1:4" ht="15">
      <c r="A4135" s="8" t="s">
        <v>1062</v>
      </c>
      <c r="B4135" s="32" t="s">
        <v>4073</v>
      </c>
      <c r="C4135" s="88">
        <v>8000</v>
      </c>
      <c r="D4135" s="109">
        <v>12426.900584795321</v>
      </c>
    </row>
    <row r="4136" spans="1:4" ht="15">
      <c r="A4136" s="8" t="s">
        <v>1062</v>
      </c>
      <c r="B4136" s="32" t="s">
        <v>4074</v>
      </c>
      <c r="C4136" s="88">
        <v>33000</v>
      </c>
      <c r="D4136" s="109">
        <v>43859.649122807015</v>
      </c>
    </row>
    <row r="4137" spans="1:4" ht="15">
      <c r="A4137" s="8" t="s">
        <v>1062</v>
      </c>
      <c r="B4137" s="32" t="s">
        <v>4075</v>
      </c>
      <c r="C4137" s="88">
        <v>44000</v>
      </c>
      <c r="D4137" s="109">
        <v>54869.68449931412</v>
      </c>
    </row>
    <row r="4138" spans="1:4" ht="15">
      <c r="A4138" s="8" t="s">
        <v>1062</v>
      </c>
      <c r="B4138" s="32" t="s">
        <v>4076</v>
      </c>
      <c r="C4138" s="88">
        <v>24200</v>
      </c>
      <c r="D4138" s="109">
        <v>30555.555555555555</v>
      </c>
    </row>
    <row r="4139" spans="1:4" ht="15">
      <c r="A4139" s="8" t="s">
        <v>1062</v>
      </c>
      <c r="B4139" s="32" t="s">
        <v>4077</v>
      </c>
      <c r="C4139" s="88">
        <v>24200</v>
      </c>
      <c r="D4139" s="109">
        <v>30555.555555555555</v>
      </c>
    </row>
    <row r="4140" spans="1:4" ht="15">
      <c r="A4140" s="8" t="s">
        <v>1062</v>
      </c>
      <c r="B4140" s="32" t="s">
        <v>4078</v>
      </c>
      <c r="C4140" s="88">
        <v>33000</v>
      </c>
      <c r="D4140" s="109">
        <v>45245.614035087703</v>
      </c>
    </row>
    <row r="4141" spans="1:4" ht="15">
      <c r="A4141" s="8" t="s">
        <v>1062</v>
      </c>
      <c r="B4141" s="32" t="s">
        <v>4079</v>
      </c>
      <c r="C4141" s="88">
        <v>8500</v>
      </c>
      <c r="D4141" s="109">
        <v>12426.900584795299</v>
      </c>
    </row>
    <row r="4142" spans="1:4" ht="15">
      <c r="A4142" s="8" t="s">
        <v>1062</v>
      </c>
      <c r="B4142" s="32" t="s">
        <v>4080</v>
      </c>
      <c r="C4142" s="88">
        <v>11000</v>
      </c>
      <c r="D4142" s="109">
        <v>14667</v>
      </c>
    </row>
    <row r="4143" spans="1:4" ht="15">
      <c r="A4143" s="8" t="s">
        <v>1062</v>
      </c>
      <c r="B4143" s="32" t="s">
        <v>4081</v>
      </c>
      <c r="C4143" s="88">
        <v>12000</v>
      </c>
      <c r="D4143" s="109">
        <v>15919.8830409357</v>
      </c>
    </row>
    <row r="4144" spans="1:4" ht="15">
      <c r="A4144" s="8" t="s">
        <v>1062</v>
      </c>
      <c r="B4144" s="32" t="s">
        <v>4082</v>
      </c>
      <c r="C4144" s="88">
        <v>14500</v>
      </c>
      <c r="D4144" s="109">
        <v>18800</v>
      </c>
    </row>
    <row r="4145" spans="1:4" ht="15">
      <c r="A4145" s="8" t="s">
        <v>1062</v>
      </c>
      <c r="B4145" s="32" t="s">
        <v>4083</v>
      </c>
      <c r="C4145" s="88">
        <v>12000</v>
      </c>
      <c r="D4145" s="109">
        <v>15888.8888888889</v>
      </c>
    </row>
    <row r="4146" spans="1:4" ht="15">
      <c r="A4146" s="8" t="s">
        <v>1062</v>
      </c>
      <c r="B4146" s="32" t="s">
        <v>4084</v>
      </c>
      <c r="C4146" s="88">
        <v>17000</v>
      </c>
      <c r="D4146" s="109">
        <v>22467.8362573099</v>
      </c>
    </row>
    <row r="4147" spans="1:4" ht="15">
      <c r="A4147" s="8" t="s">
        <v>1062</v>
      </c>
      <c r="B4147" s="32" t="s">
        <v>4085</v>
      </c>
      <c r="C4147" s="88">
        <v>30800</v>
      </c>
      <c r="D4147" s="109">
        <v>38888.888888888891</v>
      </c>
    </row>
    <row r="4148" spans="1:4" ht="15">
      <c r="A4148" s="8" t="s">
        <v>1062</v>
      </c>
      <c r="B4148" s="32" t="s">
        <v>4086</v>
      </c>
      <c r="C4148" s="88">
        <v>120000</v>
      </c>
      <c r="D4148" s="109">
        <v>157000</v>
      </c>
    </row>
    <row r="4149" spans="1:4" ht="15">
      <c r="A4149" s="8" t="s">
        <v>10</v>
      </c>
      <c r="B4149" s="32" t="s">
        <v>4087</v>
      </c>
      <c r="C4149" s="88">
        <v>11330</v>
      </c>
      <c r="D4149" s="109">
        <v>18118</v>
      </c>
    </row>
    <row r="4150" spans="1:4" ht="75">
      <c r="A4150" s="112" t="s">
        <v>1062</v>
      </c>
      <c r="B4150" s="33" t="s">
        <v>4088</v>
      </c>
      <c r="C4150" s="88">
        <v>22000</v>
      </c>
      <c r="D4150" s="109">
        <v>33334.444444444402</v>
      </c>
    </row>
    <row r="4151" spans="1:4" ht="75">
      <c r="A4151" s="8" t="s">
        <v>1062</v>
      </c>
      <c r="B4151" s="44" t="s">
        <v>4089</v>
      </c>
      <c r="C4151" s="88">
        <v>22000</v>
      </c>
      <c r="D4151" s="109">
        <v>32170</v>
      </c>
    </row>
    <row r="4152" spans="1:4" ht="15">
      <c r="A4152" s="8" t="s">
        <v>1062</v>
      </c>
      <c r="B4152" s="32" t="s">
        <v>4090</v>
      </c>
      <c r="C4152" s="65">
        <v>15000</v>
      </c>
      <c r="D4152" s="11">
        <v>19721</v>
      </c>
    </row>
    <row r="4153" spans="1:4" ht="15">
      <c r="A4153" s="8" t="s">
        <v>1062</v>
      </c>
      <c r="B4153" s="32" t="s">
        <v>4091</v>
      </c>
      <c r="C4153" s="65">
        <v>24000</v>
      </c>
      <c r="D4153" s="11">
        <v>30000</v>
      </c>
    </row>
    <row r="4154" spans="1:4" ht="15">
      <c r="A4154" s="8" t="s">
        <v>1062</v>
      </c>
      <c r="B4154" s="32" t="s">
        <v>4092</v>
      </c>
      <c r="C4154" s="65">
        <v>13500</v>
      </c>
      <c r="D4154" s="11">
        <v>19721</v>
      </c>
    </row>
    <row r="4155" spans="1:4" ht="15">
      <c r="A4155" s="8" t="s">
        <v>1062</v>
      </c>
      <c r="B4155" s="32" t="s">
        <v>4093</v>
      </c>
      <c r="C4155" s="65">
        <v>15000</v>
      </c>
      <c r="D4155" s="11">
        <v>19625</v>
      </c>
    </row>
    <row r="4156" spans="1:4" ht="15">
      <c r="A4156" s="8" t="s">
        <v>1062</v>
      </c>
      <c r="B4156" s="32" t="s">
        <v>4094</v>
      </c>
      <c r="C4156" s="65">
        <v>13000</v>
      </c>
      <c r="D4156" s="11">
        <v>17300</v>
      </c>
    </row>
    <row r="4157" spans="1:4" ht="15">
      <c r="A4157" s="8" t="s">
        <v>1062</v>
      </c>
      <c r="B4157" s="32" t="s">
        <v>4095</v>
      </c>
      <c r="C4157" s="65">
        <v>8150</v>
      </c>
      <c r="D4157" s="11">
        <v>10710.16304347826</v>
      </c>
    </row>
    <row r="4158" spans="1:4" ht="15">
      <c r="A4158" s="8" t="s">
        <v>1062</v>
      </c>
      <c r="B4158" s="32" t="s">
        <v>4096</v>
      </c>
      <c r="C4158" s="65">
        <v>17000</v>
      </c>
      <c r="D4158" s="11">
        <v>22366.666666666701</v>
      </c>
    </row>
    <row r="4159" spans="1:4" ht="15">
      <c r="A4159" s="8" t="s">
        <v>1062</v>
      </c>
      <c r="B4159" s="32" t="s">
        <v>4097</v>
      </c>
      <c r="C4159" s="65">
        <v>15000</v>
      </c>
      <c r="D4159" s="11">
        <v>19879</v>
      </c>
    </row>
    <row r="4160" spans="1:4" ht="15">
      <c r="A4160" s="8" t="s">
        <v>1062</v>
      </c>
      <c r="B4160" s="32" t="s">
        <v>4098</v>
      </c>
      <c r="C4160" s="65">
        <v>15000</v>
      </c>
      <c r="D4160" s="11">
        <v>19879</v>
      </c>
    </row>
    <row r="4161" spans="1:4" ht="15">
      <c r="A4161" s="8" t="s">
        <v>1062</v>
      </c>
      <c r="B4161" s="32" t="s">
        <v>4099</v>
      </c>
      <c r="C4161" s="65">
        <v>15000</v>
      </c>
      <c r="D4161" s="11">
        <v>19000</v>
      </c>
    </row>
    <row r="4162" spans="1:4" ht="15">
      <c r="A4162" s="8" t="s">
        <v>1062</v>
      </c>
      <c r="B4162" s="32" t="s">
        <v>4100</v>
      </c>
      <c r="C4162" s="65">
        <v>15000</v>
      </c>
      <c r="D4162" s="11">
        <v>19879</v>
      </c>
    </row>
    <row r="4163" spans="1:4" ht="15">
      <c r="A4163" s="8" t="s">
        <v>1062</v>
      </c>
      <c r="B4163" s="32" t="s">
        <v>4101</v>
      </c>
      <c r="C4163" s="65">
        <v>40000</v>
      </c>
      <c r="D4163" s="11">
        <v>52631</v>
      </c>
    </row>
    <row r="4164" spans="1:4" ht="15">
      <c r="A4164" s="8" t="s">
        <v>1062</v>
      </c>
      <c r="B4164" s="32" t="s">
        <v>4102</v>
      </c>
      <c r="C4164" s="65">
        <v>30000</v>
      </c>
      <c r="D4164" s="11">
        <v>39700</v>
      </c>
    </row>
    <row r="4165" spans="1:4" ht="15">
      <c r="A4165" s="8" t="s">
        <v>1062</v>
      </c>
      <c r="B4165" s="32" t="s">
        <v>4103</v>
      </c>
      <c r="C4165" s="65">
        <v>20000</v>
      </c>
      <c r="D4165" s="11">
        <v>27539.094650205763</v>
      </c>
    </row>
    <row r="4166" spans="1:4" ht="15">
      <c r="A4166" s="8" t="s">
        <v>1062</v>
      </c>
      <c r="B4166" s="32" t="s">
        <v>4104</v>
      </c>
      <c r="C4166" s="65">
        <v>75000</v>
      </c>
      <c r="D4166" s="11">
        <v>104516.12903225806</v>
      </c>
    </row>
    <row r="4167" spans="1:4" ht="15">
      <c r="A4167" s="8" t="s">
        <v>1062</v>
      </c>
      <c r="B4167" s="106" t="s">
        <v>4105</v>
      </c>
      <c r="C4167" s="65">
        <v>5000</v>
      </c>
      <c r="D4167" s="11">
        <v>5825</v>
      </c>
    </row>
    <row r="4168" spans="1:4" ht="15">
      <c r="A4168" s="8" t="s">
        <v>1062</v>
      </c>
      <c r="B4168" s="106" t="s">
        <v>4106</v>
      </c>
      <c r="C4168" s="65">
        <v>4500</v>
      </c>
      <c r="D4168" s="11">
        <v>5225</v>
      </c>
    </row>
    <row r="4169" spans="1:4" ht="15">
      <c r="A4169" s="8" t="s">
        <v>1062</v>
      </c>
      <c r="B4169" s="32" t="s">
        <v>4107</v>
      </c>
      <c r="C4169" s="88">
        <v>14000</v>
      </c>
      <c r="D4169" s="109">
        <v>18979</v>
      </c>
    </row>
    <row r="4170" spans="1:4" ht="15">
      <c r="A4170" s="8" t="s">
        <v>1062</v>
      </c>
      <c r="B4170" s="32" t="s">
        <v>4108</v>
      </c>
      <c r="C4170" s="88">
        <v>13000</v>
      </c>
      <c r="D4170" s="109">
        <v>18455</v>
      </c>
    </row>
    <row r="4171" spans="1:4" ht="15">
      <c r="A4171" s="8" t="s">
        <v>1062</v>
      </c>
      <c r="B4171" s="32" t="s">
        <v>4109</v>
      </c>
      <c r="C4171" s="88">
        <v>19000</v>
      </c>
      <c r="D4171" s="109">
        <v>22352.941176470587</v>
      </c>
    </row>
    <row r="4172" spans="1:4" ht="15">
      <c r="A4172" s="113" t="s">
        <v>4110</v>
      </c>
      <c r="B4172" s="114" t="s">
        <v>4111</v>
      </c>
      <c r="C4172" s="115">
        <v>31500</v>
      </c>
      <c r="D4172" s="116" t="s">
        <v>4112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Santiago Alfonso Guzman</dc:creator>
  <cp:lastModifiedBy>David Santiago Alfonso Guzman</cp:lastModifiedBy>
  <cp:lastPrinted>2025-05-22T22:40:51Z</cp:lastPrinted>
  <dcterms:created xsi:type="dcterms:W3CDTF">2025-05-22T22:40:02Z</dcterms:created>
  <dcterms:modified xsi:type="dcterms:W3CDTF">2025-05-22T22:41:06Z</dcterms:modified>
</cp:coreProperties>
</file>