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11" autoFilterDateGrouping="1"/>
  </bookViews>
  <sheets>
    <sheet xmlns:r="http://schemas.openxmlformats.org/officeDocument/2006/relationships" name="4.3.1 Placa-Contrapiso" sheetId="1" state="visible" r:id="rId1"/>
    <sheet xmlns:r="http://schemas.openxmlformats.org/officeDocument/2006/relationships" name="4.3.3 PLACA CUBIERTA" sheetId="2" state="visible" r:id="rId2"/>
    <sheet xmlns:r="http://schemas.openxmlformats.org/officeDocument/2006/relationships" name="8.1 PISOS ACABADOS" sheetId="3" state="visible" r:id="rId3"/>
    <sheet xmlns:r="http://schemas.openxmlformats.org/officeDocument/2006/relationships" name="2.1.1" sheetId="4" state="visible" r:id="rId4"/>
    <sheet xmlns:r="http://schemas.openxmlformats.org/officeDocument/2006/relationships" name="2.1.2" sheetId="5" state="visible" r:id="rId5"/>
    <sheet xmlns:r="http://schemas.openxmlformats.org/officeDocument/2006/relationships" name="2.1.3" sheetId="6" state="visible" r:id="rId6"/>
    <sheet xmlns:r="http://schemas.openxmlformats.org/officeDocument/2006/relationships" name="2.1.4" sheetId="7" state="visible" r:id="rId7"/>
    <sheet xmlns:r="http://schemas.openxmlformats.org/officeDocument/2006/relationships" name="2.1.6" sheetId="8" state="visible" r:id="rId8"/>
    <sheet xmlns:r="http://schemas.openxmlformats.org/officeDocument/2006/relationships" name="2.2.1" sheetId="9" state="visible" r:id="rId9"/>
    <sheet xmlns:r="http://schemas.openxmlformats.org/officeDocument/2006/relationships" name="2.2.2" sheetId="10" state="visible" r:id="rId10"/>
    <sheet xmlns:r="http://schemas.openxmlformats.org/officeDocument/2006/relationships" name="4.1.1" sheetId="11" state="visible" r:id="rId11"/>
    <sheet xmlns:r="http://schemas.openxmlformats.org/officeDocument/2006/relationships" name="4.2.1" sheetId="12" state="visible" r:id="rId12"/>
    <sheet xmlns:r="http://schemas.openxmlformats.org/officeDocument/2006/relationships" name="5.1.1" sheetId="13" state="visible" r:id="rId13"/>
    <sheet xmlns:r="http://schemas.openxmlformats.org/officeDocument/2006/relationships" name="5.1.2" sheetId="14" state="visible" r:id="rId14"/>
    <sheet xmlns:r="http://schemas.openxmlformats.org/officeDocument/2006/relationships" name="5.1.4" sheetId="15" state="visible" r:id="rId15"/>
    <sheet xmlns:r="http://schemas.openxmlformats.org/officeDocument/2006/relationships" name="2.3.1" sheetId="16" state="visible" r:id="rId16"/>
    <sheet xmlns:r="http://schemas.openxmlformats.org/officeDocument/2006/relationships" name="4.7.1" sheetId="17" state="visible" r:id="rId17"/>
    <sheet xmlns:r="http://schemas.openxmlformats.org/officeDocument/2006/relationships" name="4.8.1" sheetId="18" state="visible" r:id="rId18"/>
    <sheet xmlns:r="http://schemas.openxmlformats.org/officeDocument/2006/relationships" name="5.2.1" sheetId="19" state="visible" r:id="rId19"/>
    <sheet xmlns:r="http://schemas.openxmlformats.org/officeDocument/2006/relationships" name="2.2.3 ZAPATAS" sheetId="20" state="visible" r:id="rId20"/>
    <sheet xmlns:r="http://schemas.openxmlformats.org/officeDocument/2006/relationships" name="2.3.2 ACERO ZAPATAS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9" pivotButton="0" quotePrefix="0" xfId="0"/>
    <xf numFmtId="0" fontId="0" fillId="0" borderId="3" pivotButton="0" quotePrefix="0" xfId="0"/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1" fillId="3" borderId="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4" fillId="0" borderId="1" applyAlignment="1" pivotButton="0" quotePrefix="0" xfId="0">
      <alignment horizontal="center" vertical="center"/>
    </xf>
    <xf numFmtId="0" fontId="5" fillId="3" borderId="0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4.png" Id="rId1"/><Relationship Type="http://schemas.openxmlformats.org/officeDocument/2006/relationships/image" Target="/xl/media/image15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21.png" Id="rId1"/><Relationship Type="http://schemas.openxmlformats.org/officeDocument/2006/relationships/image" Target="/xl/media/image22.png" Id="rId2"/></Relationships>
</file>

<file path=xl/drawings/_rels/drawing18.xml.rels><Relationships xmlns="http://schemas.openxmlformats.org/package/2006/relationships"><Relationship Type="http://schemas.openxmlformats.org/officeDocument/2006/relationships/image" Target="/xl/media/image23.png" Id="rId1"/><Relationship Type="http://schemas.openxmlformats.org/officeDocument/2006/relationships/image" Target="/xl/media/image24.png" Id="rId2"/></Relationships>
</file>

<file path=xl/drawings/_rels/drawing1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7.png" Id="rId1"/></Relationships>
</file>

<file path=xl/drawings/_rels/drawing21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/Relationships>
</file>

<file path=xl/drawings/drawing1.xml><?xml version="1.0" encoding="utf-8"?>
<wsDr xmlns="http://schemas.openxmlformats.org/drawingml/2006/spreadsheetDrawing">
  <twoCellAnchor editAs="oneCell">
    <from>
      <col>2</col>
      <colOff>76200</colOff>
      <row>15</row>
      <rowOff>47625</rowOff>
    </from>
    <to>
      <col>8</col>
      <colOff>485775</colOff>
      <row>28</row>
      <rowOff>38100</rowOff>
    </to>
    <pic>
      <nvPicPr>
        <cNvPr id="6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57300" y="2905125"/>
          <a:ext cx="3952875" cy="24669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428625</colOff>
      <row>27</row>
      <rowOff>171450</rowOff>
    </from>
    <to>
      <col>9</col>
      <colOff>276225</colOff>
      <row>36</row>
      <rowOff>104775</rowOff>
    </to>
    <pic>
      <nvPicPr>
        <cNvPr id="8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19175" y="5314950"/>
          <a:ext cx="4572000" cy="16478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533400</colOff>
      <row>15</row>
      <rowOff>76200</rowOff>
    </from>
    <to>
      <col>8</col>
      <colOff>485775</colOff>
      <row>29</row>
      <rowOff>9525</rowOff>
    </to>
    <pic>
      <nvPicPr>
        <cNvPr id="7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3000" y="2933700"/>
          <a:ext cx="4229100" cy="27527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295275</colOff>
      <row>28</row>
      <rowOff>19050</rowOff>
    </from>
    <to>
      <col>7</col>
      <colOff>571500</colOff>
      <row>36</row>
      <rowOff>123825</rowOff>
    </to>
    <pic>
      <nvPicPr>
        <cNvPr id="14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638300" y="5353050"/>
          <a:ext cx="3228975" cy="16287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57150</colOff>
      <row>16</row>
      <rowOff>104775</rowOff>
    </from>
    <to>
      <col>9</col>
      <colOff>171450</colOff>
      <row>29</row>
      <rowOff>28575</rowOff>
    </to>
    <pic>
      <nvPicPr>
        <cNvPr id="9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19150" y="3152775"/>
          <a:ext cx="6210300" cy="24003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28575</colOff>
      <row>20</row>
      <rowOff>76200</rowOff>
    </from>
    <to>
      <col>9</col>
      <colOff>444975</colOff>
      <row>31</row>
      <rowOff>38100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19125" y="3886200"/>
          <a:ext cx="5140800" cy="2057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66676</colOff>
      <row>23</row>
      <rowOff>19050</rowOff>
    </from>
    <to>
      <col>9</col>
      <colOff>565542</colOff>
      <row>29</row>
      <rowOff>28575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57226" y="4400550"/>
          <a:ext cx="5223266" cy="11525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</col>
      <colOff>514350</colOff>
      <row>19</row>
      <rowOff>0</rowOff>
    </from>
    <to>
      <col>8</col>
      <colOff>561975</colOff>
      <row>30</row>
      <rowOff>26442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4900" y="3619500"/>
          <a:ext cx="4181475" cy="212194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1</col>
      <colOff>76200</colOff>
      <row>20</row>
      <rowOff>133350</rowOff>
    </from>
    <to>
      <col>9</col>
      <colOff>492600</colOff>
      <row>31</row>
      <rowOff>95250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66750" y="3943350"/>
          <a:ext cx="5140800" cy="2057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66675</colOff>
      <row>20</row>
      <rowOff>114300</rowOff>
    </from>
    <to>
      <col>9</col>
      <colOff>483075</colOff>
      <row>31</row>
      <rowOff>76200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57225" y="3924300"/>
          <a:ext cx="5140800" cy="2057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1</col>
      <colOff>530225</colOff>
      <row>17</row>
      <rowOff>133350</rowOff>
    </from>
    <to>
      <col>8</col>
      <colOff>485774</colOff>
      <row>33</row>
      <rowOff>152399</rowOff>
    </to>
    <pic>
      <nvPicPr>
        <cNvPr id="2" name="Imagen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20775" y="3371850"/>
          <a:ext cx="4089399" cy="306704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2</col>
      <colOff>28575</colOff>
      <row>19</row>
      <rowOff>104775</rowOff>
    </from>
    <to>
      <col>9</col>
      <colOff>76200</colOff>
      <row>30</row>
      <rowOff>131217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09675" y="3724275"/>
          <a:ext cx="4181475" cy="212194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 editAs="oneCell">
    <from>
      <col>2</col>
      <colOff>266700</colOff>
      <row>17</row>
      <rowOff>133350</rowOff>
    </from>
    <to>
      <col>8</col>
      <colOff>96728</colOff>
      <row>33</row>
      <rowOff>0</rowOff>
    </to>
    <pic>
      <nvPicPr>
        <cNvPr id="2" name="Imagen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47800" y="3371850"/>
          <a:ext cx="3373328" cy="2914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12.xml><?xml version="1.0" encoding="utf-8"?>
<wsDr xmlns="http://schemas.openxmlformats.org/drawingml/2006/spreadsheetDrawing">
  <twoCellAnchor editAs="oneCell">
    <from>
      <col>2</col>
      <colOff>266700</colOff>
      <row>15</row>
      <rowOff>100717</rowOff>
    </from>
    <to>
      <col>8</col>
      <colOff>161925</colOff>
      <row>28</row>
      <rowOff>70556</rowOff>
    </to>
    <pic>
      <nvPicPr>
        <cNvPr id="2" name="Imagen 1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r="557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47800" y="2958217"/>
          <a:ext cx="3438525" cy="244633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219075</colOff>
      <row>29</row>
      <rowOff>53092</rowOff>
    </from>
    <to>
      <col>9</col>
      <colOff>266699</colOff>
      <row>35</row>
      <rowOff>104775</rowOff>
    </to>
    <pic>
      <nvPicPr>
        <cNvPr id="3" name="Imagen 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l="45126" b="563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09625" y="5577592"/>
          <a:ext cx="4772024" cy="11946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13.xml><?xml version="1.0" encoding="utf-8"?>
<wsDr xmlns="http://schemas.openxmlformats.org/drawingml/2006/spreadsheetDrawing">
  <twoCellAnchor editAs="oneCell">
    <from>
      <col>23</col>
      <colOff>457200</colOff>
      <row>36</row>
      <rowOff>133350</rowOff>
    </from>
    <to>
      <col>34</col>
      <colOff>455246</colOff>
      <row>60</row>
      <rowOff>152399</rowOff>
    </to>
    <pic>
      <nvPicPr>
        <cNvPr id="2" name="Imagen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 flipH="1">
          <a:off x="14582775" y="6991350"/>
          <a:ext cx="6494096" cy="459104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</col>
      <colOff>104100</colOff>
      <row>17</row>
      <rowOff>28576</rowOff>
    </from>
    <to>
      <col>9</col>
      <colOff>104776</colOff>
      <row>33</row>
      <rowOff>184178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285200" y="3267076"/>
          <a:ext cx="4134526" cy="320360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1</col>
      <colOff>428625</colOff>
      <row>19</row>
      <rowOff>142875</rowOff>
    </from>
    <to>
      <col>9</col>
      <colOff>276225</colOff>
      <row>31</row>
      <rowOff>95250</rowOff>
    </to>
    <pic>
      <nvPicPr>
        <cNvPr id="7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19175" y="3762375"/>
          <a:ext cx="4572000" cy="22383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5.xml><?xml version="1.0" encoding="utf-8"?>
<wsDr xmlns="http://schemas.openxmlformats.org/drawingml/2006/spreadsheetDrawing">
  <twoCellAnchor editAs="oneCell">
    <from>
      <col>1</col>
      <colOff>504824</colOff>
      <row>17</row>
      <rowOff>47625</rowOff>
    </from>
    <to>
      <col>9</col>
      <colOff>114299</colOff>
      <row>34</row>
      <rowOff>167191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95374" y="3286125"/>
          <a:ext cx="4333875" cy="33580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6.xml><?xml version="1.0" encoding="utf-8"?>
<wsDr xmlns="http://schemas.openxmlformats.org/drawingml/2006/spreadsheetDrawing">
  <twoCellAnchor editAs="oneCell">
    <from>
      <col>2</col>
      <colOff>19050</colOff>
      <row>17</row>
      <rowOff>133350</rowOff>
    </from>
    <to>
      <col>8</col>
      <colOff>565149</colOff>
      <row>33</row>
      <rowOff>152399</rowOff>
    </to>
    <pic>
      <nvPicPr>
        <cNvPr id="2" name="Imagen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00150" y="3371850"/>
          <a:ext cx="4089399" cy="306704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17.xml><?xml version="1.0" encoding="utf-8"?>
<wsDr xmlns="http://schemas.openxmlformats.org/drawingml/2006/spreadsheetDrawing">
  <twoCellAnchor editAs="oneCell">
    <from>
      <col>5</col>
      <colOff>276225</colOff>
      <row>18</row>
      <rowOff>114301</rowOff>
    </from>
    <to>
      <col>9</col>
      <colOff>480515</colOff>
      <row>30</row>
      <rowOff>114301</rowOff>
    </to>
    <pic>
      <nvPicPr>
        <cNvPr id="2" name="Imagen 1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21724" t="1930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228975" y="3543301"/>
          <a:ext cx="2566490" cy="22860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66674</colOff>
      <row>18</row>
      <rowOff>127722</rowOff>
    </from>
    <to>
      <col>5</col>
      <colOff>143891</colOff>
      <row>30</row>
      <rowOff>96190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57224" y="3556722"/>
          <a:ext cx="2439417" cy="225446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8.xml><?xml version="1.0" encoding="utf-8"?>
<wsDr xmlns="http://schemas.openxmlformats.org/drawingml/2006/spreadsheetDrawing">
  <twoCellAnchor editAs="oneCell">
    <from>
      <col>2</col>
      <colOff>123825</colOff>
      <row>16</row>
      <rowOff>9525</rowOff>
    </from>
    <to>
      <col>8</col>
      <colOff>19050</colOff>
      <row>28</row>
      <rowOff>169864</rowOff>
    </to>
    <pic>
      <nvPicPr>
        <cNvPr id="2" name="Imagen 1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r="557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04925" y="3057525"/>
          <a:ext cx="3438525" cy="244633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76200</colOff>
      <row>29</row>
      <rowOff>152400</rowOff>
    </from>
    <to>
      <col>9</col>
      <colOff>123824</colOff>
      <row>36</row>
      <rowOff>13583</rowOff>
    </to>
    <pic>
      <nvPicPr>
        <cNvPr id="3" name="Imagen 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l="45126" b="563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66750" y="5676900"/>
          <a:ext cx="4772024" cy="11946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19.xml><?xml version="1.0" encoding="utf-8"?>
<wsDr xmlns="http://schemas.openxmlformats.org/drawingml/2006/spreadsheetDrawing">
  <twoCellAnchor editAs="oneCell">
    <from>
      <col>3</col>
      <colOff>542925</colOff>
      <row>31</row>
      <rowOff>57150</rowOff>
    </from>
    <to>
      <col>6</col>
      <colOff>295275</colOff>
      <row>36</row>
      <rowOff>1428750</rowOff>
    </to>
    <pic>
      <nvPicPr>
        <cNvPr id="26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14575" y="5962650"/>
          <a:ext cx="1524000" cy="23241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9525</colOff>
      <row>15</row>
      <rowOff>180975</rowOff>
    </from>
    <to>
      <col>9</col>
      <colOff>361950</colOff>
      <row>30</row>
      <rowOff>66675</rowOff>
    </to>
    <pic>
      <nvPicPr>
        <cNvPr id="27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00075" y="3038475"/>
          <a:ext cx="5076825" cy="27432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0.xml><?xml version="1.0" encoding="utf-8"?>
<wsDr xmlns="http://schemas.openxmlformats.org/drawingml/2006/spreadsheetDrawing">
  <twoCellAnchor editAs="oneCell">
    <from>
      <col>1</col>
      <colOff>314325</colOff>
      <row>19</row>
      <rowOff>28575</rowOff>
    </from>
    <to>
      <col>9</col>
      <colOff>152400</colOff>
      <row>33</row>
      <rowOff>180975</rowOff>
    </to>
    <pic>
      <nvPicPr>
        <cNvPr id="7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04875" y="3648075"/>
          <a:ext cx="4562475" cy="2819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1.xml><?xml version="1.0" encoding="utf-8"?>
<wsDr xmlns="http://schemas.openxmlformats.org/drawingml/2006/spreadsheetDrawing">
  <twoCellAnchor editAs="oneCell">
    <from>
      <col>3</col>
      <colOff>190500</colOff>
      <row>26</row>
      <rowOff>123825</rowOff>
    </from>
    <to>
      <col>8</col>
      <colOff>47625</colOff>
      <row>35</row>
      <rowOff>142875</rowOff>
    </to>
    <pic>
      <nvPicPr>
        <cNvPr id="6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62150" y="5076825"/>
          <a:ext cx="2809875" cy="17335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457200</colOff>
      <row>16</row>
      <rowOff>180975</rowOff>
    </from>
    <to>
      <col>9</col>
      <colOff>304800</colOff>
      <row>25</row>
      <rowOff>28575</rowOff>
    </to>
    <pic>
      <nvPicPr>
        <cNvPr id="8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47750" y="3228975"/>
          <a:ext cx="4572000" cy="15621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B45" sqref="B45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n">
        <v>4</v>
      </c>
      <c r="K13" s="20" t="inlineStr">
        <is>
          <t>Placa de concretocontrapiso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Placa de concreto contrapiso</t>
        </is>
      </c>
      <c r="L17" s="30" t="n"/>
      <c r="M17" s="31" t="n"/>
      <c r="N17" s="18" t="n">
        <v>9.85</v>
      </c>
      <c r="O17" s="18" t="n">
        <v>0.1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n"/>
      <c r="L18" s="30" t="n"/>
      <c r="M18" s="31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placa de contrapiso e=0.10 m sobre toda la huella del modulo (9.85 x 21.95 m). area tomada del plano arquitectonico de plantas.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8" workbookViewId="0">
      <selection activeCell="B45" sqref="B45"/>
    </sheetView>
  </sheetViews>
  <sheetFormatPr baseColWidth="10" defaultColWidth="8.85546875" defaultRowHeight="15"/>
  <cols>
    <col width="9.140625" customWidth="1" style="24" min="1" max="1"/>
    <col width="11" customWidth="1" style="24" min="2" max="2"/>
    <col width="10.28515625" customWidth="1" style="24" min="11" max="11"/>
    <col width="16.7109375" customWidth="1" style="24" min="12" max="12"/>
    <col width="33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4.3.3.1</t>
        </is>
      </c>
      <c r="K13" s="20" t="inlineStr">
        <is>
          <t xml:space="preserve">Placas de Cubierta en Concreto 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Placa aligerada e=0.08 (area en planta)</t>
        </is>
      </c>
      <c r="L17" s="30" t="n"/>
      <c r="M17" s="31" t="n"/>
      <c r="N17" s="18" t="n">
        <v>7.3</v>
      </c>
      <c r="O17" s="18" t="n">
        <v>1</v>
      </c>
      <c r="P17" s="18">
        <f>5.55+6.1+6.87</f>
        <v/>
      </c>
      <c r="Q17" s="18" t="n">
        <v>1</v>
      </c>
      <c r="R17" s="18">
        <f>N17*O17*P17*Q17</f>
        <v/>
      </c>
      <c r="S17" s="9" t="n"/>
    </row>
    <row r="18" ht="27" customHeight="1" s="24">
      <c r="A18" s="8" t="n"/>
      <c r="B18" s="23" t="n"/>
      <c r="J18" s="25" t="n"/>
      <c r="K18" s="20" t="inlineStr">
        <is>
          <t>Viguetas 0.20x0.40 (incluidas en la placa aligerada - no suma area)</t>
        </is>
      </c>
      <c r="L18" s="30" t="n"/>
      <c r="M18" s="31" t="n"/>
      <c r="N18" s="18" t="n">
        <v>0.2</v>
      </c>
      <c r="O18" s="18" t="n">
        <v>0.4</v>
      </c>
      <c r="P18" s="18">
        <f>5.55+6.1+6.87</f>
        <v/>
      </c>
      <c r="Q18" s="18" t="n">
        <v>0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placa aligerada de cubierta; ancho 7.30 m y luces (5.55+6.10+6.87) del plano estructural de cubierta. incluye 6 viguetas de 0.20x0.32.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B51" s="37" t="n"/>
      <c r="C51" s="21" t="n"/>
      <c r="D51" s="21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B52" s="29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B53" s="33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6:M26"/>
    <mergeCell ref="K21:M21"/>
    <mergeCell ref="B52:D52"/>
    <mergeCell ref="K35:M35"/>
    <mergeCell ref="K20:M20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B45" sqref="B45"/>
    </sheetView>
  </sheetViews>
  <sheetFormatPr baseColWidth="10" defaultRowHeight="15"/>
  <cols>
    <col width="14.42578125" customWidth="1" style="24" min="14" max="14"/>
    <col width="9.140625" bestFit="1" customWidth="1" style="24" min="15" max="15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NOV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n">
        <v>8.1</v>
      </c>
      <c r="D13" s="20" t="inlineStr">
        <is>
          <t>PISOS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8,1,1</t>
        </is>
      </c>
      <c r="K13" s="20" t="inlineStr">
        <is>
          <t>ADOQUIN EN CONCRETO 0.20*0.10*0.06 M SUMINISTRO E INSTALACION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Area (m2)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Area 1</t>
        </is>
      </c>
      <c r="L17" s="30" t="n"/>
      <c r="M17" s="31" t="n"/>
      <c r="N17" s="18" t="n">
        <v>18.62</v>
      </c>
      <c r="O17" s="18" t="n"/>
      <c r="P17" s="18" t="n"/>
      <c r="Q17" s="18" t="n">
        <v>1</v>
      </c>
      <c r="R17" s="18">
        <f>+N17*Q17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Area 2</t>
        </is>
      </c>
      <c r="L18" s="30" t="n"/>
      <c r="M18" s="31" t="n"/>
      <c r="N18" s="18" t="n">
        <v>17.49</v>
      </c>
      <c r="O18" s="18" t="n"/>
      <c r="P18" s="18" t="n"/>
      <c r="Q18" s="18" t="n">
        <v>1</v>
      </c>
      <c r="R18" s="18">
        <f>+N18*Q18</f>
        <v/>
      </c>
      <c r="S18" s="9" t="n"/>
    </row>
    <row r="19" ht="15.6" customHeight="1" s="24">
      <c r="A19" s="8" t="n"/>
      <c r="B19" s="23" t="n"/>
      <c r="J19" s="25" t="n"/>
      <c r="K19" s="20" t="inlineStr">
        <is>
          <t>Area 3</t>
        </is>
      </c>
      <c r="L19" s="30" t="n"/>
      <c r="M19" s="31" t="n"/>
      <c r="N19" s="18" t="n">
        <v>22.25</v>
      </c>
      <c r="O19" s="18" t="n"/>
      <c r="P19" s="18" t="n"/>
      <c r="Q19" s="18" t="n">
        <v>1</v>
      </c>
      <c r="R19" s="18">
        <f>+N19*Q19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Area 4</t>
        </is>
      </c>
      <c r="L20" s="30" t="n"/>
      <c r="M20" s="31" t="n"/>
      <c r="N20" s="18" t="n">
        <v>7.76</v>
      </c>
      <c r="O20" s="18" t="n"/>
      <c r="P20" s="18" t="n"/>
      <c r="Q20" s="18" t="n">
        <v>1</v>
      </c>
      <c r="R20" s="18">
        <f>+N20*Q20</f>
        <v/>
      </c>
      <c r="S20" s="9" t="n"/>
    </row>
    <row r="21" ht="15.6" customHeight="1" s="24">
      <c r="A21" s="8" t="n"/>
      <c r="B21" s="23" t="n"/>
      <c r="J21" s="25" t="n"/>
      <c r="K21" s="20" t="inlineStr">
        <is>
          <t>Area 5</t>
        </is>
      </c>
      <c r="L21" s="30" t="n"/>
      <c r="M21" s="31" t="n"/>
      <c r="N21" s="18" t="n">
        <v>14.6</v>
      </c>
      <c r="O21" s="18" t="n"/>
      <c r="P21" s="18" t="n"/>
      <c r="Q21" s="18" t="n">
        <v>1</v>
      </c>
      <c r="R21" s="18">
        <f>+N21*Q21</f>
        <v/>
      </c>
      <c r="S21" s="9" t="n"/>
    </row>
    <row r="22" ht="15.6" customHeight="1" s="24">
      <c r="A22" s="8" t="n"/>
      <c r="B22" s="23" t="n"/>
      <c r="J22" s="25" t="n"/>
      <c r="K22" s="20" t="inlineStr">
        <is>
          <t>Area 6</t>
        </is>
      </c>
      <c r="L22" s="30" t="n"/>
      <c r="M22" s="31" t="n"/>
      <c r="N22" s="18" t="n">
        <v>15</v>
      </c>
      <c r="O22" s="18" t="n"/>
      <c r="P22" s="18" t="n"/>
      <c r="Q22" s="18" t="n">
        <v>1</v>
      </c>
      <c r="R22" s="18">
        <f>+N22*Q22</f>
        <v/>
      </c>
      <c r="S22" s="9" t="n"/>
    </row>
    <row r="23" ht="15.6" customHeight="1" s="24">
      <c r="A23" s="8" t="n"/>
      <c r="B23" s="23" t="n"/>
      <c r="J23" s="25" t="n"/>
      <c r="K23" s="20" t="inlineStr">
        <is>
          <t>Area 7</t>
        </is>
      </c>
      <c r="L23" s="30" t="n"/>
      <c r="M23" s="31" t="n"/>
      <c r="N23" s="18" t="n">
        <v>1.91</v>
      </c>
      <c r="O23" s="18" t="n"/>
      <c r="P23" s="18" t="n"/>
      <c r="Q23" s="18" t="n">
        <v>1</v>
      </c>
      <c r="R23" s="18">
        <f>+N23*Q23</f>
        <v/>
      </c>
      <c r="S23" s="9" t="n"/>
    </row>
    <row r="24" ht="15.6" customHeight="1" s="24">
      <c r="A24" s="8" t="n"/>
      <c r="B24" s="23" t="n"/>
      <c r="J24" s="25" t="n"/>
      <c r="K24" s="20" t="inlineStr">
        <is>
          <t>Area 8</t>
        </is>
      </c>
      <c r="L24" s="30" t="n"/>
      <c r="M24" s="31" t="n"/>
      <c r="N24" s="18" t="n">
        <v>1.91</v>
      </c>
      <c r="O24" s="18" t="n"/>
      <c r="P24" s="18" t="n"/>
      <c r="Q24" s="18" t="n">
        <v>1</v>
      </c>
      <c r="R24" s="18">
        <f>+N24*Q24</f>
        <v/>
      </c>
      <c r="S24" s="9" t="n"/>
    </row>
    <row r="25" ht="15.6" customHeight="1" s="24">
      <c r="A25" s="8" t="n"/>
      <c r="B25" s="23" t="n"/>
      <c r="J25" s="25" t="n"/>
      <c r="K25" s="20" t="inlineStr">
        <is>
          <t>Area 9</t>
        </is>
      </c>
      <c r="L25" s="30" t="n"/>
      <c r="M25" s="31" t="n"/>
      <c r="N25" s="18" t="n">
        <v>15.76</v>
      </c>
      <c r="O25" s="18" t="n"/>
      <c r="P25" s="18" t="n"/>
      <c r="Q25" s="18" t="n">
        <v>1</v>
      </c>
      <c r="R25" s="18">
        <f>+N25*Q25</f>
        <v/>
      </c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adoquin en zonas exteriores; areas 1 a 9 medidas directamente sobre el plano de adoquin (planta de acabados).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B51" s="37" t="n"/>
      <c r="C51" s="21" t="n"/>
      <c r="D51" s="21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B52" s="29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B53" s="33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6:M26"/>
    <mergeCell ref="K21:M21"/>
    <mergeCell ref="B52:D52"/>
    <mergeCell ref="K35:M35"/>
    <mergeCell ref="K20:M20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3" workbookViewId="0">
      <selection activeCell="B40" sqref="B40:R44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2.1.1</t>
        </is>
      </c>
      <c r="K13" s="20" t="inlineStr">
        <is>
          <t>Excavacion a maquina conglomerado 0-2m (incl. retiro)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Excavacion masiva plataforma (reemplazo bajo placa)</t>
        </is>
      </c>
      <c r="L17" s="30" t="n"/>
      <c r="M17" s="31" t="n"/>
      <c r="N17" s="18" t="n">
        <v>9.85</v>
      </c>
      <c r="O17" s="18" t="n">
        <v>0.4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n"/>
      <c r="L18" s="30" t="n"/>
      <c r="M18" s="31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prof. 0.60 m = + sub-base 0.30 + placa 0.10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4" workbookViewId="0">
      <selection activeCell="B45" sqref="B45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2.1.2</t>
        </is>
      </c>
      <c r="K13" s="20" t="inlineStr">
        <is>
          <t>Relleno granular subbase B-400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Capa sub-base bajo placa e=0.30</t>
        </is>
      </c>
      <c r="L17" s="30" t="n"/>
      <c r="M17" s="31" t="n"/>
      <c r="N17" s="18" t="n">
        <v>9.85</v>
      </c>
      <c r="O17" s="18" t="n">
        <v>0.3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n"/>
      <c r="L18" s="30" t="n"/>
      <c r="M18" s="31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e=0.30 m. El detalle de losa de contrapiso dice 'SUB-BASE DE 30 cm'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3" workbookViewId="0">
      <selection activeCell="B40" sqref="B40:R44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2.1.3</t>
        </is>
      </c>
      <c r="K13" s="20" t="inlineStr">
        <is>
          <t>Excavacion manual material comun 0-2m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Zanjas vigas long. A,B (0.40x0.45, de -0.6 a -1.10)</t>
        </is>
      </c>
      <c r="L17" s="30" t="n"/>
      <c r="M17" s="31" t="n"/>
      <c r="N17" s="18" t="n">
        <v>0.4</v>
      </c>
      <c r="O17" s="18" t="n">
        <v>0.5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Zanjas vigas transv. (0.40x0.45)</t>
        </is>
      </c>
      <c r="L18" s="30" t="n"/>
      <c r="M18" s="31" t="n"/>
      <c r="N18" s="18" t="n">
        <v>0.4</v>
      </c>
      <c r="O18" s="18" t="n">
        <v>0.5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inlineStr">
        <is>
          <t>Fosos zapatas Z-1 (2.30x2.30) prof 0.90 (de -0.6 a -1.5)</t>
        </is>
      </c>
      <c r="L19" s="30" t="n"/>
      <c r="M19" s="31" t="n"/>
      <c r="N19" s="18" t="n">
        <v>2.3</v>
      </c>
      <c r="O19" s="18" t="n">
        <v>0.9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Fosos zapatas Z-2 (2.15x2.15) prof 0.90</t>
        </is>
      </c>
      <c r="L20" s="30" t="n"/>
      <c r="M20" s="31" t="n"/>
      <c r="N20" s="18" t="n">
        <v>2.15</v>
      </c>
      <c r="O20" s="18" t="n">
        <v>0.9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excavacion manual por debajo del nivel masivo (-0.6): zanjas de vigas 0.45 m de prof (altura de la viga) + fosos de zapatas 0.90 m hasta el desplante (-1.5).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1" workbookViewId="0">
      <selection activeCell="B16" sqref="B16:J37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2.1.4</t>
        </is>
      </c>
      <c r="K13" s="20" t="inlineStr">
        <is>
          <t>Relleno material comun (recebo)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Relleno nivelacion bajo placa e=0.20</t>
        </is>
      </c>
      <c r="L17" s="30" t="n"/>
      <c r="M17" s="31" t="n"/>
      <c r="N17" s="18" t="n">
        <v>9.85</v>
      </c>
      <c r="O17" s="18" t="n">
        <v>0.2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n"/>
      <c r="L18" s="30" t="n"/>
      <c r="M18" s="31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recebo de nivelacion e=0.20 m bajo la placa, en toda la huella (9.85 x 21.95 m). completa la excavacion masiva de 0.60 (0.20 recebo + 0.30 subbase + 0.10 placa).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U24" sqref="U24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2.1.6</t>
        </is>
      </c>
      <c r="K13" s="20" t="inlineStr">
        <is>
          <t>Geotextil NT 1600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Geotextil bajo placa</t>
        </is>
      </c>
      <c r="L17" s="30" t="n"/>
      <c r="M17" s="31" t="n"/>
      <c r="N17" s="18" t="n">
        <v>9.85</v>
      </c>
      <c r="O17" s="18" t="n">
        <v>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n"/>
      <c r="L18" s="30" t="n"/>
      <c r="M18" s="31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geotextil NT 1600 en toda el area de la huella bajo la placa (9.85 x 21.95 m).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U22" sqref="U22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2.2.1</t>
        </is>
      </c>
      <c r="K13" s="20" t="inlineStr">
        <is>
          <t>Vigas de cimentacion concreto 3000psi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Vigas long. VC-A,VC-B (40x45)</t>
        </is>
      </c>
      <c r="L17" s="30" t="n"/>
      <c r="M17" s="31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Vigas transv. VC-1..4 (luz libre)</t>
        </is>
      </c>
      <c r="L18" s="30" t="n"/>
      <c r="M18" s="31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vigas de cimentacion 0.40x0.45 (seccion del despiece); 2 longitudinales de 19.80 m y 5 transversales de 7.30 m (ejes del plano de cimentacion).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22" workbookViewId="0">
      <selection activeCell="V26" sqref="V26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2.2.2</t>
        </is>
      </c>
      <c r="K13" s="20" t="inlineStr">
        <is>
          <t>Concreto 1500psi solado e=0.05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Solado bajo vigas long.</t>
        </is>
      </c>
      <c r="L17" s="30" t="n"/>
      <c r="M17" s="31" t="n"/>
      <c r="N17" s="18" t="n">
        <v>0.5</v>
      </c>
      <c r="O17" s="18" t="n">
        <v>1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Solado bajo vigas transv.</t>
        </is>
      </c>
      <c r="L18" s="30" t="n"/>
      <c r="M18" s="31" t="n"/>
      <c r="N18" s="18" t="n">
        <v>0.5</v>
      </c>
      <c r="O18" s="18" t="n">
        <v>1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inlineStr">
        <is>
          <t>Solado bajo zapatas Z-1 (2.30x2.30)</t>
        </is>
      </c>
      <c r="L19" s="30" t="n"/>
      <c r="M19" s="31" t="n"/>
      <c r="N19" s="18" t="n">
        <v>2.3</v>
      </c>
      <c r="O19" s="18" t="n">
        <v>1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Solado bajo zapatas Z-2 (2.15x2.15)</t>
        </is>
      </c>
      <c r="L20" s="30" t="n"/>
      <c r="M20" s="31" t="n"/>
      <c r="N20" s="18" t="n">
        <v>2.15</v>
      </c>
      <c r="O20" s="18" t="n">
        <v>1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solado de limpieza e=0.05 tambien bajo las 8 zapatas (el detalle de zapata lo muestra). Medido por m2.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K29" sqref="K29:M29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4.1.1</t>
        </is>
      </c>
      <c r="K13" s="20" t="inlineStr">
        <is>
          <t>Columnas concreto 3000psi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Columnas tipo 1 (0.40x0.40) h=4.70 - ejes 1A,1B,3'B,4A</t>
        </is>
      </c>
      <c r="L17" s="30" t="n"/>
      <c r="M17" s="31" t="n"/>
      <c r="N17" s="18" t="n">
        <v>0.4</v>
      </c>
      <c r="O17" s="18" t="n">
        <v>0.4</v>
      </c>
      <c r="P17" s="18" t="n">
        <v>4.7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Columnas tipo 2 (0.50x0.50) h=4.90 - ejes 2A,2B,3A,3B</t>
        </is>
      </c>
      <c r="L18" s="30" t="n"/>
      <c r="M18" s="31" t="n"/>
      <c r="N18" s="18" t="n">
        <v>0.5</v>
      </c>
      <c r="O18" s="18" t="n">
        <v>0.5</v>
      </c>
      <c r="P18" s="18" t="n">
        <v>4.9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el despiece de columnas muestra 8 columnas en 2 tipos (4 de 0.40x0.40 y 4 de 0.50x0.50)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topLeftCell="A7" workbookViewId="0">
      <selection activeCell="V26" sqref="V26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4.2.1</t>
        </is>
      </c>
      <c r="K13" s="20" t="inlineStr">
        <is>
          <t>Concreto 3000psi viga cubierta/cinta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Vigas long. (40x50)</t>
        </is>
      </c>
      <c r="L17" s="30" t="n"/>
      <c r="M17" s="31" t="n"/>
      <c r="N17" s="18" t="n">
        <v>0.4</v>
      </c>
      <c r="O17" s="18" t="n">
        <v>0.5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Vigas transv. (luz libre)</t>
        </is>
      </c>
      <c r="L18" s="30" t="n"/>
      <c r="M18" s="31" t="n"/>
      <c r="N18" s="18" t="n">
        <v>0.4</v>
      </c>
      <c r="O18" s="18" t="n">
        <v>0.5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vigas de cubierta 0.40x0.50; 2 longitudinales de 19.80 m y 5 transversales de 7.30 m, luces del plano estructural de cubierta.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0" workbookViewId="0">
      <selection activeCell="B40" sqref="B40:R44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5.1.1</t>
        </is>
      </c>
      <c r="K13" s="20" t="inlineStr">
        <is>
          <t>Muros bloque hueco No.4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Area bruta muros (L=173.60 x H=2.90)</t>
        </is>
      </c>
      <c r="L17" s="30" t="n"/>
      <c r="M17" s="31" t="n"/>
      <c r="N17" s="18" t="n">
        <v>173.6</v>
      </c>
      <c r="O17" s="18" t="n">
        <v>1</v>
      </c>
      <c r="P17" s="18" t="n">
        <v>2.9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Descuento vanos 20%</t>
        </is>
      </c>
      <c r="L18" s="30" t="n"/>
      <c r="M18" s="31" t="n"/>
      <c r="N18" s="18" t="n">
        <v>173.6</v>
      </c>
      <c r="O18" s="18" t="n">
        <v>1</v>
      </c>
      <c r="P18" s="18" t="n">
        <v>2.9</v>
      </c>
      <c r="Q18" s="18" t="n">
        <v>-0.2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area de muros: longitud total 173.60 m x altura 2.90 m, menos 20% por vanos de puertas y ventanas.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0" workbookViewId="0">
      <selection activeCell="B45" sqref="B45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5.1.2</t>
        </is>
      </c>
      <c r="K13" s="20" t="inlineStr">
        <is>
          <t>Columneta de confinamiento No.5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ML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Columnetas c/3m (58 und x H=2.90)</t>
        </is>
      </c>
      <c r="L17" s="30" t="n"/>
      <c r="M17" s="31" t="n"/>
      <c r="N17" s="18" t="n">
        <v>1</v>
      </c>
      <c r="O17" s="18" t="n">
        <v>1</v>
      </c>
      <c r="P17" s="18" t="n">
        <v>2.9</v>
      </c>
      <c r="Q17" s="18" t="n">
        <v>58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n"/>
      <c r="L18" s="30" t="n"/>
      <c r="M18" s="31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columnetas de confinamiento cada ~3 m en los muros; 58 unidades de 2.90 m de altura (medido en ml).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0" workbookViewId="0">
      <selection activeCell="X29" sqref="X29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5.1.4</t>
        </is>
      </c>
      <c r="K13" s="20" t="inlineStr">
        <is>
          <t>Panete liso impermeabilizado 1:4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Pañete 65% del area de muro</t>
        </is>
      </c>
      <c r="L17" s="30" t="n"/>
      <c r="M17" s="31" t="n"/>
      <c r="N17" s="18" t="n">
        <v>402.75</v>
      </c>
      <c r="O17" s="18" t="n">
        <v>1</v>
      </c>
      <c r="P17" s="18" t="n">
        <v>0.65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n"/>
      <c r="L18" s="30" t="n"/>
      <c r="M18" s="31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panete sobre el 65% del area de muros (402.75 m2).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0" workbookViewId="0">
      <selection activeCell="Q18" sqref="Q18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2.3.1</t>
        </is>
      </c>
      <c r="K13" s="20" t="inlineStr">
        <is>
          <t>Acero figurado vigas de cimentacion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Long. #6 (236.7 m) + #5 (276.2 m)</t>
        </is>
      </c>
      <c r="L17" s="30" t="n"/>
      <c r="M17" s="31" t="n"/>
      <c r="N17" s="18" t="n"/>
      <c r="O17" s="18" t="n"/>
      <c r="P17" s="18" t="n"/>
      <c r="Q17" s="18" t="n"/>
      <c r="R17" s="18" t="n">
        <v>957.7</v>
      </c>
      <c r="S17" s="9" t="n"/>
    </row>
    <row r="18" ht="15.6" customHeight="1" s="24">
      <c r="A18" s="8" t="n"/>
      <c r="B18" s="23" t="n"/>
      <c r="J18" s="25" t="n"/>
      <c r="K18" s="20" t="inlineStr">
        <is>
          <t>Estribos #3 L=1.58 (5x36 transv + 2x89 long)</t>
        </is>
      </c>
      <c r="L18" s="30" t="n"/>
      <c r="M18" s="31" t="n"/>
      <c r="N18" s="18" t="n"/>
      <c r="O18" s="18" t="n"/>
      <c r="P18" s="18" t="n"/>
      <c r="Q18" s="18" t="n"/>
      <c r="R18" s="18" t="n">
        <v>316.8</v>
      </c>
      <c r="S18" s="9" t="n"/>
    </row>
    <row r="19" ht="15.6" customHeight="1" s="24">
      <c r="A19" s="8" t="n"/>
      <c r="B19" s="23" t="n"/>
      <c r="J19" s="25" t="n"/>
      <c r="K19" s="20" t="inlineStr">
        <is>
          <t>Subtotal (kg)</t>
        </is>
      </c>
      <c r="L19" s="30" t="n"/>
      <c r="M19" s="31" t="n"/>
      <c r="N19" s="18" t="n"/>
      <c r="O19" s="18" t="n"/>
      <c r="P19" s="18" t="n"/>
      <c r="Q19" s="18" t="n"/>
      <c r="R19" s="18">
        <f>SUM(R17:R18)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Con 10% desperd/traslapo (kg)</t>
        </is>
      </c>
      <c r="L20" s="30" t="n"/>
      <c r="M20" s="31" t="n"/>
      <c r="N20" s="18" t="n"/>
      <c r="O20" s="18" t="n"/>
      <c r="P20" s="18" t="n"/>
      <c r="Q20" s="18" t="n"/>
      <c r="R20" s="18">
        <f>R19*1.1</f>
        <v/>
      </c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R20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acero por peso: longitud de cada barra del despiece (VC-1 a VC-4, A y B) x masa por metro (#5=1.552, #6=2.235, #3=0.560 kg/m) + 10% de traslapos.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6" workbookViewId="0">
      <selection activeCell="B40" sqref="B40:R44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4.7.1</t>
        </is>
      </c>
      <c r="K13" s="20" t="inlineStr">
        <is>
          <t>Acero figurado columnas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Long. T1 6#6 L=5.85 + T2 4#6+4#7 L=5.95 (8 col)</t>
        </is>
      </c>
      <c r="L17" s="30" t="n"/>
      <c r="M17" s="31" t="n"/>
      <c r="N17" s="18" t="n"/>
      <c r="O17" s="18" t="n"/>
      <c r="P17" s="18" t="n"/>
      <c r="Q17" s="18" t="n"/>
      <c r="R17" s="18" t="n">
        <v>816.2</v>
      </c>
      <c r="S17" s="9" t="n"/>
    </row>
    <row r="18" ht="15.6" customHeight="1" s="24">
      <c r="A18" s="8" t="n"/>
      <c r="B18" s="23" t="n"/>
      <c r="J18" s="25" t="n"/>
      <c r="K18" s="20" t="inlineStr">
        <is>
          <t>Estribos + grapas #3 (T1 y T2)</t>
        </is>
      </c>
      <c r="L18" s="30" t="n"/>
      <c r="M18" s="31" t="n"/>
      <c r="N18" s="18" t="n"/>
      <c r="O18" s="18" t="n"/>
      <c r="P18" s="18" t="n"/>
      <c r="Q18" s="18" t="n"/>
      <c r="R18" s="18" t="n">
        <v>427.1</v>
      </c>
      <c r="S18" s="9" t="n"/>
    </row>
    <row r="19" ht="15.6" customHeight="1" s="24">
      <c r="A19" s="8" t="n"/>
      <c r="B19" s="23" t="n"/>
      <c r="J19" s="25" t="n"/>
      <c r="K19" s="20" t="inlineStr">
        <is>
          <t>Subtotal (kg)</t>
        </is>
      </c>
      <c r="L19" s="30" t="n"/>
      <c r="M19" s="31" t="n"/>
      <c r="N19" s="18" t="n"/>
      <c r="O19" s="18" t="n"/>
      <c r="P19" s="18" t="n"/>
      <c r="Q19" s="18" t="n"/>
      <c r="R19" s="18">
        <f>SUM(R17:R18)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Con 10% (kg)</t>
        </is>
      </c>
      <c r="L20" s="30" t="n"/>
      <c r="M20" s="31" t="n"/>
      <c r="N20" s="18" t="n"/>
      <c r="O20" s="18" t="n"/>
      <c r="P20" s="18" t="n"/>
      <c r="Q20" s="18" t="n"/>
      <c r="R20" s="18">
        <f>R19*1.1</f>
        <v/>
      </c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R20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acero por peso: longitudinal #6 y #7 del despiece (tipo1 6#6; tipo2 4#6+4#7) + estribos y grapas #3, por su masa por metro + 10%.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0" workbookViewId="0">
      <selection activeCell="O28" sqref="O28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4.8.1</t>
        </is>
      </c>
      <c r="K13" s="20" t="inlineStr">
        <is>
          <t>Acero figurado vigas de cubierta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Long. #5 (252.8 m) + #6 (196.6 m)</t>
        </is>
      </c>
      <c r="L17" s="30" t="n"/>
      <c r="M17" s="31" t="n"/>
      <c r="N17" s="18" t="n"/>
      <c r="O17" s="18" t="n"/>
      <c r="P17" s="18" t="n"/>
      <c r="Q17" s="18" t="n"/>
      <c r="R17" s="18" t="n">
        <v>831.7</v>
      </c>
      <c r="S17" s="9" t="n"/>
    </row>
    <row r="18" ht="15.6" customHeight="1" s="24">
      <c r="A18" s="8" t="n"/>
      <c r="B18" s="23" t="n"/>
      <c r="J18" s="25" t="n"/>
      <c r="K18" s="20" t="inlineStr">
        <is>
          <t>Estribos #3 c/0.10 (4x73 + 2x182)</t>
        </is>
      </c>
      <c r="L18" s="30" t="n"/>
      <c r="M18" s="31" t="n"/>
      <c r="N18" s="18" t="n"/>
      <c r="O18" s="18" t="n"/>
      <c r="P18" s="18" t="n"/>
      <c r="Q18" s="18" t="n"/>
      <c r="R18" s="18" t="n">
        <v>617.2</v>
      </c>
      <c r="S18" s="9" t="n"/>
    </row>
    <row r="19" ht="15.6" customHeight="1" s="24">
      <c r="A19" s="8" t="n"/>
      <c r="B19" s="23" t="n"/>
      <c r="J19" s="25" t="n"/>
      <c r="K19" s="20" t="inlineStr">
        <is>
          <t>Subtotal (kg)</t>
        </is>
      </c>
      <c r="L19" s="30" t="n"/>
      <c r="M19" s="31" t="n"/>
      <c r="N19" s="18" t="n"/>
      <c r="O19" s="18" t="n"/>
      <c r="P19" s="18" t="n"/>
      <c r="Q19" s="18" t="n"/>
      <c r="R19" s="18">
        <f>SUM(R17:R18)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Con 10% (kg)</t>
        </is>
      </c>
      <c r="L20" s="30" t="n"/>
      <c r="M20" s="31" t="n"/>
      <c r="N20" s="18" t="n"/>
      <c r="O20" s="18" t="n"/>
      <c r="P20" s="18" t="n"/>
      <c r="Q20" s="18" t="n"/>
      <c r="R20" s="18">
        <f>R19*1.1</f>
        <v/>
      </c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R20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acero por peso: barras #5 y #6 del despiece (VG-1 a VG-4 y VG longitudinales) + estribos #3 c/0.10, por su masa por metro + 10%.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K19" sqref="K19:M19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5</t>
        </is>
      </c>
      <c r="D13" s="20" t="inlineStr">
        <is>
          <t>REFUERZOS / ACERO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5.2.1</t>
        </is>
      </c>
      <c r="K13" s="20" t="inlineStr">
        <is>
          <t>Acero mamposteria confinada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Long. columnetas 2#4 + cinta 2#3</t>
        </is>
      </c>
      <c r="L17" s="30" t="n"/>
      <c r="M17" s="31" t="n"/>
      <c r="N17" s="18" t="n"/>
      <c r="O17" s="18" t="n"/>
      <c r="P17" s="18" t="n"/>
      <c r="Q17" s="18" t="n"/>
      <c r="R17" s="18" t="n">
        <v>207.2</v>
      </c>
      <c r="S17" s="9" t="n"/>
    </row>
    <row r="18" ht="15.6" customHeight="1" s="24">
      <c r="A18" s="8" t="n"/>
      <c r="B18" s="23" t="n"/>
      <c r="J18" s="25" t="n"/>
      <c r="K18" s="20" t="inlineStr">
        <is>
          <t>Estribos #3 (columneta) + ganchos #2 (cinta)</t>
        </is>
      </c>
      <c r="L18" s="30" t="n"/>
      <c r="M18" s="31" t="n"/>
      <c r="N18" s="18" t="n"/>
      <c r="O18" s="18" t="n"/>
      <c r="P18" s="18" t="n"/>
      <c r="Q18" s="18" t="n"/>
      <c r="R18" s="18" t="n">
        <v>133.3</v>
      </c>
      <c r="S18" s="9" t="n"/>
    </row>
    <row r="19" ht="15.6" customHeight="1" s="24">
      <c r="A19" s="8" t="n"/>
      <c r="B19" s="23" t="n"/>
      <c r="J19" s="25" t="n"/>
      <c r="K19" s="20" t="inlineStr">
        <is>
          <t>Subtotal (kg)</t>
        </is>
      </c>
      <c r="L19" s="30" t="n"/>
      <c r="M19" s="31" t="n"/>
      <c r="N19" s="18" t="n"/>
      <c r="O19" s="18" t="n"/>
      <c r="P19" s="18" t="n"/>
      <c r="Q19" s="18" t="n"/>
      <c r="R19" s="18">
        <f>SUM(R17:R18)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Con 10% (kg)</t>
        </is>
      </c>
      <c r="L20" s="30" t="n"/>
      <c r="M20" s="31" t="n"/>
      <c r="N20" s="18" t="n"/>
      <c r="O20" s="18" t="n"/>
      <c r="P20" s="18" t="n"/>
      <c r="Q20" s="18" t="n"/>
      <c r="R20" s="18">
        <f>R19*1.1</f>
        <v/>
      </c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32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R20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acero por peso: columnetas 2#4 con estribo #3 y viga cinta 2#3 con gancho #2 (detalle de confinamiento), por su masa por metro + 10%.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13" workbookViewId="0">
      <selection activeCell="B45" sqref="B45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2.2.3</t>
        </is>
      </c>
      <c r="K13" s="20" t="inlineStr">
        <is>
          <t>Zapatas concreto 3000psi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Zapatas Z-1 (2.30x2.30x0.40) - ejes 2A,3A,2B,3B</t>
        </is>
      </c>
      <c r="L17" s="30" t="n"/>
      <c r="M17" s="31" t="n"/>
      <c r="N17" s="18" t="n">
        <v>2.3</v>
      </c>
      <c r="O17" s="18" t="n">
        <v>0.4</v>
      </c>
      <c r="P17" s="18" t="n">
        <v>2.3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3" t="n"/>
      <c r="J18" s="25" t="n"/>
      <c r="K18" s="20" t="inlineStr">
        <is>
          <t>Zapatas Z-2 (2.15x2.15x0.40) - ejes 1A,4A,1B,4B</t>
        </is>
      </c>
      <c r="L18" s="30" t="n"/>
      <c r="M18" s="31" t="n"/>
      <c r="N18" s="18" t="n">
        <v>2.15</v>
      </c>
      <c r="O18" s="18" t="n">
        <v>0.4</v>
      </c>
      <c r="P18" s="18" t="n">
        <v>2.15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3" t="n"/>
      <c r="J19" s="25" t="n"/>
      <c r="K19" s="20" t="n"/>
      <c r="L19" s="30" t="n"/>
      <c r="M19" s="31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3" t="n"/>
      <c r="J20" s="25" t="n"/>
      <c r="K20" s="20" t="n"/>
      <c r="L20" s="30" t="n"/>
      <c r="M20" s="31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SUM(R17:R36)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 xml:space="preserve"> 8 zapatas (4 Z-1 + 4 Z-2), H=0.40. Falta la linea correspondiente en el presupuesto (2.2.3). Concreto 3000 psi.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K35" sqref="K35:M35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7" t="n"/>
    </row>
    <row r="2" ht="15.6" customHeight="1" s="24">
      <c r="A2" s="8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9" t="n"/>
    </row>
    <row r="3" ht="15.6" customHeight="1" s="24">
      <c r="A3" s="8" t="n"/>
      <c r="B3" s="20" t="n"/>
      <c r="C3" s="21" t="n"/>
      <c r="D3" s="22" t="n"/>
      <c r="E3" s="32" t="inlineStr">
        <is>
          <t>MEMORIA DE CÁLCULO</t>
        </is>
      </c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2" t="n"/>
      <c r="P3" s="34" t="inlineStr">
        <is>
          <t>CONTRATO No.</t>
        </is>
      </c>
      <c r="Q3" s="30" t="n"/>
      <c r="R3" s="31" t="n"/>
      <c r="S3" s="9" t="n"/>
    </row>
    <row r="4" ht="15.6" customHeight="1" s="24">
      <c r="A4" s="8" t="n"/>
      <c r="B4" s="23" t="n"/>
      <c r="D4" s="25" t="n"/>
      <c r="E4" s="23" t="n"/>
      <c r="O4" s="25" t="n"/>
      <c r="P4" s="38" t="n"/>
      <c r="Q4" s="30" t="n"/>
      <c r="R4" s="31" t="n"/>
      <c r="S4" s="9" t="n"/>
    </row>
    <row r="5" ht="15.6" customHeight="1" s="24">
      <c r="A5" s="8" t="n"/>
      <c r="B5" s="23" t="n"/>
      <c r="D5" s="25" t="n"/>
      <c r="E5" s="23" t="n"/>
      <c r="O5" s="25" t="n"/>
      <c r="P5" s="34" t="inlineStr">
        <is>
          <t xml:space="preserve">CORTE No. </t>
        </is>
      </c>
      <c r="Q5" s="30" t="n"/>
      <c r="R5" s="31" t="n"/>
      <c r="S5" s="9" t="n"/>
    </row>
    <row r="6" ht="15.6" customHeight="1" s="24">
      <c r="A6" s="8" t="n"/>
      <c r="B6" s="23" t="n"/>
      <c r="D6" s="25" t="n"/>
      <c r="E6" s="23" t="n"/>
      <c r="O6" s="25" t="n"/>
      <c r="P6" s="38" t="n"/>
      <c r="Q6" s="30" t="n"/>
      <c r="R6" s="31" t="n"/>
      <c r="S6" s="9" t="n"/>
    </row>
    <row r="7" ht="15.6" customHeight="1" s="24">
      <c r="A7" s="8" t="n"/>
      <c r="B7" s="23" t="n"/>
      <c r="D7" s="25" t="n"/>
      <c r="E7" s="26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8" t="n"/>
      <c r="P7" s="34" t="inlineStr">
        <is>
          <t>DD</t>
        </is>
      </c>
      <c r="Q7" s="34" t="inlineStr">
        <is>
          <t>MMM</t>
        </is>
      </c>
      <c r="R7" s="34" t="inlineStr">
        <is>
          <t>AAAA</t>
        </is>
      </c>
      <c r="S7" s="9" t="n"/>
    </row>
    <row r="8" ht="15.6" customHeight="1" s="24">
      <c r="A8" s="8" t="n"/>
      <c r="B8" s="23" t="n"/>
      <c r="D8" s="25" t="n"/>
      <c r="E8" s="36" t="inlineStr">
        <is>
          <t>PROYECTO: MÓDULO 1 COLEGIO</t>
        </is>
      </c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2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3" t="n"/>
      <c r="D9" s="25" t="n"/>
      <c r="E9" s="23" t="n"/>
      <c r="O9" s="25" t="n"/>
      <c r="P9" s="34" t="inlineStr">
        <is>
          <t>PÁGINA</t>
        </is>
      </c>
      <c r="Q9" s="22" t="n"/>
      <c r="R9" s="38" t="n">
        <v>1</v>
      </c>
      <c r="S9" s="9" t="n"/>
    </row>
    <row r="10" ht="15.6" customHeight="1" s="24">
      <c r="A10" s="8" t="n"/>
      <c r="B10" s="26" t="n"/>
      <c r="C10" s="27" t="n"/>
      <c r="D10" s="28" t="n"/>
      <c r="E10" s="26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8" t="n"/>
      <c r="P10" s="26" t="n"/>
      <c r="Q10" s="28" t="n"/>
      <c r="R10" s="38" t="n">
        <v>1</v>
      </c>
      <c r="S10" s="9" t="n"/>
    </row>
    <row r="11" ht="15.6" customHeight="1" s="24">
      <c r="A11" s="8" t="n"/>
      <c r="B11" s="29" t="n"/>
      <c r="S11" s="9" t="n"/>
    </row>
    <row r="12" ht="15.6" customHeight="1" s="24">
      <c r="A12" s="8" t="n"/>
      <c r="B12" s="34" t="inlineStr">
        <is>
          <t>CONTRATISTA</t>
        </is>
      </c>
      <c r="C12" s="31" t="n"/>
      <c r="D12" s="2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1" t="n"/>
      <c r="N12" s="34" t="inlineStr">
        <is>
          <t xml:space="preserve">NIT No. </t>
        </is>
      </c>
      <c r="O12" s="31" t="n"/>
      <c r="P12" s="20" t="n"/>
      <c r="Q12" s="30" t="n"/>
      <c r="R12" s="31" t="n"/>
      <c r="S12" s="9" t="n"/>
    </row>
    <row r="13" ht="15.6" customHeight="1" s="24">
      <c r="A13" s="8" t="n"/>
      <c r="B13" s="34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30" t="n"/>
      <c r="F13" s="30" t="n"/>
      <c r="G13" s="30" t="n"/>
      <c r="H13" s="31" t="n"/>
      <c r="I13" s="34" t="inlineStr">
        <is>
          <t>ITEM</t>
        </is>
      </c>
      <c r="J13" s="20" t="inlineStr">
        <is>
          <t>2.3.2</t>
        </is>
      </c>
      <c r="K13" s="20" t="inlineStr">
        <is>
          <t>Acero figurado zapatas</t>
        </is>
      </c>
      <c r="L13" s="30" t="n"/>
      <c r="M13" s="30" t="n"/>
      <c r="N13" s="30" t="n"/>
      <c r="O13" s="30" t="n"/>
      <c r="P13" s="31" t="n"/>
      <c r="Q13" s="34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9" t="n"/>
      <c r="S14" s="9" t="n"/>
    </row>
    <row r="15" ht="15.6" customHeight="1" s="24">
      <c r="A15" s="8" t="n"/>
      <c r="B15" s="34" t="inlineStr">
        <is>
          <t>IMAGEN/REFERENCIA</t>
        </is>
      </c>
      <c r="C15" s="30" t="n"/>
      <c r="D15" s="30" t="n"/>
      <c r="E15" s="30" t="n"/>
      <c r="F15" s="30" t="n"/>
      <c r="G15" s="30" t="n"/>
      <c r="H15" s="30" t="n"/>
      <c r="I15" s="30" t="n"/>
      <c r="J15" s="31" t="n"/>
      <c r="K15" s="34" t="inlineStr">
        <is>
          <t>Descripción</t>
        </is>
      </c>
      <c r="L15" s="21" t="n"/>
      <c r="M15" s="22" t="n"/>
      <c r="N15" s="34" t="inlineStr">
        <is>
          <t>Dimensiones</t>
        </is>
      </c>
      <c r="O15" s="30" t="n"/>
      <c r="P15" s="31" t="n"/>
      <c r="Q15" s="34" t="inlineStr">
        <is>
          <t>Cantidad</t>
        </is>
      </c>
      <c r="R15" s="34" t="inlineStr">
        <is>
          <t>TOTAL</t>
        </is>
      </c>
      <c r="S15" s="9" t="n"/>
    </row>
    <row r="16" ht="15.6" customHeight="1" s="24">
      <c r="A16" s="8" t="n"/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6" t="n"/>
      <c r="L16" s="27" t="n"/>
      <c r="M16" s="28" t="n"/>
      <c r="N16" s="34" t="inlineStr">
        <is>
          <t>Ancho (m)</t>
        </is>
      </c>
      <c r="O16" s="34" t="inlineStr">
        <is>
          <t>Alto (m)</t>
        </is>
      </c>
      <c r="P16" s="34" t="inlineStr">
        <is>
          <t>Largo (m)</t>
        </is>
      </c>
      <c r="Q16" s="35" t="n"/>
      <c r="R16" s="35" t="n"/>
      <c r="S16" s="9" t="n"/>
    </row>
    <row r="17" ht="15.6" customHeight="1" s="24">
      <c r="A17" s="8" t="n"/>
      <c r="B17" s="23" t="n"/>
      <c r="J17" s="25" t="n"/>
      <c r="K17" s="20" t="inlineStr">
        <is>
          <t>Z-1: 4 zap 2.30x2.30, #5@0.20 dos sentidos</t>
        </is>
      </c>
      <c r="L17" s="30" t="n"/>
      <c r="M17" s="31" t="n"/>
      <c r="N17" s="18" t="n"/>
      <c r="O17" s="18" t="n"/>
      <c r="P17" s="18" t="n"/>
      <c r="Q17" s="18" t="n"/>
      <c r="R17" s="18" t="n">
        <v>320.3</v>
      </c>
      <c r="S17" s="9" t="n"/>
    </row>
    <row r="18" ht="15.6" customHeight="1" s="24">
      <c r="A18" s="8" t="n"/>
      <c r="B18" s="23" t="n"/>
      <c r="J18" s="25" t="n"/>
      <c r="K18" s="20" t="inlineStr">
        <is>
          <t>Z-2: 4 zap 2.15x2.15, #5@0.20 dos sentidos</t>
        </is>
      </c>
      <c r="L18" s="30" t="n"/>
      <c r="M18" s="31" t="n"/>
      <c r="N18" s="18" t="n"/>
      <c r="O18" s="18" t="n"/>
      <c r="P18" s="18" t="n"/>
      <c r="Q18" s="18" t="n"/>
      <c r="R18" s="18" t="n">
        <v>273.2</v>
      </c>
      <c r="S18" s="9" t="n"/>
    </row>
    <row r="19" ht="15.6" customHeight="1" s="24">
      <c r="A19" s="8" t="n"/>
      <c r="B19" s="23" t="n"/>
      <c r="J19" s="25" t="n"/>
      <c r="K19" s="20" t="inlineStr">
        <is>
          <t>Subtotal (kg)</t>
        </is>
      </c>
      <c r="L19" s="30" t="n"/>
      <c r="M19" s="31" t="n"/>
      <c r="N19" s="18" t="n"/>
      <c r="O19" s="18" t="n"/>
      <c r="P19" s="18" t="n"/>
      <c r="Q19" s="18" t="n"/>
      <c r="R19" s="18">
        <f>SUM(R17:R18)</f>
        <v/>
      </c>
      <c r="S19" s="9" t="n"/>
    </row>
    <row r="20" ht="15.6" customHeight="1" s="24">
      <c r="A20" s="8" t="n"/>
      <c r="B20" s="23" t="n"/>
      <c r="J20" s="25" t="n"/>
      <c r="K20" s="20" t="inlineStr">
        <is>
          <t>Con 10% desperd/traslapo (kg)</t>
        </is>
      </c>
      <c r="L20" s="30" t="n"/>
      <c r="M20" s="31" t="n"/>
      <c r="N20" s="18" t="n"/>
      <c r="O20" s="18" t="n"/>
      <c r="P20" s="18" t="n"/>
      <c r="Q20" s="18" t="n"/>
      <c r="R20" s="18">
        <f>R19*1.1</f>
        <v/>
      </c>
      <c r="S20" s="9" t="n"/>
    </row>
    <row r="21" ht="15.6" customHeight="1" s="24">
      <c r="A21" s="8" t="n"/>
      <c r="B21" s="23" t="n"/>
      <c r="J21" s="25" t="n"/>
      <c r="K21" s="20" t="n"/>
      <c r="L21" s="30" t="n"/>
      <c r="M21" s="31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3" t="n"/>
      <c r="J22" s="25" t="n"/>
      <c r="K22" s="20" t="n"/>
      <c r="L22" s="30" t="n"/>
      <c r="M22" s="31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3" t="n"/>
      <c r="J23" s="25" t="n"/>
      <c r="K23" s="20" t="n"/>
      <c r="L23" s="30" t="n"/>
      <c r="M23" s="31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3" t="n"/>
      <c r="J24" s="25" t="n"/>
      <c r="K24" s="20" t="n"/>
      <c r="L24" s="30" t="n"/>
      <c r="M24" s="31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3" t="n"/>
      <c r="J25" s="25" t="n"/>
      <c r="K25" s="20" t="n"/>
      <c r="L25" s="30" t="n"/>
      <c r="M25" s="31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3" t="n"/>
      <c r="J26" s="25" t="n"/>
      <c r="K26" s="20" t="n"/>
      <c r="L26" s="30" t="n"/>
      <c r="M26" s="31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3" t="n"/>
      <c r="J27" s="25" t="n"/>
      <c r="K27" s="20" t="n"/>
      <c r="L27" s="30" t="n"/>
      <c r="M27" s="31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3" t="n"/>
      <c r="J28" s="25" t="n"/>
      <c r="K28" s="20" t="n"/>
      <c r="L28" s="30" t="n"/>
      <c r="M28" s="31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3" t="n"/>
      <c r="J29" s="25" t="n"/>
      <c r="K29" s="20" t="n"/>
      <c r="L29" s="30" t="n"/>
      <c r="M29" s="31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3" t="n"/>
      <c r="J30" s="25" t="n"/>
      <c r="K30" s="20" t="n"/>
      <c r="L30" s="30" t="n"/>
      <c r="M30" s="31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3" t="n"/>
      <c r="J31" s="25" t="n"/>
      <c r="K31" s="20" t="n"/>
      <c r="L31" s="30" t="n"/>
      <c r="M31" s="31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3" t="n"/>
      <c r="J32" s="25" t="n"/>
      <c r="K32" s="20" t="n"/>
      <c r="L32" s="30" t="n"/>
      <c r="M32" s="31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3" t="n"/>
      <c r="J33" s="25" t="n"/>
      <c r="K33" s="20" t="n"/>
      <c r="L33" s="30" t="n"/>
      <c r="M33" s="31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3" t="n"/>
      <c r="J34" s="25" t="n"/>
      <c r="K34" s="20" t="n"/>
      <c r="L34" s="30" t="n"/>
      <c r="M34" s="31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3" t="n"/>
      <c r="J35" s="25" t="n"/>
      <c r="K35" s="20" t="n"/>
      <c r="L35" s="30" t="n"/>
      <c r="M35" s="31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3" t="n"/>
      <c r="J36" s="25" t="n"/>
      <c r="K36" s="20" t="n"/>
      <c r="L36" s="30" t="n"/>
      <c r="M36" s="31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26" t="n"/>
      <c r="C37" s="27" t="n"/>
      <c r="D37" s="27" t="n"/>
      <c r="E37" s="27" t="n"/>
      <c r="F37" s="27" t="n"/>
      <c r="G37" s="27" t="n"/>
      <c r="H37" s="27" t="n"/>
      <c r="I37" s="27" t="n"/>
      <c r="J37" s="28" t="n"/>
      <c r="K37" s="34" t="inlineStr">
        <is>
          <t>TOTAL</t>
        </is>
      </c>
      <c r="L37" s="30" t="n"/>
      <c r="M37" s="30" t="n"/>
      <c r="N37" s="30" t="n"/>
      <c r="O37" s="30" t="n"/>
      <c r="P37" s="30" t="n"/>
      <c r="Q37" s="31" t="n"/>
      <c r="R37" s="19">
        <f>R20</f>
        <v/>
      </c>
      <c r="S37" s="9" t="n"/>
    </row>
    <row r="38" ht="15.6" customHeight="1" s="24">
      <c r="A38" s="8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34" t="inlineStr">
        <is>
          <t>OBSERVACIONES</t>
        </is>
      </c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1" t="n"/>
      <c r="S39" s="9" t="n"/>
    </row>
    <row r="40" ht="15.6" customHeight="1" s="24">
      <c r="A40" s="8" t="n"/>
      <c r="B40" s="20" t="inlineStr">
        <is>
          <t>acero de zapatas por peso: parrilla #5 @0.20 en dos sentidos, 4 Z-1 (2.30x2.30) y 4 Z-2 (2.15x2.15), por su masa por metro (#5=1.552 kg/m) + 10%.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2" t="n"/>
      <c r="S40" s="9" t="n"/>
    </row>
    <row r="41" ht="15.6" customHeight="1" s="24">
      <c r="A41" s="8" t="n"/>
      <c r="B41" s="23" t="n"/>
      <c r="R41" s="25" t="n"/>
      <c r="S41" s="9" t="n"/>
    </row>
    <row r="42" ht="15.6" customHeight="1" s="24">
      <c r="A42" s="8" t="n"/>
      <c r="B42" s="23" t="n"/>
      <c r="R42" s="25" t="n"/>
      <c r="S42" s="9" t="n"/>
    </row>
    <row r="43" ht="15.6" customHeight="1" s="24">
      <c r="A43" s="8" t="n"/>
      <c r="B43" s="23" t="n"/>
      <c r="R43" s="25" t="n"/>
      <c r="S43" s="9" t="n"/>
    </row>
    <row r="44" ht="15.6" customHeight="1" s="24">
      <c r="A44" s="8" t="n"/>
      <c r="B44" s="26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8" t="n"/>
      <c r="S44" s="9" t="n"/>
    </row>
    <row r="45" ht="15.6" customHeight="1" s="24">
      <c r="A45" s="8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9" t="n"/>
    </row>
    <row r="46" ht="15.6" customHeight="1" s="24">
      <c r="A46" s="8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9" t="n"/>
    </row>
    <row r="49" ht="15.6" customHeight="1" s="24">
      <c r="A49" s="8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9" t="n"/>
    </row>
    <row r="50" ht="15.6" customHeight="1" s="24">
      <c r="A50" s="8" t="n"/>
      <c r="B50" s="11" t="n"/>
      <c r="C50" s="11" t="n"/>
      <c r="D50" s="11" t="n"/>
      <c r="E50" s="29" t="n"/>
      <c r="F50" s="29" t="n"/>
      <c r="G50" s="29" t="n"/>
      <c r="H50" s="29" t="n"/>
      <c r="I50" s="11" t="n"/>
      <c r="J50" s="11" t="n"/>
      <c r="K50" s="11" t="n"/>
      <c r="L50" s="29" t="n"/>
      <c r="M50" s="29" t="n"/>
      <c r="N50" s="29" t="n"/>
      <c r="O50" s="29" t="n"/>
      <c r="P50" s="11" t="n"/>
      <c r="Q50" s="11" t="n"/>
      <c r="R50" s="11" t="n"/>
      <c r="S50" s="9" t="n"/>
    </row>
    <row r="51" ht="15.6" customHeight="1" s="24">
      <c r="A51" s="8" t="n"/>
      <c r="E51" s="29" t="n"/>
      <c r="F51" s="29" t="n"/>
      <c r="G51" s="29" t="n"/>
      <c r="H51" s="29" t="n"/>
      <c r="I51" s="37" t="n"/>
      <c r="J51" s="21" t="n"/>
      <c r="K51" s="21" t="n"/>
      <c r="L51" s="29" t="n"/>
      <c r="M51" s="29" t="n"/>
      <c r="N51" s="29" t="n"/>
      <c r="O51" s="29" t="n"/>
      <c r="P51" s="37" t="n"/>
      <c r="Q51" s="21" t="n"/>
      <c r="R51" s="21" t="n"/>
      <c r="S51" s="9" t="n"/>
    </row>
    <row r="52" ht="15.6" customHeight="1" s="24">
      <c r="A52" s="8" t="n"/>
      <c r="E52" s="29" t="n"/>
      <c r="F52" s="29" t="n"/>
      <c r="G52" s="29" t="n"/>
      <c r="H52" s="29" t="n"/>
      <c r="I52" s="29" t="n"/>
      <c r="L52" s="29" t="n"/>
      <c r="M52" s="29" t="n"/>
      <c r="N52" s="29" t="n"/>
      <c r="O52" s="29" t="n"/>
      <c r="P52" s="29" t="n"/>
      <c r="S52" s="9" t="n"/>
    </row>
    <row r="53" ht="15.6" customHeight="1" s="24">
      <c r="A53" s="8" t="n"/>
      <c r="E53" s="29" t="n"/>
      <c r="F53" s="29" t="n"/>
      <c r="G53" s="29" t="n"/>
      <c r="H53" s="29" t="n"/>
      <c r="I53" s="33" t="n"/>
      <c r="L53" s="29" t="n"/>
      <c r="M53" s="29" t="n"/>
      <c r="N53" s="29" t="n"/>
      <c r="O53" s="29" t="n"/>
      <c r="P53" s="33" t="n"/>
      <c r="S53" s="9" t="n"/>
    </row>
    <row r="54" ht="15.6" customHeight="1" s="24">
      <c r="A54" s="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Felipe  Sánchez Cortés</dc:creator>
  <dcterms:created xmlns:dcterms="http://purl.org/dc/terms/" xmlns:xsi="http://www.w3.org/2001/XMLSchema-instance" xsi:type="dcterms:W3CDTF">2025-10-01T01:21:45Z</dcterms:created>
  <dcterms:modified xmlns:dcterms="http://purl.org/dc/terms/" xmlns:xsi="http://www.w3.org/2001/XMLSchema-instance" xsi:type="dcterms:W3CDTF">2026-07-07T05:18:14Z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0x01010052F96FF611D84E4E9999ED5C7C9C09F7</vt:lpwstr>
  </property>
</Properties>
</file>