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PycharmProjects\CloudStorageTest\Excel\"/>
    </mc:Choice>
  </mc:AlternateContent>
  <xr:revisionPtr revIDLastSave="0" documentId="13_ncr:1_{7B55F0A0-B658-498F-BC6D-33F72FFE7EE4}" xr6:coauthVersionLast="47" xr6:coauthVersionMax="47" xr10:uidLastSave="{00000000-0000-0000-0000-000000000000}"/>
  <bookViews>
    <workbookView xWindow="-108" yWindow="-108" windowWidth="23256" windowHeight="12576" firstSheet="5" activeTab="10" xr2:uid="{77C34064-A694-4E5C-9A38-F875019B2F0A}"/>
  </bookViews>
  <sheets>
    <sheet name="AccessStats20032023" sheetId="2" r:id="rId1"/>
    <sheet name="AccessStats21032023" sheetId="3" r:id="rId2"/>
    <sheet name="AccessStats22032023" sheetId="4" r:id="rId3"/>
    <sheet name="AccessStats23032023" sheetId="5" r:id="rId4"/>
    <sheet name="AccessStats24032023" sheetId="6" r:id="rId5"/>
    <sheet name="AccessStats25032023" sheetId="8" r:id="rId6"/>
    <sheet name="AccessStats26032023" sheetId="9" r:id="rId7"/>
    <sheet name="Serverseitig" sheetId="10" r:id="rId8"/>
    <sheet name="7Tage" sheetId="1" r:id="rId9"/>
    <sheet name="Kostendiagramm" sheetId="11" r:id="rId10"/>
    <sheet name="Auswertung" sheetId="12" r:id="rId11"/>
  </sheets>
  <definedNames>
    <definedName name="ExterneDaten_1" localSheetId="0" hidden="1">AccessStats20032023!$A$1:$E$41</definedName>
    <definedName name="ExterneDaten_1" localSheetId="1" hidden="1">AccessStats21032023!$A$1:$E$41</definedName>
    <definedName name="ExterneDaten_1" localSheetId="2" hidden="1">AccessStats22032023!$A$1:$E$41</definedName>
    <definedName name="ExterneDaten_1" localSheetId="3" hidden="1">AccessStats23032023!$A$1:$E$41</definedName>
    <definedName name="ExterneDaten_1" localSheetId="4" hidden="1">AccessStats24032023!$A$1:$E$41</definedName>
    <definedName name="ExterneDaten_1" localSheetId="5" hidden="1">AccessStats25032023!$A$1:$E$41</definedName>
    <definedName name="ExterneDaten_1" localSheetId="6" hidden="1">AccessStats26032023!$A$1:$E$41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C43" i="12"/>
  <c r="D43" i="12"/>
  <c r="E43" i="12"/>
  <c r="B43" i="12"/>
  <c r="E35" i="12"/>
  <c r="D35" i="12"/>
  <c r="B35" i="12"/>
  <c r="C25" i="12"/>
  <c r="D25" i="12"/>
  <c r="E25" i="12"/>
  <c r="B25" i="12"/>
  <c r="C16" i="12"/>
  <c r="D16" i="12"/>
  <c r="E16" i="12"/>
  <c r="B16" i="12"/>
  <c r="B6" i="12"/>
  <c r="C6" i="12"/>
  <c r="D6" i="12"/>
  <c r="E6" i="12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U5" i="11"/>
  <c r="T5" i="11"/>
  <c r="S5" i="11"/>
  <c r="R5" i="11"/>
  <c r="Q5" i="11"/>
  <c r="P5" i="11"/>
  <c r="O5" i="11"/>
  <c r="N5" i="11"/>
  <c r="L5" i="11"/>
  <c r="M5" i="11"/>
  <c r="H4" i="1"/>
  <c r="I4" i="1"/>
  <c r="J4" i="1"/>
  <c r="K4" i="1"/>
  <c r="H5" i="1"/>
  <c r="I5" i="1"/>
  <c r="J5" i="1"/>
  <c r="K5" i="1"/>
  <c r="H6" i="1"/>
  <c r="I6" i="1"/>
  <c r="J6" i="1"/>
  <c r="K6" i="1"/>
  <c r="K2" i="1"/>
  <c r="J2" i="1"/>
  <c r="I2" i="1"/>
  <c r="H2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K5" i="9"/>
  <c r="J5" i="9"/>
  <c r="I5" i="9"/>
  <c r="H5" i="9"/>
  <c r="K4" i="9"/>
  <c r="J4" i="9"/>
  <c r="I4" i="9"/>
  <c r="H4" i="9"/>
  <c r="K3" i="9"/>
  <c r="J3" i="9"/>
  <c r="I3" i="9"/>
  <c r="H3" i="9"/>
  <c r="K2" i="9"/>
  <c r="J2" i="9"/>
  <c r="I2" i="9"/>
  <c r="H2" i="9"/>
  <c r="K5" i="8"/>
  <c r="J5" i="8"/>
  <c r="I5" i="8"/>
  <c r="H5" i="8"/>
  <c r="K4" i="8"/>
  <c r="J4" i="8"/>
  <c r="I4" i="8"/>
  <c r="H4" i="8"/>
  <c r="K3" i="8"/>
  <c r="J3" i="8"/>
  <c r="I3" i="8"/>
  <c r="H3" i="8"/>
  <c r="K2" i="8"/>
  <c r="J2" i="8"/>
  <c r="I2" i="8"/>
  <c r="H2" i="8"/>
  <c r="K5" i="6"/>
  <c r="J5" i="6"/>
  <c r="I5" i="6"/>
  <c r="H5" i="6"/>
  <c r="K4" i="6"/>
  <c r="J4" i="6"/>
  <c r="I4" i="6"/>
  <c r="H4" i="6"/>
  <c r="K3" i="6"/>
  <c r="J3" i="6"/>
  <c r="I3" i="6"/>
  <c r="H3" i="6"/>
  <c r="K2" i="6"/>
  <c r="J2" i="6"/>
  <c r="I2" i="6"/>
  <c r="H2" i="6"/>
  <c r="K5" i="5"/>
  <c r="J5" i="5"/>
  <c r="I5" i="5"/>
  <c r="H5" i="5"/>
  <c r="K4" i="5"/>
  <c r="J4" i="5"/>
  <c r="I4" i="5"/>
  <c r="H4" i="5"/>
  <c r="K3" i="5"/>
  <c r="J3" i="5"/>
  <c r="I3" i="5"/>
  <c r="H3" i="5"/>
  <c r="K2" i="5"/>
  <c r="J2" i="5"/>
  <c r="I2" i="5"/>
  <c r="H2" i="5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H3" i="2"/>
  <c r="I3" i="2"/>
  <c r="J3" i="2"/>
  <c r="K3" i="2"/>
  <c r="H4" i="2"/>
  <c r="I4" i="2"/>
  <c r="J4" i="2"/>
  <c r="K4" i="2"/>
  <c r="H5" i="2"/>
  <c r="I5" i="2"/>
  <c r="J5" i="2"/>
  <c r="K5" i="2"/>
  <c r="J2" i="2"/>
  <c r="K2" i="2"/>
  <c r="I2" i="2"/>
  <c r="H2" i="2"/>
  <c r="C2" i="1"/>
  <c r="D2" i="1"/>
  <c r="E2" i="1"/>
  <c r="C3" i="1"/>
  <c r="D3" i="1"/>
  <c r="E3" i="1"/>
  <c r="C4" i="1"/>
  <c r="D4" i="1"/>
  <c r="E4" i="1"/>
  <c r="C5" i="1"/>
  <c r="D5" i="1"/>
  <c r="E5" i="1"/>
  <c r="B4" i="1"/>
  <c r="B5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8B9286-9A85-4B7B-81E2-DFE9F2D4F380}" keepAlive="1" name="Abfrage - AccessStats20032023" description="Verbindung mit der Abfrage 'AccessStats20032023' in der Arbeitsmappe." type="5" refreshedVersion="8" background="1" saveData="1">
    <dbPr connection="Provider=Microsoft.Mashup.OleDb.1;Data Source=$Workbook$;Location=AccessStats20032023;Extended Properties=&quot;&quot;" command="SELECT * FROM [AccessStats20032023]"/>
  </connection>
  <connection id="2" xr16:uid="{896925E2-C8C7-457D-8120-60E1447E068C}" keepAlive="1" name="Abfrage - AccessStats21032023" description="Verbindung mit der Abfrage 'AccessStats21032023' in der Arbeitsmappe." type="5" refreshedVersion="8" background="1" saveData="1">
    <dbPr connection="Provider=Microsoft.Mashup.OleDb.1;Data Source=$Workbook$;Location=AccessStats21032023;Extended Properties=&quot;&quot;" command="SELECT * FROM [AccessStats21032023]"/>
  </connection>
  <connection id="3" xr16:uid="{A9AE9987-C8C0-49B5-B40B-7DFD23EED060}" keepAlive="1" name="Abfrage - AccessStats22032023" description="Verbindung mit der Abfrage 'AccessStats22032023' in der Arbeitsmappe." type="5" refreshedVersion="8" background="1" saveData="1">
    <dbPr connection="Provider=Microsoft.Mashup.OleDb.1;Data Source=$Workbook$;Location=AccessStats22032023;Extended Properties=&quot;&quot;" command="SELECT * FROM [AccessStats22032023]"/>
  </connection>
  <connection id="4" xr16:uid="{D73DB305-83D3-4E40-9C59-C85070853AD7}" keepAlive="1" name="Abfrage - AccessStats23032023" description="Verbindung mit der Abfrage 'AccessStats23032023' in der Arbeitsmappe." type="5" refreshedVersion="8" background="1" saveData="1">
    <dbPr connection="Provider=Microsoft.Mashup.OleDb.1;Data Source=$Workbook$;Location=AccessStats23032023;Extended Properties=&quot;&quot;" command="SELECT * FROM [AccessStats23032023]"/>
  </connection>
  <connection id="5" xr16:uid="{F9443169-58CF-4F8B-AB33-0478BDD6B414}" keepAlive="1" name="Abfrage - AccessStats24032023" description="Verbindung mit der Abfrage 'AccessStats24032023' in der Arbeitsmappe." type="5" refreshedVersion="8" background="1" saveData="1">
    <dbPr connection="Provider=Microsoft.Mashup.OleDb.1;Data Source=$Workbook$;Location=AccessStats24032023;Extended Properties=&quot;&quot;" command="SELECT * FROM [AccessStats24032023]"/>
  </connection>
  <connection id="6" xr16:uid="{5B5E55E1-C3C4-44F8-A80B-E8EB1DF29BC4}" keepAlive="1" name="Abfrage - AccessStats25032023" description="Verbindung mit der Abfrage 'AccessStats25032023' in der Arbeitsmappe." type="5" refreshedVersion="8" background="1" saveData="1">
    <dbPr connection="Provider=Microsoft.Mashup.OleDb.1;Data Source=$Workbook$;Location=AccessStats25032023;Extended Properties=&quot;&quot;" command="SELECT * FROM [AccessStats25032023]"/>
  </connection>
  <connection id="7" xr16:uid="{3A01191A-A42B-464A-AAA6-A5B5CDE9BE92}" keepAlive="1" name="Abfrage - AccessStats26032023" description="Verbindung mit der Abfrage 'AccessStats26032023' in der Arbeitsmappe." type="5" refreshedVersion="8" background="1" saveData="1">
    <dbPr connection="Provider=Microsoft.Mashup.OleDb.1;Data Source=$Workbook$;Location=AccessStats26032023;Extended Properties=&quot;&quot;" command="SELECT * FROM [AccessStats26032023]"/>
  </connection>
</connections>
</file>

<file path=xl/sharedStrings.xml><?xml version="1.0" encoding="utf-8"?>
<sst xmlns="http://schemas.openxmlformats.org/spreadsheetml/2006/main" count="497" uniqueCount="44">
  <si>
    <t>Provider</t>
  </si>
  <si>
    <t>UplFile5</t>
  </si>
  <si>
    <t>DownlFile5</t>
  </si>
  <si>
    <t>UplFile50</t>
  </si>
  <si>
    <t>DownlFile50</t>
  </si>
  <si>
    <t>StorJ</t>
  </si>
  <si>
    <t>DropBox</t>
  </si>
  <si>
    <t>GoogleDrive</t>
  </si>
  <si>
    <t>OneDrive</t>
  </si>
  <si>
    <t>UplFile500</t>
  </si>
  <si>
    <t>DownlFile500</t>
  </si>
  <si>
    <t>StorJ -Web</t>
  </si>
  <si>
    <t>DropBox - Web</t>
  </si>
  <si>
    <t>GoogleDrive - Web</t>
  </si>
  <si>
    <t>OneDrive - Web</t>
  </si>
  <si>
    <t>StorJ - E2E</t>
  </si>
  <si>
    <t>StorJ - Web</t>
  </si>
  <si>
    <t>1$=0,9€</t>
  </si>
  <si>
    <t>Kosten</t>
  </si>
  <si>
    <t>1.1 Größe des frei verfügbaren Speicherplatzes</t>
  </si>
  <si>
    <t>1.2 Monatliche Kosten für zusätzlichen Speicherplatz</t>
  </si>
  <si>
    <t>1.3 Kosten für Speicherplatzerweiterungen</t>
  </si>
  <si>
    <t>1.4 Kosten/Limits der Bandbreite</t>
  </si>
  <si>
    <t>Sicherheit</t>
  </si>
  <si>
    <t>2.1 Verschlüsselung der Daten</t>
  </si>
  <si>
    <t>2.2 Zugriffskontrollen und Berechtigungen</t>
  </si>
  <si>
    <t>2.3 Vertrauenswürdigkeit und Sicherheit des Anbieters</t>
  </si>
  <si>
    <t>2.4 Verwaltung von Verschlüsselungsschlüsseln</t>
  </si>
  <si>
    <t>2.5 Zertifizierungen und Compliance</t>
  </si>
  <si>
    <t>2.6 Datenlokalisierung</t>
  </si>
  <si>
    <t>Zuverlässigkeit</t>
  </si>
  <si>
    <t>3.1 Uptime / Verfügbarkeit des Dienstes</t>
  </si>
  <si>
    <t>3.2 Upload Geschwindigkeit des Dienstes</t>
  </si>
  <si>
    <t>3.3 Download Geschwindigkeit des Dienstes</t>
  </si>
  <si>
    <t>3.4 Skalierbarkeit des Speichers</t>
  </si>
  <si>
    <t>3.5 Redundanz und Failover</t>
  </si>
  <si>
    <t>Benutzerfreundlichkeit</t>
  </si>
  <si>
    <t>4.1 Einfachheit der Benutzeroberfläche</t>
  </si>
  <si>
    <t>4.2 Unterstützung von verschiedenen Betriebssystemen</t>
  </si>
  <si>
    <t>4.3 Integration von Apps und anderen Diensten</t>
  </si>
  <si>
    <t>4.4 Automatische Synchronisierung</t>
  </si>
  <si>
    <t>4.5 Zusätzliche Funktionen und Optionen</t>
  </si>
  <si>
    <t>4.6 Dokumentation und Unterstützung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</si>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</sst>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3" borderId="2" xfId="0" applyFill="1" applyBorder="1"/>
    <xf numFmtId="0" fontId="0" fillId="0" borderId="2" xfId="0" applyBorder="1"/>
    <xf numFmtId="49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5MB Upload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'7Tage'!$H$1</c:f>
              <c:strCache>
                <c:ptCount val="1"/>
                <c:pt idx="0">
                  <c:v>UplFile5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'7Tage'!$G$2:$G$6</c:f>
              <c:strCache>
                <c:ptCount val="5"/>
                <c:pt idx="0">
                  <c:v>StorJ - E2E</c:v>
                </c:pt>
                <c:pt idx="1">
                  <c:v>StorJ - Web</c:v>
                </c:pt>
                <c:pt idx="2">
                  <c:v>DropBox</c:v>
                </c:pt>
                <c:pt idx="3">
                  <c:v>GoogleDrive</c:v>
                </c:pt>
                <c:pt idx="4">
                  <c:v>OneDrive</c:v>
                </c:pt>
              </c:strCache>
            </c:strRef>
          </c:cat>
          <c:val>
            <c:numRef>
              <c:f>'7Tage'!$H$2:$H$6</c:f>
              <c:numCache>
                <c:formatCode>0.000</c:formatCode>
                <c:ptCount val="5"/>
                <c:pt idx="0">
                  <c:v>9.4544227857142857</c:v>
                </c:pt>
                <c:pt idx="1">
                  <c:v>4.2590000000000003</c:v>
                </c:pt>
                <c:pt idx="2">
                  <c:v>5.504100028571429</c:v>
                </c:pt>
                <c:pt idx="3">
                  <c:v>3.6466929714285716</c:v>
                </c:pt>
                <c:pt idx="4">
                  <c:v>4.9004826142857141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3-4EDB-8123-C1F1FACB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480815"/>
        <c:axId val="513269887"/>
      </c:barChart>
      <c:catAx>
        <c:axId val="154048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269887"/>
        <c:crosses val="autoZero"/>
        <c:auto val="1"/>
        <c:lblAlgn val="ctr"/>
        <c:lblOffset val="100"/>
        <c:noMultiLvlLbl val="0"/>
      </c:catAx>
      <c:valAx>
        <c:axId val="5132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04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Auswertung</a:t>
            </a:r>
            <a:r>
              <a:rPr lang="de-AT" baseline="0"/>
              <a:t> - Gesamt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47061046980777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Auswertung!$A$39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Auswertung!$B$39:$E$39</c:f>
              <c:numCache>
                <c:formatCode>General</c:formatCode>
                <c:ptCount val="4"/>
                <c:pt idx="0">
                  <c:v>1.75</c:v>
                </c:pt>
                <c:pt idx="1">
                  <c:v>3.25</c:v>
                </c:pt>
                <c:pt idx="2">
                  <c:v>2.75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F92-B87D-1FCBDB989E48}"/>
            </c:ext>
          </c:extLst>
        </c:ser>
        <c:ser>
          <c:idx val="1"/>
          <c:order val="1"/>
          <c:tx>
            <c:strRef>
              <c:f>Auswertung!$A$40</c:f>
              <c:strCache>
                <c:ptCount val="1"/>
                <c:pt idx="0">
                  <c:v>Sicherheit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Auswertung!$B$40:$E$40</c:f>
              <c:numCache>
                <c:formatCode>General</c:formatCode>
                <c:ptCount val="4"/>
                <c:pt idx="0">
                  <c:v>1.66</c:v>
                </c:pt>
                <c:pt idx="1">
                  <c:v>2.5</c:v>
                </c:pt>
                <c:pt idx="2">
                  <c:v>2.33</c:v>
                </c:pt>
                <c:pt idx="3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F-4F92-B87D-1FCBDB989E48}"/>
            </c:ext>
          </c:extLst>
        </c:ser>
        <c:ser>
          <c:idx val="2"/>
          <c:order val="2"/>
          <c:tx>
            <c:strRef>
              <c:f>Auswertung!$A$41</c:f>
              <c:strCache>
                <c:ptCount val="1"/>
                <c:pt idx="0">
                  <c:v>Zuverlässigkeit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Auswertung!$B$41:$E$41</c:f>
              <c:numCache>
                <c:formatCode>General</c:formatCode>
                <c:ptCount val="4"/>
                <c:pt idx="0">
                  <c:v>1.4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F-4F92-B87D-1FCBDB989E48}"/>
            </c:ext>
          </c:extLst>
        </c:ser>
        <c:ser>
          <c:idx val="3"/>
          <c:order val="3"/>
          <c:tx>
            <c:strRef>
              <c:f>Auswertung!$A$42</c:f>
              <c:strCache>
                <c:ptCount val="1"/>
                <c:pt idx="0">
                  <c:v>Benutzerfreundlichkeit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Auswertung!$B$42:$E$42</c:f>
              <c:numCache>
                <c:formatCode>General</c:formatCode>
                <c:ptCount val="4"/>
                <c:pt idx="0">
                  <c:v>2.66</c:v>
                </c:pt>
                <c:pt idx="1">
                  <c:v>1.33</c:v>
                </c:pt>
                <c:pt idx="2">
                  <c:v>1.1599999999999999</c:v>
                </c:pt>
                <c:pt idx="3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F-4F92-B87D-1FCBDB98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01312"/>
        <c:axId val="1683463488"/>
      </c:barChart>
      <c:catAx>
        <c:axId val="15369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layout>
            <c:manualLayout>
              <c:xMode val="edge"/>
              <c:yMode val="edge"/>
              <c:x val="0.48444313210848644"/>
              <c:y val="0.71425901859354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63488"/>
        <c:crosses val="autoZero"/>
        <c:auto val="1"/>
        <c:lblAlgn val="ctr"/>
        <c:lblOffset val="100"/>
        <c:noMultiLvlLbl val="0"/>
      </c:catAx>
      <c:valAx>
        <c:axId val="1683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69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03258967629045"/>
          <c:y val="0.82169856195160063"/>
          <c:w val="0.79749015748031493"/>
          <c:h val="0.10416739574219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Auswertung!$A$39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Auswertung!$B$39:$E$39</c:f>
              <c:numCache>
                <c:formatCode>General</c:formatCode>
                <c:ptCount val="4"/>
                <c:pt idx="0">
                  <c:v>1.75</c:v>
                </c:pt>
                <c:pt idx="1">
                  <c:v>3.25</c:v>
                </c:pt>
                <c:pt idx="2">
                  <c:v>2.75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5-49ED-A330-4D1A7CE18425}"/>
            </c:ext>
          </c:extLst>
        </c:ser>
        <c:ser>
          <c:idx val="1"/>
          <c:order val="1"/>
          <c:tx>
            <c:strRef>
              <c:f>Auswertung!$A$40</c:f>
              <c:strCache>
                <c:ptCount val="1"/>
                <c:pt idx="0">
                  <c:v>Sicherheit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Auswertung!$B$40:$E$40</c:f>
              <c:numCache>
                <c:formatCode>General</c:formatCode>
                <c:ptCount val="4"/>
                <c:pt idx="0">
                  <c:v>1.66</c:v>
                </c:pt>
                <c:pt idx="1">
                  <c:v>2.5</c:v>
                </c:pt>
                <c:pt idx="2">
                  <c:v>2.33</c:v>
                </c:pt>
                <c:pt idx="3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5-49ED-A330-4D1A7CE18425}"/>
            </c:ext>
          </c:extLst>
        </c:ser>
        <c:ser>
          <c:idx val="2"/>
          <c:order val="2"/>
          <c:tx>
            <c:strRef>
              <c:f>Auswertung!$A$41</c:f>
              <c:strCache>
                <c:ptCount val="1"/>
                <c:pt idx="0">
                  <c:v>Zuverlässigkeit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Auswertung!$B$41:$E$41</c:f>
              <c:numCache>
                <c:formatCode>General</c:formatCode>
                <c:ptCount val="4"/>
                <c:pt idx="0">
                  <c:v>1.4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5-49ED-A330-4D1A7CE18425}"/>
            </c:ext>
          </c:extLst>
        </c:ser>
        <c:ser>
          <c:idx val="3"/>
          <c:order val="3"/>
          <c:tx>
            <c:strRef>
              <c:f>Auswertung!$A$42</c:f>
              <c:strCache>
                <c:ptCount val="1"/>
                <c:pt idx="0">
                  <c:v>Benutzerfreundlichkeit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Auswertung!$B$38:$E$38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Auswertung!$B$42:$E$42</c:f>
              <c:numCache>
                <c:formatCode>General</c:formatCode>
                <c:ptCount val="4"/>
                <c:pt idx="0">
                  <c:v>2.66</c:v>
                </c:pt>
                <c:pt idx="1">
                  <c:v>1.33</c:v>
                </c:pt>
                <c:pt idx="2">
                  <c:v>1.1599999999999999</c:v>
                </c:pt>
                <c:pt idx="3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5-49ED-A330-4D1A7CE1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811376"/>
        <c:axId val="1683463008"/>
      </c:barChart>
      <c:catAx>
        <c:axId val="16728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63008"/>
        <c:crosses val="autoZero"/>
        <c:auto val="1"/>
        <c:lblAlgn val="ctr"/>
        <c:lblOffset val="100"/>
        <c:noMultiLvlLbl val="0"/>
      </c:catAx>
      <c:valAx>
        <c:axId val="1683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50MB Upload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'7Tage'!$J$1</c:f>
              <c:strCache>
                <c:ptCount val="1"/>
                <c:pt idx="0">
                  <c:v>UplFile50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'7Tage'!$G$2:$G$6</c:f>
              <c:strCache>
                <c:ptCount val="5"/>
                <c:pt idx="0">
                  <c:v>StorJ - E2E</c:v>
                </c:pt>
                <c:pt idx="1">
                  <c:v>StorJ - Web</c:v>
                </c:pt>
                <c:pt idx="2">
                  <c:v>DropBox</c:v>
                </c:pt>
                <c:pt idx="3">
                  <c:v>GoogleDrive</c:v>
                </c:pt>
                <c:pt idx="4">
                  <c:v>OneDrive</c:v>
                </c:pt>
              </c:strCache>
            </c:strRef>
          </c:cat>
          <c:val>
            <c:numRef>
              <c:f>'7Tage'!$J$2:$J$6</c:f>
              <c:numCache>
                <c:formatCode>0.000</c:formatCode>
                <c:ptCount val="5"/>
                <c:pt idx="0">
                  <c:v>69.190021599999994</c:v>
                </c:pt>
                <c:pt idx="1">
                  <c:v>23.748000000000001</c:v>
                </c:pt>
                <c:pt idx="2">
                  <c:v>25.003973285714288</c:v>
                </c:pt>
                <c:pt idx="3">
                  <c:v>21.464483714285713</c:v>
                </c:pt>
                <c:pt idx="4">
                  <c:v>28.161279242857141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5-4EC5-A024-88AA61ED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662911"/>
        <c:axId val="1272732159"/>
      </c:barChart>
      <c:catAx>
        <c:axId val="153366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732159"/>
        <c:crosses val="autoZero"/>
        <c:auto val="1"/>
        <c:lblAlgn val="ctr"/>
        <c:lblOffset val="100"/>
        <c:noMultiLvlLbl val="0"/>
      </c:catAx>
      <c:valAx>
        <c:axId val="12727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6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5MB Download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'7Tage'!$I$1</c:f>
              <c:strCache>
                <c:ptCount val="1"/>
                <c:pt idx="0">
                  <c:v>DownlFile5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'7Tage'!$G$2:$G$6</c:f>
              <c:strCache>
                <c:ptCount val="5"/>
                <c:pt idx="0">
                  <c:v>StorJ - E2E</c:v>
                </c:pt>
                <c:pt idx="1">
                  <c:v>StorJ - Web</c:v>
                </c:pt>
                <c:pt idx="2">
                  <c:v>DropBox</c:v>
                </c:pt>
                <c:pt idx="3">
                  <c:v>GoogleDrive</c:v>
                </c:pt>
                <c:pt idx="4">
                  <c:v>OneDrive</c:v>
                </c:pt>
              </c:strCache>
            </c:strRef>
          </c:cat>
          <c:val>
            <c:numRef>
              <c:f>'7Tage'!$I$2:$I$6</c:f>
              <c:numCache>
                <c:formatCode>0.000</c:formatCode>
                <c:ptCount val="5"/>
                <c:pt idx="0">
                  <c:v>2.0815644285714288</c:v>
                </c:pt>
                <c:pt idx="1">
                  <c:v>1.786</c:v>
                </c:pt>
                <c:pt idx="2">
                  <c:v>1.4670092285714282</c:v>
                </c:pt>
                <c:pt idx="3">
                  <c:v>2.3224369428571427</c:v>
                </c:pt>
                <c:pt idx="4">
                  <c:v>2.0879023714285712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D-4A23-A573-D5A7E405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7391"/>
        <c:axId val="1277338527"/>
      </c:barChart>
      <c:catAx>
        <c:axId val="4803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338527"/>
        <c:crosses val="autoZero"/>
        <c:auto val="1"/>
        <c:lblAlgn val="ctr"/>
        <c:lblOffset val="100"/>
        <c:noMultiLvlLbl val="0"/>
      </c:catAx>
      <c:valAx>
        <c:axId val="12773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50MB Download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'7Tage'!$K$1</c:f>
              <c:strCache>
                <c:ptCount val="1"/>
                <c:pt idx="0">
                  <c:v>DownlFile50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'7Tage'!$G$2:$G$6</c:f>
              <c:strCache>
                <c:ptCount val="5"/>
                <c:pt idx="0">
                  <c:v>StorJ - E2E</c:v>
                </c:pt>
                <c:pt idx="1">
                  <c:v>StorJ - Web</c:v>
                </c:pt>
                <c:pt idx="2">
                  <c:v>DropBox</c:v>
                </c:pt>
                <c:pt idx="3">
                  <c:v>GoogleDrive</c:v>
                </c:pt>
                <c:pt idx="4">
                  <c:v>OneDrive</c:v>
                </c:pt>
              </c:strCache>
            </c:strRef>
          </c:cat>
          <c:val>
            <c:numRef>
              <c:f>'7Tage'!$K$2:$K$6</c:f>
              <c:numCache>
                <c:formatCode>0.000</c:formatCode>
                <c:ptCount val="5"/>
                <c:pt idx="0">
                  <c:v>12.783141499999999</c:v>
                </c:pt>
                <c:pt idx="1">
                  <c:v>9.2650000000000006</c:v>
                </c:pt>
                <c:pt idx="2">
                  <c:v>7.7579951142857144</c:v>
                </c:pt>
                <c:pt idx="3">
                  <c:v>8.817640442857142</c:v>
                </c:pt>
                <c:pt idx="4">
                  <c:v>8.287595685714285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B-4692-83D8-F96CB68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647599"/>
        <c:axId val="50969599"/>
      </c:barChart>
      <c:catAx>
        <c:axId val="153364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69599"/>
        <c:crosses val="autoZero"/>
        <c:auto val="1"/>
        <c:lblAlgn val="ctr"/>
        <c:lblOffset val="100"/>
        <c:noMultiLvlLbl val="0"/>
      </c:catAx>
      <c:valAx>
        <c:axId val="509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64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Kosten</a:t>
            </a:r>
            <a:r>
              <a:rPr lang="de-AT" baseline="0"/>
              <a:t> - GB/€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Kostendiagramm!$A$2</c:f>
              <c:strCache>
                <c:ptCount val="1"/>
                <c:pt idx="0">
                  <c:v>StorJ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Kostendiagramm!$B$1:$AE$1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Kostendiagramm!$B$2:$AE$2</c:f>
              <c:numCache>
                <c:formatCode>General</c:formatCode>
                <c:ptCount val="30"/>
                <c:pt idx="0">
                  <c:v>0.36000000000000004</c:v>
                </c:pt>
                <c:pt idx="1">
                  <c:v>0.72000000000000008</c:v>
                </c:pt>
                <c:pt idx="2">
                  <c:v>1.08</c:v>
                </c:pt>
                <c:pt idx="3">
                  <c:v>1.4400000000000002</c:v>
                </c:pt>
                <c:pt idx="4">
                  <c:v>1.8</c:v>
                </c:pt>
                <c:pt idx="5">
                  <c:v>2.16</c:v>
                </c:pt>
                <c:pt idx="6">
                  <c:v>2.52</c:v>
                </c:pt>
                <c:pt idx="7">
                  <c:v>2.8800000000000003</c:v>
                </c:pt>
                <c:pt idx="8">
                  <c:v>3.24</c:v>
                </c:pt>
                <c:pt idx="9">
                  <c:v>3.6</c:v>
                </c:pt>
                <c:pt idx="10">
                  <c:v>3.9600000000000004</c:v>
                </c:pt>
                <c:pt idx="11">
                  <c:v>4.32</c:v>
                </c:pt>
                <c:pt idx="12">
                  <c:v>4.6800000000000006</c:v>
                </c:pt>
                <c:pt idx="13">
                  <c:v>5.04</c:v>
                </c:pt>
                <c:pt idx="14">
                  <c:v>5.4</c:v>
                </c:pt>
                <c:pt idx="15">
                  <c:v>5.7600000000000007</c:v>
                </c:pt>
                <c:pt idx="16">
                  <c:v>6.12</c:v>
                </c:pt>
                <c:pt idx="17">
                  <c:v>6.48</c:v>
                </c:pt>
                <c:pt idx="18">
                  <c:v>6.84</c:v>
                </c:pt>
                <c:pt idx="19">
                  <c:v>7.2</c:v>
                </c:pt>
                <c:pt idx="20">
                  <c:v>7.5600000000000005</c:v>
                </c:pt>
                <c:pt idx="21">
                  <c:v>7.9200000000000008</c:v>
                </c:pt>
                <c:pt idx="22">
                  <c:v>8.2799999999999994</c:v>
                </c:pt>
                <c:pt idx="23">
                  <c:v>8.64</c:v>
                </c:pt>
                <c:pt idx="24">
                  <c:v>9</c:v>
                </c:pt>
                <c:pt idx="25">
                  <c:v>9.3600000000000012</c:v>
                </c:pt>
                <c:pt idx="26">
                  <c:v>9.7200000000000006</c:v>
                </c:pt>
                <c:pt idx="27">
                  <c:v>10.08</c:v>
                </c:pt>
                <c:pt idx="28">
                  <c:v>10.44</c:v>
                </c:pt>
                <c:pt idx="2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1-4915-BDAE-18F76A2C00FC}"/>
            </c:ext>
          </c:extLst>
        </c:ser>
        <c:ser>
          <c:idx val="1"/>
          <c:order val="1"/>
          <c:tx>
            <c:strRef>
              <c:f>Kostendiagramm!$A$3</c:f>
              <c:strCache>
                <c:ptCount val="1"/>
                <c:pt idx="0">
                  <c:v>DropBox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Kostendiagramm!$B$1:$AE$1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Kostendiagramm!$B$3:$AE$3</c:f>
              <c:numCache>
                <c:formatCode>General</c:formatCode>
                <c:ptCount val="30"/>
                <c:pt idx="0">
                  <c:v>9.99</c:v>
                </c:pt>
                <c:pt idx="1">
                  <c:v>9.99</c:v>
                </c:pt>
                <c:pt idx="2">
                  <c:v>9.99</c:v>
                </c:pt>
                <c:pt idx="3">
                  <c:v>9.99</c:v>
                </c:pt>
                <c:pt idx="4">
                  <c:v>9.99</c:v>
                </c:pt>
                <c:pt idx="5">
                  <c:v>9.99</c:v>
                </c:pt>
                <c:pt idx="6">
                  <c:v>9.99</c:v>
                </c:pt>
                <c:pt idx="7">
                  <c:v>9.99</c:v>
                </c:pt>
                <c:pt idx="8">
                  <c:v>9.99</c:v>
                </c:pt>
                <c:pt idx="9">
                  <c:v>9.99</c:v>
                </c:pt>
                <c:pt idx="10">
                  <c:v>9.99</c:v>
                </c:pt>
                <c:pt idx="11">
                  <c:v>9.99</c:v>
                </c:pt>
                <c:pt idx="12">
                  <c:v>9.99</c:v>
                </c:pt>
                <c:pt idx="13">
                  <c:v>9.99</c:v>
                </c:pt>
                <c:pt idx="14">
                  <c:v>9.99</c:v>
                </c:pt>
                <c:pt idx="15">
                  <c:v>9.99</c:v>
                </c:pt>
                <c:pt idx="16">
                  <c:v>9.99</c:v>
                </c:pt>
                <c:pt idx="17">
                  <c:v>9.99</c:v>
                </c:pt>
                <c:pt idx="18">
                  <c:v>9.99</c:v>
                </c:pt>
                <c:pt idx="19">
                  <c:v>9.99</c:v>
                </c:pt>
                <c:pt idx="20">
                  <c:v>16.579999999999998</c:v>
                </c:pt>
                <c:pt idx="21">
                  <c:v>16.579999999999998</c:v>
                </c:pt>
                <c:pt idx="22">
                  <c:v>16.579999999999998</c:v>
                </c:pt>
                <c:pt idx="23">
                  <c:v>16.579999999999998</c:v>
                </c:pt>
                <c:pt idx="24">
                  <c:v>16.579999999999998</c:v>
                </c:pt>
                <c:pt idx="25">
                  <c:v>16.579999999999998</c:v>
                </c:pt>
                <c:pt idx="26">
                  <c:v>16.579999999999998</c:v>
                </c:pt>
                <c:pt idx="27">
                  <c:v>16.579999999999998</c:v>
                </c:pt>
                <c:pt idx="28">
                  <c:v>16.579999999999998</c:v>
                </c:pt>
                <c:pt idx="29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1-4915-BDAE-18F76A2C00FC}"/>
            </c:ext>
          </c:extLst>
        </c:ser>
        <c:ser>
          <c:idx val="2"/>
          <c:order val="2"/>
          <c:tx>
            <c:strRef>
              <c:f>Kostendiagramm!$A$4</c:f>
              <c:strCache>
                <c:ptCount val="1"/>
                <c:pt idx="0">
                  <c:v>GoogleDrive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Kostendiagramm!$B$1:$AE$1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Kostendiagramm!$B$4:$AE$4</c:f>
              <c:numCache>
                <c:formatCode>General</c:formatCode>
                <c:ptCount val="30"/>
                <c:pt idx="0">
                  <c:v>1.66</c:v>
                </c:pt>
                <c:pt idx="1">
                  <c:v>2.5</c:v>
                </c:pt>
                <c:pt idx="2">
                  <c:v>8.25</c:v>
                </c:pt>
                <c:pt idx="3">
                  <c:v>8.25</c:v>
                </c:pt>
                <c:pt idx="4">
                  <c:v>8.25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8.25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1-4915-BDAE-18F76A2C00FC}"/>
            </c:ext>
          </c:extLst>
        </c:ser>
        <c:ser>
          <c:idx val="3"/>
          <c:order val="3"/>
          <c:tx>
            <c:strRef>
              <c:f>Kostendiagramm!$A$5</c:f>
              <c:strCache>
                <c:ptCount val="1"/>
                <c:pt idx="0">
                  <c:v>OneDrive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Kostendiagramm!$B$1:$AE$1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Kostendiagramm!$B$5:$AE$5</c:f>
              <c:numCache>
                <c:formatCode>General</c:formatCode>
                <c:ptCount val="30"/>
                <c:pt idx="0">
                  <c:v>1.66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7.5410000000000004</c:v>
                </c:pt>
                <c:pt idx="11">
                  <c:v>7.5410000000000004</c:v>
                </c:pt>
                <c:pt idx="12">
                  <c:v>9.3320000000000007</c:v>
                </c:pt>
                <c:pt idx="13">
                  <c:v>9.3320000000000007</c:v>
                </c:pt>
                <c:pt idx="14">
                  <c:v>11.123000000000001</c:v>
                </c:pt>
                <c:pt idx="15">
                  <c:v>11.123000000000001</c:v>
                </c:pt>
                <c:pt idx="16">
                  <c:v>12.914</c:v>
                </c:pt>
                <c:pt idx="17">
                  <c:v>12.914</c:v>
                </c:pt>
                <c:pt idx="18">
                  <c:v>14.705</c:v>
                </c:pt>
                <c:pt idx="19">
                  <c:v>14.705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1-4915-BDAE-18F76A2C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662336"/>
        <c:axId val="1122318112"/>
      </c:lineChart>
      <c:catAx>
        <c:axId val="146866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318112"/>
        <c:crosses val="autoZero"/>
        <c:auto val="1"/>
        <c:lblAlgn val="ctr"/>
        <c:lblOffset val="100"/>
        <c:tickLblSkip val="3"/>
        <c:tickMarkSkip val="2"/>
        <c:noMultiLvlLbl val="0"/>
      </c:catAx>
      <c:valAx>
        <c:axId val="11223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Kosten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6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Auswertung</a:t>
            </a:r>
            <a:r>
              <a:rPr lang="de-AT" baseline="0"/>
              <a:t> - Kosten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4004917614464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Auswertung!$A$2</c:f>
              <c:strCache>
                <c:ptCount val="1"/>
                <c:pt idx="0">
                  <c:v>1.1 Größe des frei verfügbaren Speicherplatzes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Auswertung!$B$1:$E$1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Auswertung!$B$2:$E$2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1-496C-817C-043B49AFC3BF}"/>
            </c:ext>
          </c:extLst>
        </c:ser>
        <c:ser>
          <c:idx val="1"/>
          <c:order val="1"/>
          <c:tx>
            <c:strRef>
              <c:f>Auswertung!$A$3</c:f>
              <c:strCache>
                <c:ptCount val="1"/>
                <c:pt idx="0">
                  <c:v>1.2 Monatliche Kosten für zusätzlichen Speicherplatz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Auswertung!$B$1:$E$1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1-496C-817C-043B49AFC3BF}"/>
            </c:ext>
          </c:extLst>
        </c:ser>
        <c:ser>
          <c:idx val="2"/>
          <c:order val="2"/>
          <c:tx>
            <c:strRef>
              <c:f>Auswertung!$A$4</c:f>
              <c:strCache>
                <c:ptCount val="1"/>
                <c:pt idx="0">
                  <c:v>1.3 Kosten für Speicherplatzerweiterungen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Auswertung!$B$1:$E$1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Auswertung!$B$4:$E$4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1-496C-817C-043B49AFC3BF}"/>
            </c:ext>
          </c:extLst>
        </c:ser>
        <c:ser>
          <c:idx val="3"/>
          <c:order val="3"/>
          <c:tx>
            <c:strRef>
              <c:f>Auswertung!$A$5</c:f>
              <c:strCache>
                <c:ptCount val="1"/>
                <c:pt idx="0">
                  <c:v>1.4 Kosten/Limits der Bandbreite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Auswertung!$B$1:$E$1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1-496C-817C-043B49AF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01312"/>
        <c:axId val="1683463488"/>
      </c:barChart>
      <c:catAx>
        <c:axId val="15369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layout>
            <c:manualLayout>
              <c:xMode val="edge"/>
              <c:yMode val="edge"/>
              <c:x val="0.70944313210848642"/>
              <c:y val="0.66571522309711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63488"/>
        <c:crosses val="autoZero"/>
        <c:auto val="1"/>
        <c:lblAlgn val="ctr"/>
        <c:lblOffset val="100"/>
        <c:noMultiLvlLbl val="0"/>
      </c:catAx>
      <c:valAx>
        <c:axId val="1683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69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Auswertung</a:t>
            </a:r>
            <a:r>
              <a:rPr lang="de-AT" baseline="0"/>
              <a:t> - Sicherheit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4004917614464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Auswertung!$A$10</c:f>
              <c:strCache>
                <c:ptCount val="1"/>
                <c:pt idx="0">
                  <c:v>2.1 Verschlüsselung der Daten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Auswertung!$B$9:$E$9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Auswertung!$B$10:$E$10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B2F-8409-5EFC69E67F32}"/>
            </c:ext>
          </c:extLst>
        </c:ser>
        <c:ser>
          <c:idx val="1"/>
          <c:order val="1"/>
          <c:tx>
            <c:strRef>
              <c:f>Auswertung!$A$11</c:f>
              <c:strCache>
                <c:ptCount val="1"/>
                <c:pt idx="0">
                  <c:v>2.2 Zugriffskontrollen und Berechtigungen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Auswertung!$B$9:$E$9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Auswertung!$B$11:$E$11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B2F-8409-5EFC69E67F32}"/>
            </c:ext>
          </c:extLst>
        </c:ser>
        <c:ser>
          <c:idx val="2"/>
          <c:order val="2"/>
          <c:tx>
            <c:strRef>
              <c:f>Auswertung!$A$12</c:f>
              <c:strCache>
                <c:ptCount val="1"/>
                <c:pt idx="0">
                  <c:v>2.3 Vertrauenswürdigkeit und Sicherheit des Anbieters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Auswertung!$B$9:$E$9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Auswertung!$B$12:$E$12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B2F-8409-5EFC69E67F32}"/>
            </c:ext>
          </c:extLst>
        </c:ser>
        <c:ser>
          <c:idx val="3"/>
          <c:order val="3"/>
          <c:tx>
            <c:strRef>
              <c:f>Auswertung!$A$13</c:f>
              <c:strCache>
                <c:ptCount val="1"/>
                <c:pt idx="0">
                  <c:v>2.4 Verwaltung von Verschlüsselungsschlüsseln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Auswertung!$B$9:$E$9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Auswertung!$B$13:$E$13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B2F-8409-5EFC69E67F32}"/>
            </c:ext>
          </c:extLst>
        </c:ser>
        <c:ser>
          <c:idx val="4"/>
          <c:order val="4"/>
          <c:tx>
            <c:strRef>
              <c:f>Auswertung!$A$14</c:f>
              <c:strCache>
                <c:ptCount val="1"/>
                <c:pt idx="0">
                  <c:v>2.5 Zertifizierungen und Compliance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Auswertung!$B$9:$E$9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Auswertung!$B$14:$E$14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68-4B2F-8409-5EFC69E67F32}"/>
            </c:ext>
          </c:extLst>
        </c:ser>
        <c:ser>
          <c:idx val="5"/>
          <c:order val="5"/>
          <c:tx>
            <c:strRef>
              <c:f>Auswertung!$A$15</c:f>
              <c:strCache>
                <c:ptCount val="1"/>
                <c:pt idx="0">
                  <c:v>2.6 Datenlokalisierung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Auswertung!$B$9:$E$9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Auswertung!$B$15:$E$15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68-4B2F-8409-5EFC69E6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01312"/>
        <c:axId val="1683463488"/>
      </c:barChart>
      <c:catAx>
        <c:axId val="15369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layout>
            <c:manualLayout>
              <c:xMode val="edge"/>
              <c:yMode val="edge"/>
              <c:x val="0.70944313210848642"/>
              <c:y val="0.63099300087489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63488"/>
        <c:crosses val="autoZero"/>
        <c:auto val="1"/>
        <c:lblAlgn val="ctr"/>
        <c:lblOffset val="100"/>
        <c:noMultiLvlLbl val="0"/>
      </c:catAx>
      <c:valAx>
        <c:axId val="1683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69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Auswertung</a:t>
            </a:r>
            <a:r>
              <a:rPr lang="de-AT" baseline="0"/>
              <a:t> - Zuverlässigkeit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4004917614464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Auswertung!$A$20</c:f>
              <c:strCache>
                <c:ptCount val="1"/>
                <c:pt idx="0">
                  <c:v>3.1 Uptime / Verfügbarkeit des Dienstes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Auswertung!$B$19:$E$19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Auswertung!$B$20:$E$20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D-4E33-A26D-69A0452EBB21}"/>
            </c:ext>
          </c:extLst>
        </c:ser>
        <c:ser>
          <c:idx val="1"/>
          <c:order val="1"/>
          <c:tx>
            <c:strRef>
              <c:f>Auswertung!$A$21</c:f>
              <c:strCache>
                <c:ptCount val="1"/>
                <c:pt idx="0">
                  <c:v>3.2 Upload Geschwindigkeit des Dienstes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Auswertung!$B$19:$E$19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Auswertung!$B$21:$E$21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D-4E33-A26D-69A0452EBB21}"/>
            </c:ext>
          </c:extLst>
        </c:ser>
        <c:ser>
          <c:idx val="2"/>
          <c:order val="2"/>
          <c:tx>
            <c:strRef>
              <c:f>Auswertung!$A$22</c:f>
              <c:strCache>
                <c:ptCount val="1"/>
                <c:pt idx="0">
                  <c:v>3.3 Download Geschwindigkeit des Dienstes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Auswertung!$B$19:$E$19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Auswertung!$B$22:$E$22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D-4E33-A26D-69A0452EBB21}"/>
            </c:ext>
          </c:extLst>
        </c:ser>
        <c:ser>
          <c:idx val="3"/>
          <c:order val="3"/>
          <c:tx>
            <c:strRef>
              <c:f>Auswertung!$A$23</c:f>
              <c:strCache>
                <c:ptCount val="1"/>
                <c:pt idx="0">
                  <c:v>3.4 Skalierbarkeit des Speichers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Auswertung!$B$19:$E$19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Auswertung!$B$23:$E$23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D-4E33-A26D-69A0452EBB21}"/>
            </c:ext>
          </c:extLst>
        </c:ser>
        <c:ser>
          <c:idx val="4"/>
          <c:order val="4"/>
          <c:tx>
            <c:strRef>
              <c:f>Auswertung!$A$24</c:f>
              <c:strCache>
                <c:ptCount val="1"/>
                <c:pt idx="0">
                  <c:v>3.5 Redundanz und Failover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Auswertung!$B$19:$E$19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Auswertung!$B$24:$E$24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AD-4E33-A26D-69A0452E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01312"/>
        <c:axId val="1683463488"/>
      </c:barChart>
      <c:catAx>
        <c:axId val="15369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layout>
            <c:manualLayout>
              <c:xMode val="edge"/>
              <c:yMode val="edge"/>
              <c:x val="0.70944313210848642"/>
              <c:y val="0.66571522309711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63488"/>
        <c:crosses val="autoZero"/>
        <c:auto val="1"/>
        <c:lblAlgn val="ctr"/>
        <c:lblOffset val="100"/>
        <c:noMultiLvlLbl val="0"/>
      </c:catAx>
      <c:valAx>
        <c:axId val="1683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69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Auswertung</a:t>
            </a:r>
            <a:r>
              <a:rPr lang="de-AT" baseline="0"/>
              <a:t> - Benutzerfreundlichkeit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4004917614464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Auswertung!$A$29</c:f>
              <c:strCache>
                <c:ptCount val="1"/>
                <c:pt idx="0">
                  <c:v>4.1 Einfachheit der Benutzeroberfläche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Auswertung!$B$28:$E$28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Auswertung!$B$29:$E$29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6-45EC-AF3F-367A81E779AE}"/>
            </c:ext>
          </c:extLst>
        </c:ser>
        <c:ser>
          <c:idx val="1"/>
          <c:order val="1"/>
          <c:tx>
            <c:strRef>
              <c:f>Auswertung!$A$30</c:f>
              <c:strCache>
                <c:ptCount val="1"/>
                <c:pt idx="0">
                  <c:v>4.2 Unterstützung von verschiedenen Betriebssystemen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Auswertung!$B$28:$E$28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Auswertung!$B$30:$E$30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6-45EC-AF3F-367A81E779AE}"/>
            </c:ext>
          </c:extLst>
        </c:ser>
        <c:ser>
          <c:idx val="2"/>
          <c:order val="2"/>
          <c:tx>
            <c:strRef>
              <c:f>Auswertung!$A$31</c:f>
              <c:strCache>
                <c:ptCount val="1"/>
                <c:pt idx="0">
                  <c:v>4.3 Integration von Apps und anderen Diensten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Auswertung!$B$28:$E$28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Auswertung!$B$31:$E$31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6-45EC-AF3F-367A81E779AE}"/>
            </c:ext>
          </c:extLst>
        </c:ser>
        <c:ser>
          <c:idx val="3"/>
          <c:order val="3"/>
          <c:tx>
            <c:strRef>
              <c:f>Auswertung!$A$32</c:f>
              <c:strCache>
                <c:ptCount val="1"/>
                <c:pt idx="0">
                  <c:v>4.4 Automatische Synchronisierung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Auswertung!$B$28:$E$28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Auswertung!$B$32:$E$32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6-45EC-AF3F-367A81E779AE}"/>
            </c:ext>
          </c:extLst>
        </c:ser>
        <c:ser>
          <c:idx val="4"/>
          <c:order val="4"/>
          <c:tx>
            <c:strRef>
              <c:f>Auswertung!$A$33</c:f>
              <c:strCache>
                <c:ptCount val="1"/>
                <c:pt idx="0">
                  <c:v>4.5 Zusätzliche Funktionen und Optionen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Auswertung!$B$28:$E$28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Auswertung!$B$33:$E$33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6-45EC-AF3F-367A81E779AE}"/>
            </c:ext>
          </c:extLst>
        </c:ser>
        <c:ser>
          <c:idx val="5"/>
          <c:order val="5"/>
          <c:tx>
            <c:strRef>
              <c:f>Auswertung!$A$34</c:f>
              <c:strCache>
                <c:ptCount val="1"/>
                <c:pt idx="0">
                  <c:v>4.6 Dokumentation und Unterstützung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Auswertung!$B$28:$E$28</c:f>
              <c:strCache>
                <c:ptCount val="4"/>
                <c:pt idx="0">
                  <c:v>StorJ</c:v>
                </c:pt>
                <c:pt idx="1">
                  <c:v>DropBox</c:v>
                </c:pt>
                <c:pt idx="2">
                  <c:v>GoogleDrive</c:v>
                </c:pt>
                <c:pt idx="3">
                  <c:v>OneDrive</c:v>
                </c:pt>
              </c:strCache>
            </c:strRef>
          </c:cat>
          <c:val>
            <c:numRef>
              <c:f>Auswertung!$B$34:$E$34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6-45EC-AF3F-367A81E7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01312"/>
        <c:axId val="1683463488"/>
      </c:barChart>
      <c:catAx>
        <c:axId val="15369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Anbieter</a:t>
                </a:r>
              </a:p>
            </c:rich>
          </c:tx>
          <c:layout>
            <c:manualLayout>
              <c:xMode val="edge"/>
              <c:yMode val="edge"/>
              <c:x val="0.70944313210848642"/>
              <c:y val="0.63099300087489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63488"/>
        <c:crosses val="autoZero"/>
        <c:auto val="1"/>
        <c:lblAlgn val="ctr"/>
        <c:lblOffset val="100"/>
        <c:noMultiLvlLbl val="0"/>
      </c:catAx>
      <c:valAx>
        <c:axId val="1683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69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D64A865-3636-6853-4B5C-996DD278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179070</xdr:rowOff>
    </xdr:from>
    <xdr:to>
      <xdr:col>17</xdr:col>
      <xdr:colOff>609600</xdr:colOff>
      <xdr:row>21</xdr:row>
      <xdr:rowOff>179070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F86B7E-B42D-43D7-20B8-8AD4D5AB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22</xdr:row>
      <xdr:rowOff>87630</xdr:rowOff>
    </xdr:from>
    <xdr:to>
      <xdr:col>11</xdr:col>
      <xdr:colOff>655320</xdr:colOff>
      <xdr:row>37</xdr:row>
      <xdr:rowOff>87630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08A63D9-3DD0-DE49-28A5-FB6720AD0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87630</xdr:rowOff>
    </xdr:from>
    <xdr:to>
      <xdr:col>17</xdr:col>
      <xdr:colOff>609600</xdr:colOff>
      <xdr:row>37</xdr:row>
      <xdr:rowOff>87630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1AC2DC3-9A03-7B55-0AB9-4735FDDF8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6</xdr:row>
      <xdr:rowOff>179070</xdr:rowOff>
    </xdr:from>
    <xdr:to>
      <xdr:col>21</xdr:col>
      <xdr:colOff>403860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9797B2-02ED-4D3E-C609-3526F55B6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11430</xdr:rowOff>
    </xdr:from>
    <xdr:to>
      <xdr:col>11</xdr:col>
      <xdr:colOff>609600</xdr:colOff>
      <xdr:row>16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FD485B-1272-B2F5-C454-489D84BC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609600</xdr:colOff>
      <xdr:row>21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9C79077-F760-4F52-83CC-FC5E6E9F8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18</xdr:row>
      <xdr:rowOff>15240</xdr:rowOff>
    </xdr:from>
    <xdr:to>
      <xdr:col>11</xdr:col>
      <xdr:colOff>617220</xdr:colOff>
      <xdr:row>35</xdr:row>
      <xdr:rowOff>53340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8441DC-BE17-4A15-ABF9-15652EC43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17</xdr:col>
      <xdr:colOff>609600</xdr:colOff>
      <xdr:row>42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315E061-01FD-41C9-916F-993AA576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37</xdr:row>
      <xdr:rowOff>76200</xdr:rowOff>
    </xdr:from>
    <xdr:to>
      <xdr:col>11</xdr:col>
      <xdr:colOff>609600</xdr:colOff>
      <xdr:row>51</xdr:row>
      <xdr:rowOff>137160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20CE06F-C827-4436-A222-700ED16FB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</xdr:colOff>
      <xdr:row>52</xdr:row>
      <xdr:rowOff>19050</xdr:rowOff>
    </xdr:from>
    <xdr:to>
      <xdr:col>11</xdr:col>
      <xdr:colOff>624840</xdr:colOff>
      <xdr:row>67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41DB7E6-D67D-9C71-1AC1-3F3F162A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49CA989-3475-4B0F-A514-26B0E731E4A4}" autoFormatId="16" applyNumberFormats="0" applyBorderFormats="0" applyFontFormats="0" applyPatternFormats="0" applyAlignmentFormats="0" applyWidthHeightFormats="0">
  <queryTableRefresh nextId="8">
    <queryTableFields count="5">
      <queryTableField id="1" name="Provider" tableColumnId="1"/>
      <queryTableField id="2" name="UplFile5" tableColumnId="2"/>
      <queryTableField id="3" name="DownlFile5" tableColumnId="3"/>
      <queryTableField id="5" name="UplFile50" tableColumnId="5"/>
      <queryTableField id="6" name="DownlFile50" tableColumnId="6"/>
    </queryTableFields>
    <queryTableDeletedFields count="2">
      <deletedField name="Provider_1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BA884EB-A06B-4197-B758-E1AE97CF9308}" autoFormatId="16" applyNumberFormats="0" applyBorderFormats="0" applyFontFormats="0" applyPatternFormats="0" applyAlignmentFormats="0" applyWidthHeightFormats="0">
  <queryTableRefresh nextId="8">
    <queryTableFields count="5">
      <queryTableField id="1" name="Provider" tableColumnId="1"/>
      <queryTableField id="2" name="UplFile5" tableColumnId="2"/>
      <queryTableField id="3" name="DownlFile5" tableColumnId="3"/>
      <queryTableField id="5" name="UplFile50" tableColumnId="5"/>
      <queryTableField id="6" name="DownlFile50" tableColumnId="6"/>
    </queryTableFields>
    <queryTableDeletedFields count="2">
      <deletedField name="Provider_1"/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572DD249-1743-4510-9491-11348BC068E1}" autoFormatId="16" applyNumberFormats="0" applyBorderFormats="0" applyFontFormats="0" applyPatternFormats="0" applyAlignmentFormats="0" applyWidthHeightFormats="0">
  <queryTableRefresh nextId="8">
    <queryTableFields count="5">
      <queryTableField id="1" name="Provider" tableColumnId="1"/>
      <queryTableField id="2" name="UplFile5" tableColumnId="2"/>
      <queryTableField id="3" name="DownlFile5" tableColumnId="3"/>
      <queryTableField id="5" name="UplFile50" tableColumnId="5"/>
      <queryTableField id="6" name="DownlFile50" tableColumnId="6"/>
    </queryTableFields>
    <queryTableDeletedFields count="2">
      <deletedField name="Provider_1"/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046B150-A56A-4EE7-922B-9052E1F564CF}" autoFormatId="16" applyNumberFormats="0" applyBorderFormats="0" applyFontFormats="0" applyPatternFormats="0" applyAlignmentFormats="0" applyWidthHeightFormats="0">
  <queryTableRefresh nextId="8">
    <queryTableFields count="5">
      <queryTableField id="1" name="Provider" tableColumnId="1"/>
      <queryTableField id="2" name="UplFile5" tableColumnId="2"/>
      <queryTableField id="3" name="DownlFile5" tableColumnId="3"/>
      <queryTableField id="5" name="UplFile50" tableColumnId="5"/>
      <queryTableField id="6" name="DownlFile50" tableColumnId="6"/>
    </queryTableFields>
    <queryTableDeletedFields count="2">
      <deletedField name="Provider_1"/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765E24B1-0779-42B2-8675-26C55BCE0073}" autoFormatId="16" applyNumberFormats="0" applyBorderFormats="0" applyFontFormats="0" applyPatternFormats="0" applyAlignmentFormats="0" applyWidthHeightFormats="0">
  <queryTableRefresh nextId="8">
    <queryTableFields count="5">
      <queryTableField id="1" name="Provider" tableColumnId="1"/>
      <queryTableField id="2" name="UplFile5" tableColumnId="2"/>
      <queryTableField id="3" name="DownlFile5" tableColumnId="3"/>
      <queryTableField id="5" name="UplFile50" tableColumnId="5"/>
      <queryTableField id="6" name="DownlFile50" tableColumnId="6"/>
    </queryTableFields>
    <queryTableDeletedFields count="2">
      <deletedField name="Provider_1"/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B72DD2FE-95D9-40CD-881E-CD0E82DC2890}" autoFormatId="16" applyNumberFormats="0" applyBorderFormats="0" applyFontFormats="0" applyPatternFormats="0" applyAlignmentFormats="0" applyWidthHeightFormats="0">
  <queryTableRefresh nextId="8">
    <queryTableFields count="5">
      <queryTableField id="1" name="Provider" tableColumnId="1"/>
      <queryTableField id="2" name="UplFile5" tableColumnId="2"/>
      <queryTableField id="3" name="DownlFile5" tableColumnId="3"/>
      <queryTableField id="5" name="UplFile50" tableColumnId="5"/>
      <queryTableField id="6" name="DownlFile50" tableColumnId="6"/>
    </queryTableFields>
    <queryTableDeletedFields count="2">
      <deletedField name="Provider_1"/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2877103-613D-400F-8703-A6B1688E6FC7}" autoFormatId="16" applyNumberFormats="0" applyBorderFormats="0" applyFontFormats="0" applyPatternFormats="0" applyAlignmentFormats="0" applyWidthHeightFormats="0">
  <queryTableRefresh nextId="8">
    <queryTableFields count="5">
      <queryTableField id="1" name="Provider" tableColumnId="1"/>
      <queryTableField id="2" name="UplFile5" tableColumnId="2"/>
      <queryTableField id="3" name="DownlFile5" tableColumnId="3"/>
      <queryTableField id="5" name="UplFile50" tableColumnId="5"/>
      <queryTableField id="6" name="DownlFile50" tableColumnId="6"/>
    </queryTableFields>
    <queryTableDeletedFields count="2">
      <deletedField name="Provider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2345D-F720-4E38-929E-98C3F530BCE6}" name="AccessStats20032023" displayName="AccessStats20032023" ref="A1:E41" tableType="queryTable" totalsRowShown="0">
  <autoFilter ref="A1:E41" xr:uid="{93D2345D-F720-4E38-929E-98C3F530BCE6}"/>
  <tableColumns count="5">
    <tableColumn id="1" xr3:uid="{E7CE05E7-6774-4F51-B74E-7489B204F8E9}" uniqueName="1" name="Provider" queryTableFieldId="1" dataDxfId="34"/>
    <tableColumn id="2" xr3:uid="{106F19A3-8EC5-4080-8C9B-2BD1960E4C00}" uniqueName="2" name="UplFile5" queryTableFieldId="2" dataDxfId="33"/>
    <tableColumn id="3" xr3:uid="{9B5A4463-1234-4B11-9129-047B73E52FCF}" uniqueName="3" name="DownlFile5" queryTableFieldId="3" dataDxfId="32"/>
    <tableColumn id="5" xr3:uid="{24D6284E-9637-4897-A466-673DB3BF9F49}" uniqueName="5" name="UplFile50" queryTableFieldId="5" dataDxfId="31"/>
    <tableColumn id="6" xr3:uid="{3FA76276-9AE8-41DC-BF5B-03BD5870010B}" uniqueName="6" name="DownlFile50" queryTableFieldId="6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CF1B1-03FC-48B9-8417-3935082613B8}" name="AccessStats21032023" displayName="AccessStats21032023" ref="A1:E41" tableType="queryTable" totalsRowShown="0">
  <autoFilter ref="A1:E41" xr:uid="{893CF1B1-03FC-48B9-8417-3935082613B8}"/>
  <tableColumns count="5">
    <tableColumn id="1" xr3:uid="{B1D7C38F-FBAA-4AC0-BADF-CF2AB3CC0E1E}" uniqueName="1" name="Provider" queryTableFieldId="1" dataDxfId="29"/>
    <tableColumn id="2" xr3:uid="{49D90D77-1E32-410B-B8B6-E1E72A7EF3D4}" uniqueName="2" name="UplFile5" queryTableFieldId="2" dataDxfId="28"/>
    <tableColumn id="3" xr3:uid="{21604676-A886-4203-BB96-B4B6DBB2B30C}" uniqueName="3" name="DownlFile5" queryTableFieldId="3" dataDxfId="27"/>
    <tableColumn id="5" xr3:uid="{72753F7E-81F6-4224-A477-52079CA55B8E}" uniqueName="5" name="UplFile50" queryTableFieldId="5" dataDxfId="26"/>
    <tableColumn id="6" xr3:uid="{F7CF5DFC-61F1-49D6-9720-F502E8F94DD4}" uniqueName="6" name="DownlFile50" queryTableFieldId="6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52E6B7-FAE7-4EB2-9553-C06607E604B3}" name="AccessStats22032023" displayName="AccessStats22032023" ref="A1:E41" tableType="queryTable" totalsRowShown="0">
  <autoFilter ref="A1:E41" xr:uid="{1D52E6B7-FAE7-4EB2-9553-C06607E604B3}"/>
  <tableColumns count="5">
    <tableColumn id="1" xr3:uid="{2C0B51EA-A3C9-44A9-8462-9578E812F277}" uniqueName="1" name="Provider" queryTableFieldId="1" dataDxfId="24"/>
    <tableColumn id="2" xr3:uid="{6C9DD3E0-DFB7-4D0B-A85A-79F6B9261402}" uniqueName="2" name="UplFile5" queryTableFieldId="2" dataDxfId="23"/>
    <tableColumn id="3" xr3:uid="{A8D860A2-72E0-4210-BFD4-1223E295D06E}" uniqueName="3" name="DownlFile5" queryTableFieldId="3" dataDxfId="22"/>
    <tableColumn id="5" xr3:uid="{1F49F9CF-922D-41A9-A975-581BC8E62A01}" uniqueName="5" name="UplFile50" queryTableFieldId="5" dataDxfId="21"/>
    <tableColumn id="6" xr3:uid="{C9B65B38-82CC-425F-9FD5-66EC3C363D3E}" uniqueName="6" name="DownlFile50" queryTableFieldId="6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DBE4A3-577B-4BEF-B474-76BA058FFE1A}" name="AccessStats23032023" displayName="AccessStats23032023" ref="A1:E41" tableType="queryTable" totalsRowShown="0">
  <autoFilter ref="A1:E41" xr:uid="{03DBE4A3-577B-4BEF-B474-76BA058FFE1A}"/>
  <tableColumns count="5">
    <tableColumn id="1" xr3:uid="{8F04AFD9-1618-42C1-9361-1B9D130D4C22}" uniqueName="1" name="Provider" queryTableFieldId="1" dataDxfId="19"/>
    <tableColumn id="2" xr3:uid="{DC17CA08-4281-415B-A12C-5F64B354D43F}" uniqueName="2" name="UplFile5" queryTableFieldId="2" dataDxfId="18"/>
    <tableColumn id="3" xr3:uid="{2759AEAB-1239-4399-8453-59D78961276F}" uniqueName="3" name="DownlFile5" queryTableFieldId="3" dataDxfId="17"/>
    <tableColumn id="5" xr3:uid="{88875F4A-8BC6-44C1-98F8-966AA28F826B}" uniqueName="5" name="UplFile50" queryTableFieldId="5" dataDxfId="16"/>
    <tableColumn id="6" xr3:uid="{28C64BEE-EB64-449B-91AF-D9517D00FE23}" uniqueName="6" name="DownlFile50" queryTableFieldId="6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3BA0B7-229E-4548-902B-33A277641CCF}" name="AccessStats24032023" displayName="AccessStats24032023" ref="A1:E41" tableType="queryTable" totalsRowShown="0">
  <autoFilter ref="A1:E41" xr:uid="{333BA0B7-229E-4548-902B-33A277641CCF}"/>
  <tableColumns count="5">
    <tableColumn id="1" xr3:uid="{5CEB0063-1275-4CB9-A36A-8BD4AEE7E356}" uniqueName="1" name="Provider" queryTableFieldId="1" dataDxfId="14"/>
    <tableColumn id="2" xr3:uid="{A75E63CA-B50C-4A7A-A143-227A31BB58BA}" uniqueName="2" name="UplFile5" queryTableFieldId="2" dataDxfId="13"/>
    <tableColumn id="3" xr3:uid="{5A9E3B1F-5E5F-4D7F-AF25-E983A1976CBF}" uniqueName="3" name="DownlFile5" queryTableFieldId="3" dataDxfId="12"/>
    <tableColumn id="5" xr3:uid="{3343CFA3-1BE8-4BDE-A80E-8968FB507E6A}" uniqueName="5" name="UplFile50" queryTableFieldId="5" dataDxfId="11"/>
    <tableColumn id="6" xr3:uid="{2F95AAFE-205A-4B17-84EC-2C9E568F57DB}" uniqueName="6" name="DownlFile50" queryTableFieldId="6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59E17B-30BC-4B34-A577-E8B96E51ABA3}" name="AccessStats25032023" displayName="AccessStats25032023" ref="A1:E41" tableType="queryTable" totalsRowShown="0">
  <autoFilter ref="A1:E41" xr:uid="{7759E17B-30BC-4B34-A577-E8B96E51ABA3}"/>
  <tableColumns count="5">
    <tableColumn id="1" xr3:uid="{BFC4F686-CBBD-483C-BEF7-23F33C3B5DA1}" uniqueName="1" name="Provider" queryTableFieldId="1" dataDxfId="9"/>
    <tableColumn id="2" xr3:uid="{284730FB-0E10-4A48-A8B4-1A6302661489}" uniqueName="2" name="UplFile5" queryTableFieldId="2" dataDxfId="8"/>
    <tableColumn id="3" xr3:uid="{65C122E4-B44E-453A-8F29-029407C318E1}" uniqueName="3" name="DownlFile5" queryTableFieldId="3" dataDxfId="7"/>
    <tableColumn id="5" xr3:uid="{4200AFF9-34FB-4EB4-9550-0E2B40AEA6A4}" uniqueName="5" name="UplFile50" queryTableFieldId="5" dataDxfId="6"/>
    <tableColumn id="6" xr3:uid="{9C989BCB-9C2E-4D7B-8D4B-A934CA218160}" uniqueName="6" name="DownlFile50" queryTableFieldId="6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734047-63B1-47E6-A357-78E70D09D24D}" name="AccessStats26032023" displayName="AccessStats26032023" ref="A1:E41" tableType="queryTable" totalsRowShown="0">
  <autoFilter ref="A1:E41" xr:uid="{0E734047-63B1-47E6-A357-78E70D09D24D}"/>
  <tableColumns count="5">
    <tableColumn id="1" xr3:uid="{A7515758-12DF-4810-B26D-FFCDD6155C16}" uniqueName="1" name="Provider" queryTableFieldId="1" dataDxfId="4"/>
    <tableColumn id="2" xr3:uid="{1A1F6915-04DA-4976-B297-F32B518B48C3}" uniqueName="2" name="UplFile5" queryTableFieldId="2" dataDxfId="3"/>
    <tableColumn id="3" xr3:uid="{26577384-FD02-4184-95D6-0F4CC56A84D4}" uniqueName="3" name="DownlFile5" queryTableFieldId="3" dataDxfId="2"/>
    <tableColumn id="5" xr3:uid="{3F1ECDF0-837A-4767-B6B6-7E6A6900B7DB}" uniqueName="5" name="UplFile50" queryTableFieldId="5" dataDxfId="1"/>
    <tableColumn id="6" xr3:uid="{8ADFA391-8055-487D-A8EE-542F0C9DCDCC}" uniqueName="6" name="DownlFile50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3CAC-0167-4043-BF24-7AB6A0271429}">
  <dimension ref="A1:K41"/>
  <sheetViews>
    <sheetView workbookViewId="0">
      <selection activeCell="C20" sqref="C20"/>
    </sheetView>
  </sheetViews>
  <sheetFormatPr baseColWidth="10" defaultRowHeight="14.4" x14ac:dyDescent="0.3"/>
  <cols>
    <col min="1" max="1" width="11" bestFit="1" customWidth="1"/>
    <col min="2" max="2" width="9.88671875" bestFit="1" customWidth="1"/>
    <col min="3" max="3" width="12.33203125" bestFit="1" customWidth="1"/>
    <col min="4" max="4" width="10.88671875" bestFit="1" customWidth="1"/>
    <col min="5" max="5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t="s">
        <v>5</v>
      </c>
      <c r="B2">
        <v>9.8594760000000008</v>
      </c>
      <c r="C2">
        <v>1.6114550000000001</v>
      </c>
      <c r="D2">
        <v>66.973946999999995</v>
      </c>
      <c r="E2">
        <v>11.649827999999999</v>
      </c>
      <c r="G2" s="4" t="s">
        <v>5</v>
      </c>
      <c r="H2">
        <f t="shared" ref="H2:K5" si="0">SUM(B2+B6+B10+B14+B18+B22+B26+B30+B34+B38)/10</f>
        <v>9.5850375000000021</v>
      </c>
      <c r="I2">
        <f t="shared" si="0"/>
        <v>1.7274757000000001</v>
      </c>
      <c r="J2">
        <f t="shared" si="0"/>
        <v>68.661205200000012</v>
      </c>
      <c r="K2">
        <f t="shared" si="0"/>
        <v>8.9292316000000014</v>
      </c>
    </row>
    <row r="3" spans="1:11" x14ac:dyDescent="0.3">
      <c r="A3" t="s">
        <v>6</v>
      </c>
      <c r="B3">
        <v>11.034245</v>
      </c>
      <c r="C3">
        <v>1.17354</v>
      </c>
      <c r="D3">
        <v>22.977086</v>
      </c>
      <c r="E3">
        <v>5.3109840000000004</v>
      </c>
      <c r="G3" s="5" t="s">
        <v>6</v>
      </c>
      <c r="H3">
        <f t="shared" si="0"/>
        <v>11.4660282</v>
      </c>
      <c r="I3">
        <f t="shared" si="0"/>
        <v>1.7729464999999998</v>
      </c>
      <c r="J3">
        <f t="shared" si="0"/>
        <v>43.684987599999999</v>
      </c>
      <c r="K3">
        <f t="shared" si="0"/>
        <v>6.2012733999999998</v>
      </c>
    </row>
    <row r="4" spans="1:11" x14ac:dyDescent="0.3">
      <c r="A4" t="s">
        <v>7</v>
      </c>
      <c r="B4">
        <v>3.4767100000000002</v>
      </c>
      <c r="C4">
        <v>1.9696769999999999</v>
      </c>
      <c r="D4">
        <v>21.483516000000002</v>
      </c>
      <c r="E4">
        <v>6.5105890000000004</v>
      </c>
      <c r="G4" s="4" t="s">
        <v>7</v>
      </c>
      <c r="H4">
        <f t="shared" si="0"/>
        <v>3.6117843000000001</v>
      </c>
      <c r="I4">
        <f t="shared" si="0"/>
        <v>3.5294296000000003</v>
      </c>
      <c r="J4">
        <f t="shared" si="0"/>
        <v>21.480431599999999</v>
      </c>
      <c r="K4">
        <f t="shared" si="0"/>
        <v>6.3294534000000002</v>
      </c>
    </row>
    <row r="5" spans="1:11" x14ac:dyDescent="0.3">
      <c r="A5" t="s">
        <v>8</v>
      </c>
      <c r="B5">
        <v>7.3468049999999998</v>
      </c>
      <c r="C5">
        <v>1.6540280000000001</v>
      </c>
      <c r="D5">
        <v>29.784759999999999</v>
      </c>
      <c r="E5">
        <v>5.5359850000000002</v>
      </c>
      <c r="G5" s="5" t="s">
        <v>8</v>
      </c>
      <c r="H5">
        <f t="shared" si="0"/>
        <v>5.3684685999999999</v>
      </c>
      <c r="I5">
        <f t="shared" si="0"/>
        <v>1.9646859999999999</v>
      </c>
      <c r="J5">
        <f t="shared" si="0"/>
        <v>27.977753299999996</v>
      </c>
      <c r="K5">
        <f t="shared" si="0"/>
        <v>6.2003627000000003</v>
      </c>
    </row>
    <row r="6" spans="1:11" x14ac:dyDescent="0.3">
      <c r="A6" t="s">
        <v>5</v>
      </c>
      <c r="B6">
        <v>10.059644</v>
      </c>
      <c r="C6">
        <v>1.7737540000000001</v>
      </c>
      <c r="D6">
        <v>74.128962999999999</v>
      </c>
      <c r="E6">
        <v>11.464528</v>
      </c>
    </row>
    <row r="7" spans="1:11" x14ac:dyDescent="0.3">
      <c r="A7" t="s">
        <v>6</v>
      </c>
      <c r="B7">
        <v>3.987098</v>
      </c>
      <c r="C7">
        <v>1.0137179999999999</v>
      </c>
      <c r="D7">
        <v>21.029534000000002</v>
      </c>
      <c r="E7">
        <v>5.6595690000000003</v>
      </c>
    </row>
    <row r="8" spans="1:11" x14ac:dyDescent="0.3">
      <c r="A8" t="s">
        <v>7</v>
      </c>
      <c r="B8">
        <v>3.8188240000000002</v>
      </c>
      <c r="C8">
        <v>1.3271459999999999</v>
      </c>
      <c r="D8">
        <v>21.665982</v>
      </c>
      <c r="E8">
        <v>7.4669249999999998</v>
      </c>
    </row>
    <row r="9" spans="1:11" x14ac:dyDescent="0.3">
      <c r="A9" t="s">
        <v>8</v>
      </c>
      <c r="B9">
        <v>9.3007749999999998</v>
      </c>
      <c r="C9">
        <v>1.7898400000000001</v>
      </c>
      <c r="D9">
        <v>27.488078999999999</v>
      </c>
      <c r="E9">
        <v>5.7576239999999999</v>
      </c>
    </row>
    <row r="10" spans="1:11" x14ac:dyDescent="0.3">
      <c r="A10" t="s">
        <v>5</v>
      </c>
      <c r="B10">
        <v>8.9002770000000009</v>
      </c>
      <c r="C10">
        <v>1.54036</v>
      </c>
      <c r="D10">
        <v>67.335984999999994</v>
      </c>
      <c r="E10">
        <v>6.8251470000000003</v>
      </c>
    </row>
    <row r="11" spans="1:11" x14ac:dyDescent="0.3">
      <c r="A11" t="s">
        <v>6</v>
      </c>
      <c r="B11">
        <v>4.3098409999999996</v>
      </c>
      <c r="C11">
        <v>0.98619599999999996</v>
      </c>
      <c r="D11">
        <v>21.567074000000002</v>
      </c>
      <c r="E11">
        <v>5.3480800000000004</v>
      </c>
    </row>
    <row r="12" spans="1:11" x14ac:dyDescent="0.3">
      <c r="A12" t="s">
        <v>7</v>
      </c>
      <c r="B12">
        <v>3.4718450000000001</v>
      </c>
      <c r="C12">
        <v>1.995946</v>
      </c>
      <c r="D12">
        <v>21.918130000000001</v>
      </c>
      <c r="E12">
        <v>7.2161119999999999</v>
      </c>
    </row>
    <row r="13" spans="1:11" x14ac:dyDescent="0.3">
      <c r="A13" t="s">
        <v>8</v>
      </c>
      <c r="B13">
        <v>3.975946</v>
      </c>
      <c r="C13">
        <v>1.622349</v>
      </c>
      <c r="D13">
        <v>21.333106999999998</v>
      </c>
      <c r="E13">
        <v>6.8112170000000001</v>
      </c>
    </row>
    <row r="14" spans="1:11" x14ac:dyDescent="0.3">
      <c r="A14" t="s">
        <v>5</v>
      </c>
      <c r="B14">
        <v>9.5847560000000005</v>
      </c>
      <c r="C14">
        <v>1.5029110000000001</v>
      </c>
      <c r="D14">
        <v>68.250834999999995</v>
      </c>
      <c r="E14">
        <v>6.7481970000000002</v>
      </c>
    </row>
    <row r="15" spans="1:11" x14ac:dyDescent="0.3">
      <c r="A15" t="s">
        <v>6</v>
      </c>
      <c r="B15">
        <v>16.726229</v>
      </c>
      <c r="C15">
        <v>2.7818860000000001</v>
      </c>
      <c r="D15">
        <v>70.992755000000002</v>
      </c>
      <c r="E15">
        <v>7.5505699999999996</v>
      </c>
    </row>
    <row r="16" spans="1:11" x14ac:dyDescent="0.3">
      <c r="A16" t="s">
        <v>7</v>
      </c>
      <c r="B16">
        <v>3.513455</v>
      </c>
      <c r="C16">
        <v>1.21201</v>
      </c>
      <c r="D16">
        <v>21.187237</v>
      </c>
      <c r="E16">
        <v>6.3006469999999997</v>
      </c>
    </row>
    <row r="17" spans="1:5" x14ac:dyDescent="0.3">
      <c r="A17" t="s">
        <v>8</v>
      </c>
      <c r="B17">
        <v>3.7515890000000001</v>
      </c>
      <c r="C17">
        <v>1.681692</v>
      </c>
      <c r="D17">
        <v>38.636341999999999</v>
      </c>
      <c r="E17">
        <v>6.8600849999999998</v>
      </c>
    </row>
    <row r="18" spans="1:5" x14ac:dyDescent="0.3">
      <c r="A18" t="s">
        <v>5</v>
      </c>
      <c r="B18">
        <v>10.033587000000001</v>
      </c>
      <c r="C18">
        <v>1.67116</v>
      </c>
      <c r="D18">
        <v>71.152206000000007</v>
      </c>
      <c r="E18">
        <v>7.3794599999999999</v>
      </c>
    </row>
    <row r="19" spans="1:5" x14ac:dyDescent="0.3">
      <c r="A19" t="s">
        <v>6</v>
      </c>
      <c r="B19">
        <v>20.955054000000001</v>
      </c>
      <c r="C19">
        <v>2.3475229999999998</v>
      </c>
      <c r="D19">
        <v>85.336651000000003</v>
      </c>
      <c r="E19">
        <v>6.7605890000000004</v>
      </c>
    </row>
    <row r="20" spans="1:5" x14ac:dyDescent="0.3">
      <c r="A20" t="s">
        <v>7</v>
      </c>
      <c r="B20">
        <v>3.9443920000000001</v>
      </c>
      <c r="C20">
        <v>7.7258930000000001</v>
      </c>
      <c r="D20">
        <v>21.72315</v>
      </c>
      <c r="E20">
        <v>6.0117459999999996</v>
      </c>
    </row>
    <row r="21" spans="1:5" x14ac:dyDescent="0.3">
      <c r="A21" t="s">
        <v>8</v>
      </c>
      <c r="B21">
        <v>4.2986250000000004</v>
      </c>
      <c r="C21">
        <v>1.8561939999999999</v>
      </c>
      <c r="D21">
        <v>25.265875999999999</v>
      </c>
      <c r="E21">
        <v>6.0996870000000003</v>
      </c>
    </row>
    <row r="22" spans="1:5" x14ac:dyDescent="0.3">
      <c r="A22" t="s">
        <v>5</v>
      </c>
      <c r="B22">
        <v>9.6033690000000007</v>
      </c>
      <c r="C22">
        <v>2.6437089999999999</v>
      </c>
      <c r="D22">
        <v>66.755103000000005</v>
      </c>
      <c r="E22">
        <v>8.1120789999999996</v>
      </c>
    </row>
    <row r="23" spans="1:5" x14ac:dyDescent="0.3">
      <c r="A23" t="s">
        <v>6</v>
      </c>
      <c r="B23">
        <v>4.8634829999999996</v>
      </c>
      <c r="C23">
        <v>1.033895</v>
      </c>
      <c r="D23">
        <v>20.876947000000001</v>
      </c>
      <c r="E23">
        <v>5.3959330000000003</v>
      </c>
    </row>
    <row r="24" spans="1:5" x14ac:dyDescent="0.3">
      <c r="A24" t="s">
        <v>7</v>
      </c>
      <c r="B24">
        <v>3.3394590000000002</v>
      </c>
      <c r="C24">
        <v>2.214442</v>
      </c>
      <c r="D24">
        <v>21.280683</v>
      </c>
      <c r="E24">
        <v>5.9367190000000001</v>
      </c>
    </row>
    <row r="25" spans="1:5" x14ac:dyDescent="0.3">
      <c r="A25" t="s">
        <v>8</v>
      </c>
      <c r="B25">
        <v>4.2553340000000004</v>
      </c>
      <c r="C25">
        <v>3.7977660000000002</v>
      </c>
      <c r="D25">
        <v>29.362746999999999</v>
      </c>
      <c r="E25">
        <v>6.0460289999999999</v>
      </c>
    </row>
    <row r="26" spans="1:5" x14ac:dyDescent="0.3">
      <c r="A26" t="s">
        <v>5</v>
      </c>
      <c r="B26">
        <v>8.869783</v>
      </c>
      <c r="C26">
        <v>1.3806430000000001</v>
      </c>
      <c r="D26">
        <v>67.659255999999999</v>
      </c>
      <c r="E26">
        <v>7.1875830000000001</v>
      </c>
    </row>
    <row r="27" spans="1:5" x14ac:dyDescent="0.3">
      <c r="A27" t="s">
        <v>6</v>
      </c>
      <c r="B27">
        <v>14.263304</v>
      </c>
      <c r="C27">
        <v>2.4583439999999999</v>
      </c>
      <c r="D27">
        <v>21.124884999999999</v>
      </c>
      <c r="E27">
        <v>5.2023229999999998</v>
      </c>
    </row>
    <row r="28" spans="1:5" x14ac:dyDescent="0.3">
      <c r="A28" t="s">
        <v>7</v>
      </c>
      <c r="B28">
        <v>3.7450670000000001</v>
      </c>
      <c r="C28">
        <v>2.1587800000000001</v>
      </c>
      <c r="D28">
        <v>21.233225999999998</v>
      </c>
      <c r="E28">
        <v>6.1599909999999998</v>
      </c>
    </row>
    <row r="29" spans="1:5" x14ac:dyDescent="0.3">
      <c r="A29" t="s">
        <v>8</v>
      </c>
      <c r="B29">
        <v>3.9601690000000001</v>
      </c>
      <c r="C29">
        <v>1.6214109999999999</v>
      </c>
      <c r="D29">
        <v>26.562390000000001</v>
      </c>
      <c r="E29">
        <v>5.7273820000000004</v>
      </c>
    </row>
    <row r="30" spans="1:5" x14ac:dyDescent="0.3">
      <c r="A30" t="s">
        <v>5</v>
      </c>
      <c r="B30">
        <v>10.058744000000001</v>
      </c>
      <c r="C30">
        <v>1.706758</v>
      </c>
      <c r="D30">
        <v>69.435728999999995</v>
      </c>
      <c r="E30">
        <v>12.531822</v>
      </c>
    </row>
    <row r="31" spans="1:5" x14ac:dyDescent="0.3">
      <c r="A31" t="s">
        <v>6</v>
      </c>
      <c r="B31">
        <v>18.887270999999998</v>
      </c>
      <c r="C31">
        <v>2.2743549999999999</v>
      </c>
      <c r="D31">
        <v>73.613791000000006</v>
      </c>
      <c r="E31">
        <v>7.9650540000000003</v>
      </c>
    </row>
    <row r="32" spans="1:5" x14ac:dyDescent="0.3">
      <c r="A32" t="s">
        <v>7</v>
      </c>
      <c r="B32">
        <v>3.7483819999999999</v>
      </c>
      <c r="C32">
        <v>1.1014999999999999</v>
      </c>
      <c r="D32">
        <v>21.324009</v>
      </c>
      <c r="E32">
        <v>5.7158230000000003</v>
      </c>
    </row>
    <row r="33" spans="1:5" x14ac:dyDescent="0.3">
      <c r="A33" t="s">
        <v>8</v>
      </c>
      <c r="B33">
        <v>6.0347270000000002</v>
      </c>
      <c r="C33">
        <v>2.1082200000000002</v>
      </c>
      <c r="D33">
        <v>23.505277</v>
      </c>
      <c r="E33">
        <v>6.0481129999999999</v>
      </c>
    </row>
    <row r="34" spans="1:5" x14ac:dyDescent="0.3">
      <c r="A34" t="s">
        <v>5</v>
      </c>
      <c r="B34">
        <v>9.328125</v>
      </c>
      <c r="C34">
        <v>1.8092440000000001</v>
      </c>
      <c r="D34">
        <v>67.416438999999997</v>
      </c>
      <c r="E34">
        <v>9.6609599999999993</v>
      </c>
    </row>
    <row r="35" spans="1:5" x14ac:dyDescent="0.3">
      <c r="A35" t="s">
        <v>6</v>
      </c>
      <c r="B35">
        <v>4.5279600000000002</v>
      </c>
      <c r="C35">
        <v>1.2781009999999999</v>
      </c>
      <c r="D35">
        <v>22.248377000000001</v>
      </c>
      <c r="E35">
        <v>5.4796230000000001</v>
      </c>
    </row>
    <row r="36" spans="1:5" x14ac:dyDescent="0.3">
      <c r="A36" t="s">
        <v>7</v>
      </c>
      <c r="B36">
        <v>3.6537660000000001</v>
      </c>
      <c r="C36">
        <v>2.5432869999999999</v>
      </c>
      <c r="D36">
        <v>21.514254999999999</v>
      </c>
      <c r="E36">
        <v>5.6289899999999999</v>
      </c>
    </row>
    <row r="37" spans="1:5" x14ac:dyDescent="0.3">
      <c r="A37" t="s">
        <v>8</v>
      </c>
      <c r="B37">
        <v>3.8445689999999999</v>
      </c>
      <c r="C37">
        <v>1.7245379999999999</v>
      </c>
      <c r="D37">
        <v>32.292982000000002</v>
      </c>
      <c r="E37">
        <v>5.9379650000000002</v>
      </c>
    </row>
    <row r="38" spans="1:5" x14ac:dyDescent="0.3">
      <c r="A38" t="s">
        <v>5</v>
      </c>
      <c r="B38">
        <v>9.5526140000000002</v>
      </c>
      <c r="C38">
        <v>1.634763</v>
      </c>
      <c r="D38">
        <v>67.503589000000005</v>
      </c>
      <c r="E38">
        <v>7.7327120000000003</v>
      </c>
    </row>
    <row r="39" spans="1:5" x14ac:dyDescent="0.3">
      <c r="A39" t="s">
        <v>6</v>
      </c>
      <c r="B39">
        <v>15.105797000000001</v>
      </c>
      <c r="C39">
        <v>2.381907</v>
      </c>
      <c r="D39">
        <v>77.082775999999996</v>
      </c>
      <c r="E39">
        <v>7.3400090000000002</v>
      </c>
    </row>
    <row r="40" spans="1:5" x14ac:dyDescent="0.3">
      <c r="A40" t="s">
        <v>7</v>
      </c>
      <c r="B40">
        <v>3.4059430000000002</v>
      </c>
      <c r="C40">
        <v>13.045615</v>
      </c>
      <c r="D40">
        <v>21.474128</v>
      </c>
      <c r="E40">
        <v>6.3469920000000002</v>
      </c>
    </row>
    <row r="41" spans="1:5" x14ac:dyDescent="0.3">
      <c r="A41" t="s">
        <v>8</v>
      </c>
      <c r="B41">
        <v>6.9161469999999996</v>
      </c>
      <c r="C41">
        <v>1.7908219999999999</v>
      </c>
      <c r="D41">
        <v>25.545973</v>
      </c>
      <c r="E41">
        <v>7.1795400000000003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8FC4-8428-4B50-BDBF-EF255C4FD55C}">
  <dimension ref="A1:AE9"/>
  <sheetViews>
    <sheetView workbookViewId="0">
      <selection activeCell="I15" sqref="I15"/>
    </sheetView>
  </sheetViews>
  <sheetFormatPr baseColWidth="10" defaultRowHeight="14.4" x14ac:dyDescent="0.3"/>
  <cols>
    <col min="2" max="2" width="6.21875" customWidth="1"/>
    <col min="3" max="3" width="6" customWidth="1"/>
    <col min="4" max="4" width="6.109375" customWidth="1"/>
    <col min="5" max="5" width="4.88671875" customWidth="1"/>
    <col min="6" max="6" width="4.77734375" customWidth="1"/>
    <col min="7" max="7" width="5.21875" customWidth="1"/>
    <col min="8" max="8" width="5.109375" customWidth="1"/>
    <col min="9" max="9" width="5.44140625" customWidth="1"/>
    <col min="10" max="10" width="6.109375" customWidth="1"/>
    <col min="11" max="11" width="5.6640625" customWidth="1"/>
    <col min="12" max="12" width="6.33203125" customWidth="1"/>
    <col min="13" max="13" width="6.77734375" customWidth="1"/>
    <col min="14" max="14" width="6.109375" customWidth="1"/>
    <col min="15" max="15" width="6.6640625" customWidth="1"/>
    <col min="16" max="17" width="5.88671875" customWidth="1"/>
    <col min="18" max="18" width="6.33203125" customWidth="1"/>
    <col min="19" max="19" width="5.88671875" customWidth="1"/>
    <col min="20" max="21" width="6.88671875" customWidth="1"/>
    <col min="22" max="22" width="6.21875" customWidth="1"/>
    <col min="23" max="23" width="6.6640625" customWidth="1"/>
    <col min="24" max="24" width="6.33203125" customWidth="1"/>
    <col min="25" max="25" width="5.5546875" customWidth="1"/>
    <col min="26" max="26" width="5.88671875" customWidth="1"/>
    <col min="27" max="27" width="6" customWidth="1"/>
    <col min="28" max="28" width="6.33203125" customWidth="1"/>
    <col min="29" max="29" width="6.109375" customWidth="1"/>
    <col min="30" max="30" width="5.77734375" customWidth="1"/>
    <col min="31" max="31" width="6.109375" customWidth="1"/>
  </cols>
  <sheetData>
    <row r="1" spans="1:31" x14ac:dyDescent="0.3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  <c r="N1">
        <v>1300</v>
      </c>
      <c r="O1">
        <v>1400</v>
      </c>
      <c r="P1">
        <v>1500</v>
      </c>
      <c r="Q1">
        <v>1600</v>
      </c>
      <c r="R1">
        <v>1700</v>
      </c>
      <c r="S1">
        <v>1800</v>
      </c>
      <c r="T1">
        <v>1900</v>
      </c>
      <c r="U1">
        <v>2000</v>
      </c>
      <c r="V1">
        <v>2100</v>
      </c>
      <c r="W1">
        <v>2200</v>
      </c>
      <c r="X1">
        <v>2300</v>
      </c>
      <c r="Y1">
        <v>2400</v>
      </c>
      <c r="Z1">
        <v>2500</v>
      </c>
      <c r="AA1">
        <v>2600</v>
      </c>
      <c r="AB1">
        <v>2700</v>
      </c>
      <c r="AC1">
        <v>2800</v>
      </c>
      <c r="AD1">
        <v>2900</v>
      </c>
      <c r="AE1">
        <v>3000</v>
      </c>
    </row>
    <row r="2" spans="1:31" x14ac:dyDescent="0.3">
      <c r="A2" t="s">
        <v>5</v>
      </c>
      <c r="B2">
        <f>((4*B1)/1000)*X9</f>
        <v>0.36000000000000004</v>
      </c>
      <c r="C2">
        <f>((4*C1)/1000)*X9</f>
        <v>0.72000000000000008</v>
      </c>
      <c r="D2">
        <f>((4*D1)/1000)*X9</f>
        <v>1.08</v>
      </c>
      <c r="E2">
        <f>((4*E1)/1000)*X9</f>
        <v>1.4400000000000002</v>
      </c>
      <c r="F2">
        <f>((4*F1)/1000)*X9</f>
        <v>1.8</v>
      </c>
      <c r="G2">
        <f>((4*G1)/1000)*X9</f>
        <v>2.16</v>
      </c>
      <c r="H2">
        <f>((4*H1)/1000)*X9</f>
        <v>2.52</v>
      </c>
      <c r="I2">
        <f>((4*I1)/1000)*X9</f>
        <v>2.8800000000000003</v>
      </c>
      <c r="J2">
        <f>((4*J1)/1000)*X9</f>
        <v>3.24</v>
      </c>
      <c r="K2">
        <f>((4*K1)/1000)*X9</f>
        <v>3.6</v>
      </c>
      <c r="L2">
        <f>((4*L1)/1000)*X9</f>
        <v>3.9600000000000004</v>
      </c>
      <c r="M2">
        <f>((4*M1)/1000)*X9</f>
        <v>4.32</v>
      </c>
      <c r="N2">
        <f>((4*N1)/1000)*X9</f>
        <v>4.6800000000000006</v>
      </c>
      <c r="O2">
        <f>((4*O1)/1000)*X9</f>
        <v>5.04</v>
      </c>
      <c r="P2">
        <f>((4*P1)/1000)*X9</f>
        <v>5.4</v>
      </c>
      <c r="Q2">
        <f>((4*Q1)/1000)*X9</f>
        <v>5.7600000000000007</v>
      </c>
      <c r="R2">
        <f>((4*R1)/1000)*X9</f>
        <v>6.12</v>
      </c>
      <c r="S2">
        <f>((4*S1)/1000)*X9</f>
        <v>6.48</v>
      </c>
      <c r="T2">
        <f>((4*T1)/1000)*X9</f>
        <v>6.84</v>
      </c>
      <c r="U2">
        <f>((4*U1)/1000)*X9</f>
        <v>7.2</v>
      </c>
      <c r="V2">
        <f>((4*V1)/1000)*X9</f>
        <v>7.5600000000000005</v>
      </c>
      <c r="W2">
        <f>((4*W1)/1000)*X9</f>
        <v>7.9200000000000008</v>
      </c>
      <c r="X2">
        <f>((4*X1)/1000)*X9</f>
        <v>8.2799999999999994</v>
      </c>
      <c r="Y2">
        <f>((4*Y1)/1000)*X9</f>
        <v>8.64</v>
      </c>
      <c r="Z2">
        <f>((4*Z1)/1000)*X9</f>
        <v>9</v>
      </c>
      <c r="AA2">
        <f>((4*AA1)/1000)*X9</f>
        <v>9.3600000000000012</v>
      </c>
      <c r="AB2">
        <f>((4*AB1)/1000)*X9</f>
        <v>9.7200000000000006</v>
      </c>
      <c r="AC2">
        <f>((4*AC1)/1000)*X9</f>
        <v>10.08</v>
      </c>
      <c r="AD2">
        <f>((4*AD1)/1000)*X9</f>
        <v>10.44</v>
      </c>
      <c r="AE2">
        <f>((4*AE1)/1000)*X9</f>
        <v>10.8</v>
      </c>
    </row>
    <row r="3" spans="1:31" x14ac:dyDescent="0.3">
      <c r="A3" t="s">
        <v>6</v>
      </c>
      <c r="B3">
        <v>9.99</v>
      </c>
      <c r="C3">
        <v>9.99</v>
      </c>
      <c r="D3">
        <v>9.99</v>
      </c>
      <c r="E3">
        <v>9.99</v>
      </c>
      <c r="F3">
        <v>9.99</v>
      </c>
      <c r="G3">
        <v>9.99</v>
      </c>
      <c r="H3">
        <v>9.99</v>
      </c>
      <c r="I3">
        <v>9.99</v>
      </c>
      <c r="J3">
        <v>9.99</v>
      </c>
      <c r="K3">
        <v>9.99</v>
      </c>
      <c r="L3">
        <v>9.99</v>
      </c>
      <c r="M3">
        <v>9.99</v>
      </c>
      <c r="N3">
        <v>9.99</v>
      </c>
      <c r="O3">
        <v>9.99</v>
      </c>
      <c r="P3">
        <v>9.99</v>
      </c>
      <c r="Q3">
        <v>9.99</v>
      </c>
      <c r="R3">
        <v>9.99</v>
      </c>
      <c r="S3">
        <v>9.99</v>
      </c>
      <c r="T3">
        <v>9.99</v>
      </c>
      <c r="U3">
        <v>9.99</v>
      </c>
      <c r="V3">
        <v>16.579999999999998</v>
      </c>
      <c r="W3">
        <v>16.579999999999998</v>
      </c>
      <c r="X3">
        <v>16.579999999999998</v>
      </c>
      <c r="Y3">
        <v>16.579999999999998</v>
      </c>
      <c r="Z3">
        <v>16.579999999999998</v>
      </c>
      <c r="AA3">
        <v>16.579999999999998</v>
      </c>
      <c r="AB3">
        <v>16.579999999999998</v>
      </c>
      <c r="AC3">
        <v>16.579999999999998</v>
      </c>
      <c r="AD3">
        <v>16.579999999999998</v>
      </c>
      <c r="AE3">
        <v>16.579999999999998</v>
      </c>
    </row>
    <row r="4" spans="1:31" x14ac:dyDescent="0.3">
      <c r="A4" t="s">
        <v>7</v>
      </c>
      <c r="B4">
        <v>1.66</v>
      </c>
      <c r="C4">
        <v>2.5</v>
      </c>
      <c r="D4">
        <v>8.25</v>
      </c>
      <c r="E4">
        <v>8.25</v>
      </c>
      <c r="F4">
        <v>8.25</v>
      </c>
      <c r="G4">
        <v>8.25</v>
      </c>
      <c r="H4">
        <v>8.25</v>
      </c>
      <c r="I4">
        <v>8.25</v>
      </c>
      <c r="J4">
        <v>8.25</v>
      </c>
      <c r="K4">
        <v>8.25</v>
      </c>
      <c r="L4">
        <v>8.25</v>
      </c>
      <c r="M4">
        <v>8.25</v>
      </c>
      <c r="N4">
        <v>8.25</v>
      </c>
      <c r="O4">
        <v>8.25</v>
      </c>
      <c r="P4">
        <v>8.25</v>
      </c>
      <c r="Q4">
        <v>8.25</v>
      </c>
      <c r="R4">
        <v>8.25</v>
      </c>
      <c r="S4">
        <v>8.25</v>
      </c>
      <c r="T4">
        <v>8.25</v>
      </c>
      <c r="U4">
        <v>8.25</v>
      </c>
    </row>
    <row r="5" spans="1:31" x14ac:dyDescent="0.3">
      <c r="A5" t="s">
        <v>8</v>
      </c>
      <c r="B5">
        <v>1.66</v>
      </c>
      <c r="C5">
        <v>5.75</v>
      </c>
      <c r="D5">
        <v>5.75</v>
      </c>
      <c r="E5">
        <v>5.75</v>
      </c>
      <c r="F5">
        <v>5.75</v>
      </c>
      <c r="G5">
        <v>5.75</v>
      </c>
      <c r="H5">
        <v>5.75</v>
      </c>
      <c r="I5">
        <v>5.75</v>
      </c>
      <c r="J5">
        <v>5.75</v>
      </c>
      <c r="K5">
        <v>5.75</v>
      </c>
      <c r="L5">
        <f>5.75+(1.99*1)*X9</f>
        <v>7.5410000000000004</v>
      </c>
      <c r="M5">
        <f>5.75+(1.99*1)*X9</f>
        <v>7.5410000000000004</v>
      </c>
      <c r="N5">
        <f>5.75+(1.99*2)*X9</f>
        <v>9.3320000000000007</v>
      </c>
      <c r="O5">
        <f>5.75+(1.99*2)*X9</f>
        <v>9.3320000000000007</v>
      </c>
      <c r="P5">
        <f>5.75+(1.99*3)*X9</f>
        <v>11.123000000000001</v>
      </c>
      <c r="Q5">
        <f>5.75+(1.99*3)*X9</f>
        <v>11.123000000000001</v>
      </c>
      <c r="R5">
        <f>5.75+(1.99*4)*X9</f>
        <v>12.914</v>
      </c>
      <c r="S5">
        <f>5.75+(1.99*4)*X9</f>
        <v>12.914</v>
      </c>
      <c r="T5">
        <f>5.75+(1.99*5)*X9</f>
        <v>14.705</v>
      </c>
      <c r="U5">
        <f>5.75+(1.99*5)*X9</f>
        <v>14.705</v>
      </c>
    </row>
    <row r="9" spans="1:31" x14ac:dyDescent="0.3">
      <c r="W9" t="s">
        <v>17</v>
      </c>
      <c r="X9">
        <v>0.9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1C3F-9F06-444C-9F5D-B2ED42B8A776}">
  <dimension ref="A1:E44"/>
  <sheetViews>
    <sheetView tabSelected="1" workbookViewId="0">
      <selection activeCell="N53" sqref="N53"/>
    </sheetView>
  </sheetViews>
  <sheetFormatPr baseColWidth="10" defaultRowHeight="14.4" x14ac:dyDescent="0.3"/>
  <cols>
    <col min="1" max="1" width="12.77734375" customWidth="1"/>
  </cols>
  <sheetData>
    <row r="1" spans="1:5" x14ac:dyDescent="0.3">
      <c r="A1" t="s">
        <v>18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13" t="s">
        <v>19</v>
      </c>
      <c r="B2">
        <v>2</v>
      </c>
      <c r="C2">
        <v>4</v>
      </c>
      <c r="D2">
        <v>3</v>
      </c>
      <c r="E2">
        <v>4</v>
      </c>
    </row>
    <row r="3" spans="1:5" x14ac:dyDescent="0.3">
      <c r="A3" s="13" t="s">
        <v>20</v>
      </c>
      <c r="B3">
        <v>1</v>
      </c>
      <c r="C3">
        <v>2</v>
      </c>
      <c r="D3">
        <v>2</v>
      </c>
      <c r="E3">
        <v>2</v>
      </c>
    </row>
    <row r="4" spans="1:5" x14ac:dyDescent="0.3">
      <c r="A4" s="13" t="s">
        <v>21</v>
      </c>
      <c r="B4">
        <v>1</v>
      </c>
      <c r="C4">
        <v>4</v>
      </c>
      <c r="D4">
        <v>4</v>
      </c>
      <c r="E4">
        <v>3</v>
      </c>
    </row>
    <row r="5" spans="1:5" x14ac:dyDescent="0.3">
      <c r="A5" s="13" t="s">
        <v>22</v>
      </c>
      <c r="B5">
        <v>3</v>
      </c>
      <c r="C5">
        <v>3</v>
      </c>
      <c r="D5">
        <v>2</v>
      </c>
      <c r="E5">
        <v>1</v>
      </c>
    </row>
    <row r="6" spans="1:5" x14ac:dyDescent="0.3">
      <c r="A6" s="13"/>
      <c r="B6">
        <f>SUM(B2:B5)/COUNT(B2:B5)</f>
        <v>1.75</v>
      </c>
      <c r="C6">
        <f>SUM(C2:C5)/COUNT(C2:C5)</f>
        <v>3.25</v>
      </c>
      <c r="D6">
        <f>SUM(D2:D5)/COUNT(D2:D5)</f>
        <v>2.75</v>
      </c>
      <c r="E6">
        <f>SUM(E2:E5)/COUNT(E2:E5)</f>
        <v>2.5</v>
      </c>
    </row>
    <row r="7" spans="1:5" x14ac:dyDescent="0.3">
      <c r="A7" s="13"/>
    </row>
    <row r="8" spans="1:5" x14ac:dyDescent="0.3">
      <c r="A8" s="13"/>
    </row>
    <row r="9" spans="1:5" x14ac:dyDescent="0.3">
      <c r="A9" t="s">
        <v>23</v>
      </c>
      <c r="B9" t="s">
        <v>5</v>
      </c>
      <c r="C9" t="s">
        <v>6</v>
      </c>
      <c r="D9" t="s">
        <v>7</v>
      </c>
      <c r="E9" t="s">
        <v>8</v>
      </c>
    </row>
    <row r="10" spans="1:5" x14ac:dyDescent="0.3">
      <c r="A10" s="13" t="s">
        <v>24</v>
      </c>
      <c r="B10">
        <v>1</v>
      </c>
      <c r="C10">
        <v>3</v>
      </c>
      <c r="D10">
        <v>2</v>
      </c>
      <c r="E10">
        <v>3</v>
      </c>
    </row>
    <row r="11" spans="1:5" x14ac:dyDescent="0.3">
      <c r="A11" s="13" t="s">
        <v>25</v>
      </c>
      <c r="B11">
        <v>1</v>
      </c>
      <c r="C11">
        <v>3</v>
      </c>
      <c r="D11">
        <v>3</v>
      </c>
      <c r="E11">
        <v>2</v>
      </c>
    </row>
    <row r="12" spans="1:5" x14ac:dyDescent="0.3">
      <c r="A12" s="13" t="s">
        <v>26</v>
      </c>
      <c r="B12">
        <v>2</v>
      </c>
      <c r="C12">
        <v>2</v>
      </c>
      <c r="D12">
        <v>2</v>
      </c>
      <c r="E12">
        <v>2</v>
      </c>
    </row>
    <row r="13" spans="1:5" x14ac:dyDescent="0.3">
      <c r="A13" s="13" t="s">
        <v>27</v>
      </c>
      <c r="B13">
        <v>1</v>
      </c>
      <c r="C13">
        <v>3</v>
      </c>
      <c r="D13">
        <v>3</v>
      </c>
      <c r="E13">
        <v>3</v>
      </c>
    </row>
    <row r="14" spans="1:5" x14ac:dyDescent="0.3">
      <c r="A14" s="13" t="s">
        <v>28</v>
      </c>
      <c r="B14">
        <v>3</v>
      </c>
      <c r="C14">
        <v>1</v>
      </c>
      <c r="D14">
        <v>1</v>
      </c>
      <c r="E14">
        <v>1</v>
      </c>
    </row>
    <row r="15" spans="1:5" x14ac:dyDescent="0.3">
      <c r="A15" s="13" t="s">
        <v>29</v>
      </c>
      <c r="B15">
        <v>2</v>
      </c>
      <c r="C15">
        <v>3</v>
      </c>
      <c r="D15">
        <v>3</v>
      </c>
      <c r="E15">
        <v>3</v>
      </c>
    </row>
    <row r="16" spans="1:5" x14ac:dyDescent="0.3">
      <c r="B16">
        <f>SUM(B10:B15)/COUNT(B10:B15)</f>
        <v>1.6666666666666667</v>
      </c>
      <c r="C16">
        <f>SUM(C10:C15)/COUNT(C10:C15)</f>
        <v>2.5</v>
      </c>
      <c r="D16">
        <f>SUM(D10:D15)/COUNT(D10:D15)</f>
        <v>2.3333333333333335</v>
      </c>
      <c r="E16">
        <f>SUM(E10:E15)/COUNT(E10:E15)</f>
        <v>2.3333333333333335</v>
      </c>
    </row>
    <row r="19" spans="1:5" x14ac:dyDescent="0.3">
      <c r="A19" t="s">
        <v>30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3">
      <c r="A20" s="13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s="13" t="s">
        <v>32</v>
      </c>
      <c r="B21">
        <v>2</v>
      </c>
      <c r="C21">
        <v>2</v>
      </c>
      <c r="D21">
        <v>1</v>
      </c>
      <c r="E21">
        <v>2</v>
      </c>
    </row>
    <row r="22" spans="1:5" x14ac:dyDescent="0.3">
      <c r="A22" s="13" t="s">
        <v>33</v>
      </c>
      <c r="B22">
        <v>2</v>
      </c>
      <c r="C22">
        <v>1</v>
      </c>
      <c r="D22">
        <v>2</v>
      </c>
      <c r="E22">
        <v>2</v>
      </c>
    </row>
    <row r="23" spans="1:5" x14ac:dyDescent="0.3">
      <c r="A23" s="13" t="s">
        <v>34</v>
      </c>
      <c r="B23">
        <v>1</v>
      </c>
      <c r="C23">
        <v>3</v>
      </c>
      <c r="D23">
        <v>3</v>
      </c>
      <c r="E23">
        <v>2</v>
      </c>
    </row>
    <row r="24" spans="1:5" x14ac:dyDescent="0.3">
      <c r="A24" s="13" t="s">
        <v>35</v>
      </c>
      <c r="B24">
        <v>1</v>
      </c>
      <c r="C24">
        <v>1</v>
      </c>
      <c r="D24">
        <v>1</v>
      </c>
      <c r="E24">
        <v>1</v>
      </c>
    </row>
    <row r="25" spans="1:5" x14ac:dyDescent="0.3">
      <c r="A25" s="13"/>
      <c r="B25">
        <f>SUM(B20:B24)/COUNT(B20:B24)</f>
        <v>1.4</v>
      </c>
      <c r="C25">
        <f>SUM(C20:C24)/COUNT(C20:C24)</f>
        <v>1.6</v>
      </c>
      <c r="D25">
        <f>SUM(D20:D24)/COUNT(D20:D24)</f>
        <v>1.6</v>
      </c>
      <c r="E25">
        <f>SUM(E20:E24)/COUNT(E20:E24)</f>
        <v>1.6</v>
      </c>
    </row>
    <row r="28" spans="1:5" x14ac:dyDescent="0.3">
      <c r="A28" t="s">
        <v>36</v>
      </c>
      <c r="B28" t="s">
        <v>5</v>
      </c>
      <c r="C28" t="s">
        <v>6</v>
      </c>
      <c r="D28" t="s">
        <v>7</v>
      </c>
      <c r="E28" t="s">
        <v>8</v>
      </c>
    </row>
    <row r="29" spans="1:5" x14ac:dyDescent="0.3">
      <c r="A29" s="13" t="s">
        <v>37</v>
      </c>
      <c r="B29">
        <v>3</v>
      </c>
      <c r="C29">
        <v>1</v>
      </c>
      <c r="D29">
        <v>1</v>
      </c>
      <c r="E29">
        <v>1</v>
      </c>
    </row>
    <row r="30" spans="1:5" x14ac:dyDescent="0.3">
      <c r="A30" s="13" t="s">
        <v>38</v>
      </c>
      <c r="B30">
        <v>3</v>
      </c>
      <c r="C30">
        <v>1</v>
      </c>
      <c r="D30">
        <v>1</v>
      </c>
      <c r="E30">
        <v>1</v>
      </c>
    </row>
    <row r="31" spans="1:5" x14ac:dyDescent="0.3">
      <c r="A31" s="13" t="s">
        <v>39</v>
      </c>
      <c r="B31">
        <v>3</v>
      </c>
      <c r="C31">
        <v>1</v>
      </c>
      <c r="D31">
        <v>1</v>
      </c>
      <c r="E31">
        <v>1</v>
      </c>
    </row>
    <row r="32" spans="1:5" x14ac:dyDescent="0.3">
      <c r="A32" s="13" t="s">
        <v>40</v>
      </c>
      <c r="B32">
        <v>2</v>
      </c>
      <c r="C32">
        <v>1</v>
      </c>
      <c r="D32">
        <v>1</v>
      </c>
      <c r="E32">
        <v>1</v>
      </c>
    </row>
    <row r="33" spans="1:5" x14ac:dyDescent="0.3">
      <c r="A33" s="13" t="s">
        <v>41</v>
      </c>
      <c r="B33">
        <v>3</v>
      </c>
      <c r="C33">
        <v>1</v>
      </c>
      <c r="D33">
        <v>2</v>
      </c>
      <c r="E33">
        <v>2</v>
      </c>
    </row>
    <row r="34" spans="1:5" x14ac:dyDescent="0.3">
      <c r="A34" s="13" t="s">
        <v>42</v>
      </c>
      <c r="B34">
        <v>2</v>
      </c>
      <c r="C34">
        <v>2</v>
      </c>
      <c r="D34">
        <v>1</v>
      </c>
      <c r="E34">
        <v>1</v>
      </c>
    </row>
    <row r="35" spans="1:5" x14ac:dyDescent="0.3">
      <c r="B35">
        <f>SUM(B29:B34)/COUNT(B29:B34)</f>
        <v>2.6666666666666665</v>
      </c>
      <c r="C35">
        <v>2</v>
      </c>
      <c r="D35">
        <f>SUM(D29:D34)/COUNT(D29:D34)</f>
        <v>1.1666666666666667</v>
      </c>
      <c r="E35">
        <f>SUM(E29:E34)/COUNT(E29:E34)</f>
        <v>1.1666666666666667</v>
      </c>
    </row>
    <row r="38" spans="1:5" x14ac:dyDescent="0.3">
      <c r="A38" t="s">
        <v>43</v>
      </c>
      <c r="B38" t="s">
        <v>5</v>
      </c>
      <c r="C38" t="s">
        <v>6</v>
      </c>
      <c r="D38" t="s">
        <v>7</v>
      </c>
      <c r="E38" t="s">
        <v>8</v>
      </c>
    </row>
    <row r="39" spans="1:5" x14ac:dyDescent="0.3">
      <c r="A39" s="13" t="s">
        <v>18</v>
      </c>
      <c r="B39">
        <v>1.75</v>
      </c>
      <c r="C39">
        <v>3.25</v>
      </c>
      <c r="D39">
        <v>2.75</v>
      </c>
      <c r="E39">
        <v>2.5</v>
      </c>
    </row>
    <row r="40" spans="1:5" x14ac:dyDescent="0.3">
      <c r="A40" s="13" t="s">
        <v>23</v>
      </c>
      <c r="B40">
        <v>1.66</v>
      </c>
      <c r="C40">
        <v>2.5</v>
      </c>
      <c r="D40">
        <v>2.33</v>
      </c>
      <c r="E40">
        <v>2.33</v>
      </c>
    </row>
    <row r="41" spans="1:5" x14ac:dyDescent="0.3">
      <c r="A41" s="13" t="s">
        <v>30</v>
      </c>
      <c r="B41">
        <v>1.4</v>
      </c>
      <c r="C41">
        <v>1.6</v>
      </c>
      <c r="D41">
        <v>1.6</v>
      </c>
      <c r="E41">
        <v>1.6</v>
      </c>
    </row>
    <row r="42" spans="1:5" x14ac:dyDescent="0.3">
      <c r="A42" s="13" t="s">
        <v>36</v>
      </c>
      <c r="B42">
        <v>2.66</v>
      </c>
      <c r="C42">
        <v>1.33</v>
      </c>
      <c r="D42">
        <v>1.1599999999999999</v>
      </c>
      <c r="E42">
        <v>1.1599999999999999</v>
      </c>
    </row>
    <row r="43" spans="1:5" x14ac:dyDescent="0.3">
      <c r="A43" s="13"/>
      <c r="B43">
        <f>SUM(B39:B42)/COUNT(B39:B42)</f>
        <v>1.8675000000000002</v>
      </c>
      <c r="C43">
        <f>SUM(C39:C42)/COUNT(C39:C42)</f>
        <v>2.17</v>
      </c>
      <c r="D43">
        <f>SUM(D39:D42)/COUNT(D39:D42)</f>
        <v>1.96</v>
      </c>
      <c r="E43">
        <f>SUM(E39:E42)/COUNT(E39:E42)</f>
        <v>1.8975</v>
      </c>
    </row>
    <row r="44" spans="1:5" x14ac:dyDescent="0.3">
      <c r="A44" s="13"/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8BD9-D894-4BA0-9C52-A73AA4AB5B84}">
  <dimension ref="A1:K41"/>
  <sheetViews>
    <sheetView workbookViewId="0">
      <selection activeCell="H2" sqref="H2"/>
    </sheetView>
  </sheetViews>
  <sheetFormatPr baseColWidth="10" defaultRowHeight="14.4" x14ac:dyDescent="0.3"/>
  <cols>
    <col min="1" max="1" width="11" bestFit="1" customWidth="1"/>
    <col min="2" max="2" width="9.88671875" bestFit="1" customWidth="1"/>
    <col min="3" max="3" width="12.33203125" bestFit="1" customWidth="1"/>
    <col min="4" max="4" width="10.88671875" bestFit="1" customWidth="1"/>
    <col min="5" max="5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t="s">
        <v>5</v>
      </c>
      <c r="B2">
        <v>9.0798469999999991</v>
      </c>
      <c r="C2">
        <v>1.5651759999999999</v>
      </c>
      <c r="D2">
        <v>70.633087000000003</v>
      </c>
      <c r="E2">
        <v>11.395424999999999</v>
      </c>
      <c r="G2" s="4" t="s">
        <v>5</v>
      </c>
      <c r="H2">
        <f>SUM(B2+B6+B10+B14+B18+B22+B26+B30+B34+B38)/10</f>
        <v>9.1618409000000014</v>
      </c>
      <c r="I2">
        <f>SUM(C2+C6+C10+C14+C18+C22+C26+C30+C34+C38)/10</f>
        <v>1.7402726000000002</v>
      </c>
      <c r="J2">
        <f t="shared" ref="J2:K5" si="0">SUM(D2+D6+D10+D14+D18+D22+D26+D30+D34+D38)/10</f>
        <v>71.471717399999989</v>
      </c>
      <c r="K2">
        <f t="shared" si="0"/>
        <v>10.1029672</v>
      </c>
    </row>
    <row r="3" spans="1:11" x14ac:dyDescent="0.3">
      <c r="A3" t="s">
        <v>6</v>
      </c>
      <c r="B3">
        <v>3.9148640000000001</v>
      </c>
      <c r="C3">
        <v>1.075421</v>
      </c>
      <c r="D3">
        <v>21.052455999999999</v>
      </c>
      <c r="E3">
        <v>5.3057369999999997</v>
      </c>
      <c r="G3" s="5" t="s">
        <v>6</v>
      </c>
      <c r="H3">
        <f t="shared" ref="H3:I5" si="1">SUM(B3+B7+B11+B15+B19+B23+B27+B31+B35+B39)/10</f>
        <v>4.3820384000000008</v>
      </c>
      <c r="I3">
        <f t="shared" si="1"/>
        <v>1.115146</v>
      </c>
      <c r="J3">
        <f t="shared" si="0"/>
        <v>21.158469700000001</v>
      </c>
      <c r="K3">
        <f t="shared" si="0"/>
        <v>5.2249217000000003</v>
      </c>
    </row>
    <row r="4" spans="1:11" x14ac:dyDescent="0.3">
      <c r="A4" t="s">
        <v>7</v>
      </c>
      <c r="B4">
        <v>3.2835019999999999</v>
      </c>
      <c r="C4">
        <v>0.97749900000000001</v>
      </c>
      <c r="D4">
        <v>21.142558999999999</v>
      </c>
      <c r="E4">
        <v>6.1038709999999998</v>
      </c>
      <c r="G4" s="4" t="s">
        <v>7</v>
      </c>
      <c r="H4">
        <f t="shared" si="1"/>
        <v>3.7819554999999996</v>
      </c>
      <c r="I4">
        <f t="shared" si="1"/>
        <v>1.4485322</v>
      </c>
      <c r="J4">
        <f t="shared" si="0"/>
        <v>21.266245200000004</v>
      </c>
      <c r="K4">
        <f t="shared" si="0"/>
        <v>5.3308549000000003</v>
      </c>
    </row>
    <row r="5" spans="1:11" x14ac:dyDescent="0.3">
      <c r="A5" t="s">
        <v>8</v>
      </c>
      <c r="B5">
        <v>3.4146570000000001</v>
      </c>
      <c r="C5">
        <v>1.807153</v>
      </c>
      <c r="D5">
        <v>28.256806999999998</v>
      </c>
      <c r="E5">
        <v>5.4314939999999998</v>
      </c>
      <c r="G5" s="5" t="s">
        <v>8</v>
      </c>
      <c r="H5">
        <f t="shared" si="1"/>
        <v>5.1515149999999998</v>
      </c>
      <c r="I5">
        <f t="shared" si="1"/>
        <v>2.0075842999999995</v>
      </c>
      <c r="J5">
        <f t="shared" si="0"/>
        <v>30.7995527</v>
      </c>
      <c r="K5">
        <f t="shared" si="0"/>
        <v>5.6513083000000002</v>
      </c>
    </row>
    <row r="6" spans="1:11" x14ac:dyDescent="0.3">
      <c r="A6" t="s">
        <v>5</v>
      </c>
      <c r="B6">
        <v>9.9065189999999994</v>
      </c>
      <c r="C6">
        <v>2.9712260000000001</v>
      </c>
      <c r="D6">
        <v>66.776593000000005</v>
      </c>
      <c r="E6">
        <v>8.2790020000000002</v>
      </c>
    </row>
    <row r="7" spans="1:11" x14ac:dyDescent="0.3">
      <c r="A7" t="s">
        <v>6</v>
      </c>
      <c r="B7">
        <v>4.6923130000000004</v>
      </c>
      <c r="C7">
        <v>0.96089000000000002</v>
      </c>
      <c r="D7">
        <v>21.134573</v>
      </c>
      <c r="E7">
        <v>5.5060390000000003</v>
      </c>
    </row>
    <row r="8" spans="1:11" x14ac:dyDescent="0.3">
      <c r="A8" t="s">
        <v>7</v>
      </c>
      <c r="B8">
        <v>3.8183229999999999</v>
      </c>
      <c r="C8">
        <v>1.9158139999999999</v>
      </c>
      <c r="D8">
        <v>21.055848000000001</v>
      </c>
      <c r="E8">
        <v>5.2150879999999997</v>
      </c>
    </row>
    <row r="9" spans="1:11" x14ac:dyDescent="0.3">
      <c r="A9" t="s">
        <v>8</v>
      </c>
      <c r="B9">
        <v>6.872128</v>
      </c>
      <c r="C9">
        <v>4.3840450000000004</v>
      </c>
      <c r="D9">
        <v>31.430821000000002</v>
      </c>
      <c r="E9">
        <v>5.9604049999999997</v>
      </c>
    </row>
    <row r="10" spans="1:11" x14ac:dyDescent="0.3">
      <c r="A10" t="s">
        <v>5</v>
      </c>
      <c r="B10">
        <v>9.1151630000000008</v>
      </c>
      <c r="C10">
        <v>1.609262</v>
      </c>
      <c r="D10">
        <v>68.543481999999997</v>
      </c>
      <c r="E10">
        <v>13.971011000000001</v>
      </c>
    </row>
    <row r="11" spans="1:11" x14ac:dyDescent="0.3">
      <c r="A11" t="s">
        <v>6</v>
      </c>
      <c r="B11">
        <v>4.8388359999999997</v>
      </c>
      <c r="C11">
        <v>1.1388480000000001</v>
      </c>
      <c r="D11">
        <v>21.933160000000001</v>
      </c>
      <c r="E11">
        <v>5.2649670000000004</v>
      </c>
    </row>
    <row r="12" spans="1:11" x14ac:dyDescent="0.3">
      <c r="A12" t="s">
        <v>7</v>
      </c>
      <c r="B12">
        <v>3.2005379999999999</v>
      </c>
      <c r="C12">
        <v>1.240397</v>
      </c>
      <c r="D12">
        <v>21.476986</v>
      </c>
      <c r="E12">
        <v>5.4021800000000004</v>
      </c>
    </row>
    <row r="13" spans="1:11" x14ac:dyDescent="0.3">
      <c r="A13" t="s">
        <v>8</v>
      </c>
      <c r="B13">
        <v>3.3626390000000002</v>
      </c>
      <c r="C13">
        <v>2.0629759999999999</v>
      </c>
      <c r="D13">
        <v>24.685179000000002</v>
      </c>
      <c r="E13">
        <v>5.3134800000000002</v>
      </c>
    </row>
    <row r="14" spans="1:11" x14ac:dyDescent="0.3">
      <c r="A14" t="s">
        <v>5</v>
      </c>
      <c r="B14">
        <v>9.0803940000000001</v>
      </c>
      <c r="C14">
        <v>1.7992680000000001</v>
      </c>
      <c r="D14">
        <v>71.145267000000004</v>
      </c>
      <c r="E14">
        <v>13.281905</v>
      </c>
    </row>
    <row r="15" spans="1:11" x14ac:dyDescent="0.3">
      <c r="A15" t="s">
        <v>6</v>
      </c>
      <c r="B15">
        <v>4.7119929999999997</v>
      </c>
      <c r="C15">
        <v>1.006823</v>
      </c>
      <c r="D15">
        <v>21.096041</v>
      </c>
      <c r="E15">
        <v>5.0638209999999999</v>
      </c>
    </row>
    <row r="16" spans="1:11" x14ac:dyDescent="0.3">
      <c r="A16" t="s">
        <v>7</v>
      </c>
      <c r="B16">
        <v>3.3062330000000002</v>
      </c>
      <c r="C16">
        <v>4.2382479999999996</v>
      </c>
      <c r="D16">
        <v>21.781148000000002</v>
      </c>
      <c r="E16">
        <v>5.2995210000000004</v>
      </c>
    </row>
    <row r="17" spans="1:5" x14ac:dyDescent="0.3">
      <c r="A17" t="s">
        <v>8</v>
      </c>
      <c r="B17">
        <v>3.2474959999999999</v>
      </c>
      <c r="C17">
        <v>1.8443320000000001</v>
      </c>
      <c r="D17">
        <v>27.95609</v>
      </c>
      <c r="E17">
        <v>6.7190909999999997</v>
      </c>
    </row>
    <row r="18" spans="1:5" x14ac:dyDescent="0.3">
      <c r="A18" t="s">
        <v>5</v>
      </c>
      <c r="B18">
        <v>9.2842140000000004</v>
      </c>
      <c r="C18">
        <v>1.551671</v>
      </c>
      <c r="D18">
        <v>68.403199999999998</v>
      </c>
      <c r="E18">
        <v>9.6671519999999997</v>
      </c>
    </row>
    <row r="19" spans="1:5" x14ac:dyDescent="0.3">
      <c r="A19" t="s">
        <v>6</v>
      </c>
      <c r="B19">
        <v>4.7598929999999999</v>
      </c>
      <c r="C19">
        <v>1.560716</v>
      </c>
      <c r="D19">
        <v>21.287284</v>
      </c>
      <c r="E19">
        <v>5.3992820000000004</v>
      </c>
    </row>
    <row r="20" spans="1:5" x14ac:dyDescent="0.3">
      <c r="A20" t="s">
        <v>7</v>
      </c>
      <c r="B20">
        <v>3.4480529999999998</v>
      </c>
      <c r="C20">
        <v>1.157076</v>
      </c>
      <c r="D20">
        <v>21.457688999999998</v>
      </c>
      <c r="E20">
        <v>4.9668570000000001</v>
      </c>
    </row>
    <row r="21" spans="1:5" x14ac:dyDescent="0.3">
      <c r="A21" t="s">
        <v>8</v>
      </c>
      <c r="B21">
        <v>6.2776259999999997</v>
      </c>
      <c r="C21">
        <v>1.632412</v>
      </c>
      <c r="D21">
        <v>30.553529000000001</v>
      </c>
      <c r="E21">
        <v>5.4939159999999996</v>
      </c>
    </row>
    <row r="22" spans="1:5" x14ac:dyDescent="0.3">
      <c r="A22" t="s">
        <v>5</v>
      </c>
      <c r="B22">
        <v>8.6895349999999993</v>
      </c>
      <c r="C22">
        <v>1.813285</v>
      </c>
      <c r="D22">
        <v>70.335322000000005</v>
      </c>
      <c r="E22">
        <v>9.81142</v>
      </c>
    </row>
    <row r="23" spans="1:5" x14ac:dyDescent="0.3">
      <c r="A23" t="s">
        <v>6</v>
      </c>
      <c r="B23">
        <v>4.3271509999999997</v>
      </c>
      <c r="C23">
        <v>1.1485460000000001</v>
      </c>
      <c r="D23">
        <v>19.892579000000001</v>
      </c>
      <c r="E23">
        <v>5.0797280000000002</v>
      </c>
    </row>
    <row r="24" spans="1:5" x14ac:dyDescent="0.3">
      <c r="A24" t="s">
        <v>7</v>
      </c>
      <c r="B24">
        <v>3.5958060000000001</v>
      </c>
      <c r="C24">
        <v>0.99034299999999997</v>
      </c>
      <c r="D24">
        <v>21.058244999999999</v>
      </c>
      <c r="E24">
        <v>5.579834</v>
      </c>
    </row>
    <row r="25" spans="1:5" x14ac:dyDescent="0.3">
      <c r="A25" t="s">
        <v>8</v>
      </c>
      <c r="B25">
        <v>11.226542</v>
      </c>
      <c r="C25">
        <v>1.6263810000000001</v>
      </c>
      <c r="D25">
        <v>39.719664000000002</v>
      </c>
      <c r="E25">
        <v>5.5854350000000004</v>
      </c>
    </row>
    <row r="26" spans="1:5" x14ac:dyDescent="0.3">
      <c r="A26" t="s">
        <v>5</v>
      </c>
      <c r="B26">
        <v>9.3295049999999993</v>
      </c>
      <c r="C26">
        <v>1.4251799999999999</v>
      </c>
      <c r="D26">
        <v>92.757086999999999</v>
      </c>
      <c r="E26">
        <v>7.0366860000000004</v>
      </c>
    </row>
    <row r="27" spans="1:5" x14ac:dyDescent="0.3">
      <c r="A27" t="s">
        <v>6</v>
      </c>
      <c r="B27">
        <v>4.4288069999999999</v>
      </c>
      <c r="C27">
        <v>0.95686599999999999</v>
      </c>
      <c r="D27">
        <v>20.605962000000002</v>
      </c>
      <c r="E27">
        <v>5.4514379999999996</v>
      </c>
    </row>
    <row r="28" spans="1:5" x14ac:dyDescent="0.3">
      <c r="A28" t="s">
        <v>7</v>
      </c>
      <c r="B28">
        <v>3.2026509999999999</v>
      </c>
      <c r="C28">
        <v>1.0817490000000001</v>
      </c>
      <c r="D28">
        <v>21.519497000000001</v>
      </c>
      <c r="E28">
        <v>5.1123459999999996</v>
      </c>
    </row>
    <row r="29" spans="1:5" x14ac:dyDescent="0.3">
      <c r="A29" t="s">
        <v>8</v>
      </c>
      <c r="B29">
        <v>2.816071</v>
      </c>
      <c r="C29">
        <v>1.47031</v>
      </c>
      <c r="D29">
        <v>35.211674000000002</v>
      </c>
      <c r="E29">
        <v>5.3091679999999997</v>
      </c>
    </row>
    <row r="30" spans="1:5" x14ac:dyDescent="0.3">
      <c r="A30" t="s">
        <v>5</v>
      </c>
      <c r="B30">
        <v>8.8381749999999997</v>
      </c>
      <c r="C30">
        <v>1.482656</v>
      </c>
      <c r="D30">
        <v>68.532454000000001</v>
      </c>
      <c r="E30">
        <v>9.0532710000000005</v>
      </c>
    </row>
    <row r="31" spans="1:5" x14ac:dyDescent="0.3">
      <c r="A31" t="s">
        <v>6</v>
      </c>
      <c r="B31">
        <v>4.3440700000000003</v>
      </c>
      <c r="C31">
        <v>1.0469200000000001</v>
      </c>
      <c r="D31">
        <v>21.310310000000001</v>
      </c>
      <c r="E31">
        <v>5.3558729999999999</v>
      </c>
    </row>
    <row r="32" spans="1:5" x14ac:dyDescent="0.3">
      <c r="A32" t="s">
        <v>7</v>
      </c>
      <c r="B32">
        <v>3.373122</v>
      </c>
      <c r="C32">
        <v>0.93364599999999998</v>
      </c>
      <c r="D32">
        <v>21.004733000000002</v>
      </c>
      <c r="E32">
        <v>5.1311929999999997</v>
      </c>
    </row>
    <row r="33" spans="1:5" x14ac:dyDescent="0.3">
      <c r="A33" t="s">
        <v>8</v>
      </c>
      <c r="B33">
        <v>3.129918</v>
      </c>
      <c r="C33">
        <v>2.01186</v>
      </c>
      <c r="D33">
        <v>30.234106000000001</v>
      </c>
      <c r="E33">
        <v>5.2939530000000001</v>
      </c>
    </row>
    <row r="34" spans="1:5" x14ac:dyDescent="0.3">
      <c r="A34" t="s">
        <v>5</v>
      </c>
      <c r="B34">
        <v>9.4156580000000005</v>
      </c>
      <c r="C34">
        <v>1.5559829999999999</v>
      </c>
      <c r="D34">
        <v>69.032573999999997</v>
      </c>
      <c r="E34">
        <v>8.3077079999999999</v>
      </c>
    </row>
    <row r="35" spans="1:5" x14ac:dyDescent="0.3">
      <c r="A35" t="s">
        <v>6</v>
      </c>
      <c r="B35">
        <v>3.942008</v>
      </c>
      <c r="C35">
        <v>1.0544199999999999</v>
      </c>
      <c r="D35">
        <v>21.014631000000001</v>
      </c>
      <c r="E35">
        <v>4.6640680000000003</v>
      </c>
    </row>
    <row r="36" spans="1:5" x14ac:dyDescent="0.3">
      <c r="A36" t="s">
        <v>7</v>
      </c>
      <c r="B36">
        <v>6.7305840000000003</v>
      </c>
      <c r="C36">
        <v>0.97289300000000001</v>
      </c>
      <c r="D36">
        <v>21.027059000000001</v>
      </c>
      <c r="E36">
        <v>4.9323680000000003</v>
      </c>
    </row>
    <row r="37" spans="1:5" x14ac:dyDescent="0.3">
      <c r="A37" t="s">
        <v>8</v>
      </c>
      <c r="B37">
        <v>6.1459630000000001</v>
      </c>
      <c r="C37">
        <v>1.757633</v>
      </c>
      <c r="D37">
        <v>29.462855999999999</v>
      </c>
      <c r="E37">
        <v>5.9545009999999996</v>
      </c>
    </row>
    <row r="38" spans="1:5" x14ac:dyDescent="0.3">
      <c r="A38" t="s">
        <v>5</v>
      </c>
      <c r="B38">
        <v>8.8793989999999994</v>
      </c>
      <c r="C38">
        <v>1.629019</v>
      </c>
      <c r="D38">
        <v>68.558108000000004</v>
      </c>
      <c r="E38">
        <v>10.226092</v>
      </c>
    </row>
    <row r="39" spans="1:5" x14ac:dyDescent="0.3">
      <c r="A39" t="s">
        <v>6</v>
      </c>
      <c r="B39">
        <v>3.860449</v>
      </c>
      <c r="C39">
        <v>1.20201</v>
      </c>
      <c r="D39">
        <v>22.257701000000001</v>
      </c>
      <c r="E39">
        <v>5.158264</v>
      </c>
    </row>
    <row r="40" spans="1:5" x14ac:dyDescent="0.3">
      <c r="A40" t="s">
        <v>7</v>
      </c>
      <c r="B40">
        <v>3.8607429999999998</v>
      </c>
      <c r="C40">
        <v>0.977657</v>
      </c>
      <c r="D40">
        <v>21.138687999999998</v>
      </c>
      <c r="E40">
        <v>5.5652910000000002</v>
      </c>
    </row>
    <row r="41" spans="1:5" x14ac:dyDescent="0.3">
      <c r="A41" t="s">
        <v>8</v>
      </c>
      <c r="B41">
        <v>5.0221099999999996</v>
      </c>
      <c r="C41">
        <v>1.4787410000000001</v>
      </c>
      <c r="D41">
        <v>30.484801000000001</v>
      </c>
      <c r="E41">
        <v>5.4516400000000003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B51A-3F6B-41C4-B9DA-49FFAEA93C48}">
  <dimension ref="A1:K41"/>
  <sheetViews>
    <sheetView workbookViewId="0">
      <selection activeCell="H12" sqref="H12"/>
    </sheetView>
  </sheetViews>
  <sheetFormatPr baseColWidth="10" defaultRowHeight="14.4" x14ac:dyDescent="0.3"/>
  <cols>
    <col min="1" max="1" width="11" bestFit="1" customWidth="1"/>
    <col min="2" max="2" width="9.88671875" bestFit="1" customWidth="1"/>
    <col min="3" max="3" width="12.33203125" bestFit="1" customWidth="1"/>
    <col min="4" max="4" width="10.88671875" bestFit="1" customWidth="1"/>
    <col min="5" max="5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t="s">
        <v>5</v>
      </c>
      <c r="B2">
        <v>10.026818</v>
      </c>
      <c r="C2">
        <v>2.3024520000000002</v>
      </c>
      <c r="D2">
        <v>74.729749999999996</v>
      </c>
      <c r="E2">
        <v>14.340705</v>
      </c>
      <c r="G2" s="4" t="s">
        <v>5</v>
      </c>
      <c r="H2">
        <f>SUM(B2+B6+B10+B14+B18+B22+B26+B30+B34+B38)/10</f>
        <v>9.7256017999999997</v>
      </c>
      <c r="I2">
        <f>SUM(C2+C6+C10+C14+C18+C22+C26+C30+C34+C38)/10</f>
        <v>1.7830085</v>
      </c>
      <c r="J2">
        <f t="shared" ref="J2:K5" si="0">SUM(D2+D6+D10+D14+D18+D22+D26+D30+D34+D38)/10</f>
        <v>69.752388499999981</v>
      </c>
      <c r="K2">
        <f t="shared" si="0"/>
        <v>11.2568229</v>
      </c>
    </row>
    <row r="3" spans="1:11" x14ac:dyDescent="0.3">
      <c r="A3" t="s">
        <v>6</v>
      </c>
      <c r="B3">
        <v>6.4368819999999998</v>
      </c>
      <c r="C3">
        <v>1.8078160000000001</v>
      </c>
      <c r="D3">
        <v>32.468510999999999</v>
      </c>
      <c r="E3">
        <v>9.8297349999999994</v>
      </c>
      <c r="G3" s="5" t="s">
        <v>6</v>
      </c>
      <c r="H3">
        <f t="shared" ref="H3:I5" si="1">SUM(B3+B7+B11+B15+B19+B23+B27+B31+B35+B39)/10</f>
        <v>5.0158667999999995</v>
      </c>
      <c r="I3">
        <f t="shared" si="1"/>
        <v>1.4034157</v>
      </c>
      <c r="J3">
        <f t="shared" si="0"/>
        <v>25.8612082</v>
      </c>
      <c r="K3">
        <f t="shared" si="0"/>
        <v>6.7865510000000002</v>
      </c>
    </row>
    <row r="4" spans="1:11" x14ac:dyDescent="0.3">
      <c r="A4" t="s">
        <v>7</v>
      </c>
      <c r="B4">
        <v>3.5636079999999999</v>
      </c>
      <c r="C4">
        <v>2.4404889999999999</v>
      </c>
      <c r="D4">
        <v>23.577818000000001</v>
      </c>
      <c r="E4">
        <v>11.105352999999999</v>
      </c>
      <c r="G4" s="4" t="s">
        <v>7</v>
      </c>
      <c r="H4">
        <f t="shared" si="1"/>
        <v>3.6381112</v>
      </c>
      <c r="I4">
        <f t="shared" si="1"/>
        <v>1.6708966000000001</v>
      </c>
      <c r="J4">
        <f t="shared" si="0"/>
        <v>22.199607</v>
      </c>
      <c r="K4">
        <f t="shared" si="0"/>
        <v>7.6344524999999992</v>
      </c>
    </row>
    <row r="5" spans="1:11" x14ac:dyDescent="0.3">
      <c r="A5" t="s">
        <v>8</v>
      </c>
      <c r="B5">
        <v>6.6888769999999997</v>
      </c>
      <c r="C5">
        <v>2.471374</v>
      </c>
      <c r="D5">
        <v>37.891613</v>
      </c>
      <c r="E5">
        <v>13.995597999999999</v>
      </c>
      <c r="G5" s="5" t="s">
        <v>8</v>
      </c>
      <c r="H5">
        <f t="shared" si="1"/>
        <v>4.3453695999999997</v>
      </c>
      <c r="I5">
        <f t="shared" si="1"/>
        <v>2.0192057999999999</v>
      </c>
      <c r="J5">
        <f t="shared" si="0"/>
        <v>30.726427099999995</v>
      </c>
      <c r="K5">
        <f t="shared" si="0"/>
        <v>7.7019870999999993</v>
      </c>
    </row>
    <row r="6" spans="1:11" x14ac:dyDescent="0.3">
      <c r="A6" t="s">
        <v>5</v>
      </c>
      <c r="B6">
        <v>9.3980770000000007</v>
      </c>
      <c r="C6">
        <v>1.8575839999999999</v>
      </c>
      <c r="D6">
        <v>69.268457999999995</v>
      </c>
      <c r="E6">
        <v>14.222476</v>
      </c>
    </row>
    <row r="7" spans="1:11" x14ac:dyDescent="0.3">
      <c r="A7" t="s">
        <v>6</v>
      </c>
      <c r="B7">
        <v>5.3602740000000004</v>
      </c>
      <c r="C7">
        <v>1.5965689999999999</v>
      </c>
      <c r="D7">
        <v>28.799605</v>
      </c>
      <c r="E7">
        <v>8.5282800000000005</v>
      </c>
    </row>
    <row r="8" spans="1:11" x14ac:dyDescent="0.3">
      <c r="A8" t="s">
        <v>7</v>
      </c>
      <c r="B8">
        <v>3.6579769999999998</v>
      </c>
      <c r="C8">
        <v>1.2698929999999999</v>
      </c>
      <c r="D8">
        <v>20.837530000000001</v>
      </c>
      <c r="E8">
        <v>6.6047130000000003</v>
      </c>
    </row>
    <row r="9" spans="1:11" x14ac:dyDescent="0.3">
      <c r="A9" t="s">
        <v>8</v>
      </c>
      <c r="B9">
        <v>3.4982839999999999</v>
      </c>
      <c r="C9">
        <v>1.910282</v>
      </c>
      <c r="D9">
        <v>30.509732</v>
      </c>
      <c r="E9">
        <v>6.6659319999999997</v>
      </c>
    </row>
    <row r="10" spans="1:11" x14ac:dyDescent="0.3">
      <c r="A10" t="s">
        <v>5</v>
      </c>
      <c r="B10">
        <v>10.616695</v>
      </c>
      <c r="C10">
        <v>1.8917900000000001</v>
      </c>
      <c r="D10">
        <v>70.220355999999995</v>
      </c>
      <c r="E10">
        <v>16.159659000000001</v>
      </c>
    </row>
    <row r="11" spans="1:11" x14ac:dyDescent="0.3">
      <c r="A11" t="s">
        <v>6</v>
      </c>
      <c r="B11">
        <v>4.3496610000000002</v>
      </c>
      <c r="C11">
        <v>1.4488559999999999</v>
      </c>
      <c r="D11">
        <v>26.927387</v>
      </c>
      <c r="E11">
        <v>8.2744309999999999</v>
      </c>
    </row>
    <row r="12" spans="1:11" x14ac:dyDescent="0.3">
      <c r="A12" t="s">
        <v>7</v>
      </c>
      <c r="B12">
        <v>3.2428840000000001</v>
      </c>
      <c r="C12">
        <v>1.224469</v>
      </c>
      <c r="D12">
        <v>21.118040000000001</v>
      </c>
      <c r="E12">
        <v>10.066274</v>
      </c>
    </row>
    <row r="13" spans="1:11" x14ac:dyDescent="0.3">
      <c r="A13" t="s">
        <v>8</v>
      </c>
      <c r="B13">
        <v>3.9549120000000002</v>
      </c>
      <c r="C13">
        <v>1.8589439999999999</v>
      </c>
      <c r="D13">
        <v>30.620797</v>
      </c>
      <c r="E13">
        <v>9.9281349999999993</v>
      </c>
    </row>
    <row r="14" spans="1:11" x14ac:dyDescent="0.3">
      <c r="A14" t="s">
        <v>5</v>
      </c>
      <c r="B14">
        <v>9.201549</v>
      </c>
      <c r="C14">
        <v>2.1347770000000001</v>
      </c>
      <c r="D14">
        <v>73.262181999999996</v>
      </c>
      <c r="E14">
        <v>10.676795</v>
      </c>
    </row>
    <row r="15" spans="1:11" x14ac:dyDescent="0.3">
      <c r="A15" t="s">
        <v>6</v>
      </c>
      <c r="B15">
        <v>5.0665620000000002</v>
      </c>
      <c r="C15">
        <v>1.5359259999999999</v>
      </c>
      <c r="D15">
        <v>22.365895999999999</v>
      </c>
      <c r="E15">
        <v>7.7873739999999998</v>
      </c>
    </row>
    <row r="16" spans="1:11" x14ac:dyDescent="0.3">
      <c r="A16" t="s">
        <v>7</v>
      </c>
      <c r="B16">
        <v>3.4038740000000001</v>
      </c>
      <c r="C16">
        <v>2.3805719999999999</v>
      </c>
      <c r="D16">
        <v>22.215592999999998</v>
      </c>
      <c r="E16">
        <v>8.6376779999999993</v>
      </c>
    </row>
    <row r="17" spans="1:5" x14ac:dyDescent="0.3">
      <c r="A17" t="s">
        <v>8</v>
      </c>
      <c r="B17">
        <v>3.3970479999999998</v>
      </c>
      <c r="C17">
        <v>2.9489930000000002</v>
      </c>
      <c r="D17">
        <v>31.488634999999999</v>
      </c>
      <c r="E17">
        <v>8.7801869999999997</v>
      </c>
    </row>
    <row r="18" spans="1:5" x14ac:dyDescent="0.3">
      <c r="A18" t="s">
        <v>5</v>
      </c>
      <c r="B18">
        <v>9.1239519999999992</v>
      </c>
      <c r="C18">
        <v>1.6028549999999999</v>
      </c>
      <c r="D18">
        <v>69.226911000000001</v>
      </c>
      <c r="E18">
        <v>7.3040960000000004</v>
      </c>
    </row>
    <row r="19" spans="1:5" x14ac:dyDescent="0.3">
      <c r="A19" t="s">
        <v>6</v>
      </c>
      <c r="B19">
        <v>3.8795760000000001</v>
      </c>
      <c r="C19">
        <v>1.6889259999999999</v>
      </c>
      <c r="D19">
        <v>23.671970999999999</v>
      </c>
      <c r="E19">
        <v>5.4427339999999997</v>
      </c>
    </row>
    <row r="20" spans="1:5" x14ac:dyDescent="0.3">
      <c r="A20" t="s">
        <v>7</v>
      </c>
      <c r="B20">
        <v>4.6769530000000001</v>
      </c>
      <c r="C20">
        <v>1.0113559999999999</v>
      </c>
      <c r="D20">
        <v>26.574390999999999</v>
      </c>
      <c r="E20">
        <v>8.084365</v>
      </c>
    </row>
    <row r="21" spans="1:5" x14ac:dyDescent="0.3">
      <c r="A21" t="s">
        <v>8</v>
      </c>
      <c r="B21">
        <v>3.4286240000000001</v>
      </c>
      <c r="C21">
        <v>1.867041</v>
      </c>
      <c r="D21">
        <v>25.422087999999999</v>
      </c>
      <c r="E21">
        <v>7.2211439999999998</v>
      </c>
    </row>
    <row r="22" spans="1:5" x14ac:dyDescent="0.3">
      <c r="A22" t="s">
        <v>5</v>
      </c>
      <c r="B22">
        <v>10.985447000000001</v>
      </c>
      <c r="C22">
        <v>1.6958660000000001</v>
      </c>
      <c r="D22">
        <v>69.796368999999999</v>
      </c>
      <c r="E22">
        <v>11.755934999999999</v>
      </c>
    </row>
    <row r="23" spans="1:5" x14ac:dyDescent="0.3">
      <c r="A23" t="s">
        <v>6</v>
      </c>
      <c r="B23">
        <v>5.5586440000000001</v>
      </c>
      <c r="C23">
        <v>1.33952</v>
      </c>
      <c r="D23">
        <v>26.971962999999999</v>
      </c>
      <c r="E23">
        <v>7.387931</v>
      </c>
    </row>
    <row r="24" spans="1:5" x14ac:dyDescent="0.3">
      <c r="A24" t="s">
        <v>7</v>
      </c>
      <c r="B24">
        <v>3.7241559999999998</v>
      </c>
      <c r="C24">
        <v>2.03945</v>
      </c>
      <c r="D24">
        <v>21.203202999999998</v>
      </c>
      <c r="E24">
        <v>9.3442509999999999</v>
      </c>
    </row>
    <row r="25" spans="1:5" x14ac:dyDescent="0.3">
      <c r="A25" t="s">
        <v>8</v>
      </c>
      <c r="B25">
        <v>6.4777370000000003</v>
      </c>
      <c r="C25">
        <v>2.2243210000000002</v>
      </c>
      <c r="D25">
        <v>29.695440999999999</v>
      </c>
      <c r="E25">
        <v>7.7596920000000003</v>
      </c>
    </row>
    <row r="26" spans="1:5" x14ac:dyDescent="0.3">
      <c r="A26" t="s">
        <v>5</v>
      </c>
      <c r="B26">
        <v>9.3931349999999991</v>
      </c>
      <c r="C26">
        <v>1.8827259999999999</v>
      </c>
      <c r="D26">
        <v>67.597449999999995</v>
      </c>
      <c r="E26">
        <v>9.4722570000000008</v>
      </c>
    </row>
    <row r="27" spans="1:5" x14ac:dyDescent="0.3">
      <c r="A27" t="s">
        <v>6</v>
      </c>
      <c r="B27">
        <v>5.5399770000000004</v>
      </c>
      <c r="C27">
        <v>1.338902</v>
      </c>
      <c r="D27">
        <v>27.079805</v>
      </c>
      <c r="E27">
        <v>5.2160989999999998</v>
      </c>
    </row>
    <row r="28" spans="1:5" x14ac:dyDescent="0.3">
      <c r="A28" t="s">
        <v>7</v>
      </c>
      <c r="B28">
        <v>3.7682169999999999</v>
      </c>
      <c r="C28">
        <v>1.270157</v>
      </c>
      <c r="D28">
        <v>21.901102999999999</v>
      </c>
      <c r="E28">
        <v>5.2612920000000001</v>
      </c>
    </row>
    <row r="29" spans="1:5" x14ac:dyDescent="0.3">
      <c r="A29" t="s">
        <v>8</v>
      </c>
      <c r="B29">
        <v>3.590859</v>
      </c>
      <c r="C29">
        <v>1.7687090000000001</v>
      </c>
      <c r="D29">
        <v>25.592483999999999</v>
      </c>
      <c r="E29">
        <v>5.9046900000000004</v>
      </c>
    </row>
    <row r="30" spans="1:5" x14ac:dyDescent="0.3">
      <c r="A30" t="s">
        <v>5</v>
      </c>
      <c r="B30">
        <v>8.9886160000000004</v>
      </c>
      <c r="C30">
        <v>1.3769640000000001</v>
      </c>
      <c r="D30">
        <v>65.947472000000005</v>
      </c>
      <c r="E30">
        <v>10.760831</v>
      </c>
    </row>
    <row r="31" spans="1:5" x14ac:dyDescent="0.3">
      <c r="A31" t="s">
        <v>6</v>
      </c>
      <c r="B31">
        <v>4.6433020000000003</v>
      </c>
      <c r="C31">
        <v>1.0377419999999999</v>
      </c>
      <c r="D31">
        <v>21.426148000000001</v>
      </c>
      <c r="E31">
        <v>4.8936390000000003</v>
      </c>
    </row>
    <row r="32" spans="1:5" x14ac:dyDescent="0.3">
      <c r="A32" t="s">
        <v>7</v>
      </c>
      <c r="B32">
        <v>3.3537129999999999</v>
      </c>
      <c r="C32">
        <v>2.0834570000000001</v>
      </c>
      <c r="D32">
        <v>21.908774000000001</v>
      </c>
      <c r="E32">
        <v>5.1994910000000001</v>
      </c>
    </row>
    <row r="33" spans="1:5" x14ac:dyDescent="0.3">
      <c r="A33" t="s">
        <v>8</v>
      </c>
      <c r="B33">
        <v>3.6143230000000002</v>
      </c>
      <c r="C33">
        <v>1.63602</v>
      </c>
      <c r="D33">
        <v>32.845880000000001</v>
      </c>
      <c r="E33">
        <v>5.803814</v>
      </c>
    </row>
    <row r="34" spans="1:5" x14ac:dyDescent="0.3">
      <c r="A34" t="s">
        <v>5</v>
      </c>
      <c r="B34">
        <v>10.408415</v>
      </c>
      <c r="C34">
        <v>1.640943</v>
      </c>
      <c r="D34">
        <v>69.664393000000004</v>
      </c>
      <c r="E34">
        <v>9.5065170000000006</v>
      </c>
    </row>
    <row r="35" spans="1:5" x14ac:dyDescent="0.3">
      <c r="A35" t="s">
        <v>6</v>
      </c>
      <c r="B35">
        <v>4.0500759999999998</v>
      </c>
      <c r="C35">
        <v>1.0131920000000001</v>
      </c>
      <c r="D35">
        <v>21.005398</v>
      </c>
      <c r="E35">
        <v>5.1012899999999997</v>
      </c>
    </row>
    <row r="36" spans="1:5" x14ac:dyDescent="0.3">
      <c r="A36" t="s">
        <v>7</v>
      </c>
      <c r="B36">
        <v>3.7041620000000002</v>
      </c>
      <c r="C36">
        <v>1.0688979999999999</v>
      </c>
      <c r="D36">
        <v>21.507455</v>
      </c>
      <c r="E36">
        <v>6.1745489999999998</v>
      </c>
    </row>
    <row r="37" spans="1:5" x14ac:dyDescent="0.3">
      <c r="A37" t="s">
        <v>8</v>
      </c>
      <c r="B37">
        <v>4.029217</v>
      </c>
      <c r="C37">
        <v>1.7273289999999999</v>
      </c>
      <c r="D37">
        <v>29.605756</v>
      </c>
      <c r="E37">
        <v>5.6306589999999996</v>
      </c>
    </row>
    <row r="38" spans="1:5" x14ac:dyDescent="0.3">
      <c r="A38" t="s">
        <v>5</v>
      </c>
      <c r="B38">
        <v>9.1133140000000008</v>
      </c>
      <c r="C38">
        <v>1.4441280000000001</v>
      </c>
      <c r="D38">
        <v>67.810543999999993</v>
      </c>
      <c r="E38">
        <v>8.3689579999999992</v>
      </c>
    </row>
    <row r="39" spans="1:5" x14ac:dyDescent="0.3">
      <c r="A39" t="s">
        <v>6</v>
      </c>
      <c r="B39">
        <v>5.273714</v>
      </c>
      <c r="C39">
        <v>1.2267079999999999</v>
      </c>
      <c r="D39">
        <v>27.895398</v>
      </c>
      <c r="E39">
        <v>5.4039970000000004</v>
      </c>
    </row>
    <row r="40" spans="1:5" x14ac:dyDescent="0.3">
      <c r="A40" t="s">
        <v>7</v>
      </c>
      <c r="B40">
        <v>3.285568</v>
      </c>
      <c r="C40">
        <v>1.9202250000000001</v>
      </c>
      <c r="D40">
        <v>21.152163000000002</v>
      </c>
      <c r="E40">
        <v>5.8665589999999996</v>
      </c>
    </row>
    <row r="41" spans="1:5" x14ac:dyDescent="0.3">
      <c r="A41" t="s">
        <v>8</v>
      </c>
      <c r="B41">
        <v>4.7738149999999999</v>
      </c>
      <c r="C41">
        <v>1.779045</v>
      </c>
      <c r="D41">
        <v>33.591844999999999</v>
      </c>
      <c r="E41">
        <v>5.3300200000000002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6EC9-0662-4CD7-8415-A00BB6B20649}">
  <dimension ref="A1:K41"/>
  <sheetViews>
    <sheetView workbookViewId="0">
      <selection activeCell="H10" sqref="H10"/>
    </sheetView>
  </sheetViews>
  <sheetFormatPr baseColWidth="10" defaultRowHeight="14.4" x14ac:dyDescent="0.3"/>
  <cols>
    <col min="1" max="1" width="11" bestFit="1" customWidth="1"/>
    <col min="2" max="2" width="9.88671875" bestFit="1" customWidth="1"/>
    <col min="3" max="3" width="12.33203125" bestFit="1" customWidth="1"/>
    <col min="4" max="4" width="10.88671875" bestFit="1" customWidth="1"/>
    <col min="5" max="5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t="s">
        <v>5</v>
      </c>
      <c r="B2">
        <v>11.595198999999999</v>
      </c>
      <c r="C2">
        <v>2.8214769999999998</v>
      </c>
      <c r="D2">
        <v>69.298648</v>
      </c>
      <c r="E2">
        <v>9.337351</v>
      </c>
      <c r="G2" s="4" t="s">
        <v>5</v>
      </c>
      <c r="H2">
        <f>SUM(B2+B6+B10+B14+B18+B22+B26+B30+B34+B38)/10</f>
        <v>9.5999069000000006</v>
      </c>
      <c r="I2">
        <f>SUM(C2+C6+C10+C14+C18+C22+C26+C30+C34+C38)/10</f>
        <v>1.8821032000000002</v>
      </c>
      <c r="J2">
        <f t="shared" ref="J2:K5" si="0">SUM(D2+D6+D10+D14+D18+D22+D26+D30+D34+D38)/10</f>
        <v>67.9953225</v>
      </c>
      <c r="K2">
        <f t="shared" si="0"/>
        <v>8.6882569000000007</v>
      </c>
    </row>
    <row r="3" spans="1:11" x14ac:dyDescent="0.3">
      <c r="A3" t="s">
        <v>6</v>
      </c>
      <c r="B3">
        <v>4.3838809999999997</v>
      </c>
      <c r="C3">
        <v>1.1196060000000001</v>
      </c>
      <c r="D3">
        <v>21.027835</v>
      </c>
      <c r="E3">
        <v>5.3391270000000004</v>
      </c>
      <c r="G3" s="5" t="s">
        <v>6</v>
      </c>
      <c r="H3">
        <f t="shared" ref="H3:I5" si="1">SUM(B3+B7+B11+B15+B19+B23+B27+B31+B35+B39)/10</f>
        <v>4.5342731999999994</v>
      </c>
      <c r="I3">
        <f t="shared" si="1"/>
        <v>1.3342761999999999</v>
      </c>
      <c r="J3">
        <f t="shared" si="0"/>
        <v>21.192285599999998</v>
      </c>
      <c r="K3">
        <f t="shared" si="0"/>
        <v>5.5791839999999997</v>
      </c>
    </row>
    <row r="4" spans="1:11" x14ac:dyDescent="0.3">
      <c r="A4" t="s">
        <v>7</v>
      </c>
      <c r="B4">
        <v>3.2700119999999999</v>
      </c>
      <c r="C4">
        <v>1.1679999999999999</v>
      </c>
      <c r="D4">
        <v>21.762616999999999</v>
      </c>
      <c r="E4">
        <v>6.3269690000000001</v>
      </c>
      <c r="G4" s="4" t="s">
        <v>7</v>
      </c>
      <c r="H4">
        <f t="shared" si="1"/>
        <v>3.7092185999999998</v>
      </c>
      <c r="I4">
        <f t="shared" si="1"/>
        <v>3.1249114999999996</v>
      </c>
      <c r="J4">
        <f t="shared" si="0"/>
        <v>21.098776000000001</v>
      </c>
      <c r="K4">
        <f t="shared" si="0"/>
        <v>5.8625856999999986</v>
      </c>
    </row>
    <row r="5" spans="1:11" x14ac:dyDescent="0.3">
      <c r="A5" t="s">
        <v>8</v>
      </c>
      <c r="B5">
        <v>5.6134320000000004</v>
      </c>
      <c r="C5">
        <v>1.786511</v>
      </c>
      <c r="D5">
        <v>26.749424000000001</v>
      </c>
      <c r="E5">
        <v>5.5221220000000004</v>
      </c>
      <c r="G5" s="5" t="s">
        <v>8</v>
      </c>
      <c r="H5">
        <f t="shared" si="1"/>
        <v>4.9637697000000003</v>
      </c>
      <c r="I5">
        <f t="shared" si="1"/>
        <v>1.9886549999999996</v>
      </c>
      <c r="J5">
        <f t="shared" si="0"/>
        <v>27.606588299999999</v>
      </c>
      <c r="K5">
        <f t="shared" si="0"/>
        <v>5.7489089999999994</v>
      </c>
    </row>
    <row r="6" spans="1:11" x14ac:dyDescent="0.3">
      <c r="A6" t="s">
        <v>5</v>
      </c>
      <c r="B6">
        <v>10.808714</v>
      </c>
      <c r="C6">
        <v>2.0723099999999999</v>
      </c>
      <c r="D6">
        <v>68.470870000000005</v>
      </c>
      <c r="E6">
        <v>8.0299410000000009</v>
      </c>
    </row>
    <row r="7" spans="1:11" x14ac:dyDescent="0.3">
      <c r="A7" t="s">
        <v>6</v>
      </c>
      <c r="B7">
        <v>4.772799</v>
      </c>
      <c r="C7">
        <v>2.0237069999999999</v>
      </c>
      <c r="D7">
        <v>21.799464</v>
      </c>
      <c r="E7">
        <v>4.7876240000000001</v>
      </c>
    </row>
    <row r="8" spans="1:11" x14ac:dyDescent="0.3">
      <c r="A8" t="s">
        <v>7</v>
      </c>
      <c r="B8">
        <v>3.3323450000000001</v>
      </c>
      <c r="C8">
        <v>2.2279369999999998</v>
      </c>
      <c r="D8">
        <v>20.943878000000002</v>
      </c>
      <c r="E8">
        <v>5.3324410000000002</v>
      </c>
    </row>
    <row r="9" spans="1:11" x14ac:dyDescent="0.3">
      <c r="A9" t="s">
        <v>8</v>
      </c>
      <c r="B9">
        <v>3.6969919999999998</v>
      </c>
      <c r="C9">
        <v>1.765951</v>
      </c>
      <c r="D9">
        <v>29.432379000000001</v>
      </c>
      <c r="E9">
        <v>5.6285400000000001</v>
      </c>
    </row>
    <row r="10" spans="1:11" x14ac:dyDescent="0.3">
      <c r="A10" t="s">
        <v>5</v>
      </c>
      <c r="B10">
        <v>9.3914439999999999</v>
      </c>
      <c r="C10">
        <v>1.336652</v>
      </c>
      <c r="D10">
        <v>67.133090999999993</v>
      </c>
      <c r="E10">
        <v>8.8740419999999993</v>
      </c>
    </row>
    <row r="11" spans="1:11" x14ac:dyDescent="0.3">
      <c r="A11" t="s">
        <v>6</v>
      </c>
      <c r="B11">
        <v>4.5592959999999998</v>
      </c>
      <c r="C11">
        <v>1.1509469999999999</v>
      </c>
      <c r="D11">
        <v>21.151762000000002</v>
      </c>
      <c r="E11">
        <v>4.7137989999999999</v>
      </c>
    </row>
    <row r="12" spans="1:11" x14ac:dyDescent="0.3">
      <c r="A12" t="s">
        <v>7</v>
      </c>
      <c r="B12">
        <v>3.8302429999999998</v>
      </c>
      <c r="C12">
        <v>10.155227</v>
      </c>
      <c r="D12">
        <v>21.056863</v>
      </c>
      <c r="E12">
        <v>5.7944649999999998</v>
      </c>
    </row>
    <row r="13" spans="1:11" x14ac:dyDescent="0.3">
      <c r="A13" t="s">
        <v>8</v>
      </c>
      <c r="B13">
        <v>3.6572260000000001</v>
      </c>
      <c r="C13">
        <v>2.4643419999999998</v>
      </c>
      <c r="D13">
        <v>33.769601999999999</v>
      </c>
      <c r="E13">
        <v>6.1321510000000004</v>
      </c>
    </row>
    <row r="14" spans="1:11" x14ac:dyDescent="0.3">
      <c r="A14" t="s">
        <v>5</v>
      </c>
      <c r="B14">
        <v>9.0886420000000001</v>
      </c>
      <c r="C14">
        <v>1.9419420000000001</v>
      </c>
      <c r="D14">
        <v>68.359250000000003</v>
      </c>
      <c r="E14">
        <v>7.8508110000000002</v>
      </c>
    </row>
    <row r="15" spans="1:11" x14ac:dyDescent="0.3">
      <c r="A15" t="s">
        <v>6</v>
      </c>
      <c r="B15">
        <v>4.332249</v>
      </c>
      <c r="C15">
        <v>1.172288</v>
      </c>
      <c r="D15">
        <v>21.363206999999999</v>
      </c>
      <c r="E15">
        <v>5.5511929999999996</v>
      </c>
    </row>
    <row r="16" spans="1:11" x14ac:dyDescent="0.3">
      <c r="A16" t="s">
        <v>7</v>
      </c>
      <c r="B16">
        <v>4.2905740000000003</v>
      </c>
      <c r="C16">
        <v>2.514453</v>
      </c>
      <c r="D16">
        <v>20.982959000000001</v>
      </c>
      <c r="E16">
        <v>5.9159689999999996</v>
      </c>
    </row>
    <row r="17" spans="1:5" x14ac:dyDescent="0.3">
      <c r="A17" t="s">
        <v>8</v>
      </c>
      <c r="B17">
        <v>6.3037869999999998</v>
      </c>
      <c r="C17">
        <v>1.5471200000000001</v>
      </c>
      <c r="D17">
        <v>24.495698999999998</v>
      </c>
      <c r="E17">
        <v>5.9142520000000003</v>
      </c>
    </row>
    <row r="18" spans="1:5" x14ac:dyDescent="0.3">
      <c r="A18" t="s">
        <v>5</v>
      </c>
      <c r="B18">
        <v>8.9787569999999999</v>
      </c>
      <c r="C18">
        <v>1.5520400000000001</v>
      </c>
      <c r="D18">
        <v>69.132688999999999</v>
      </c>
      <c r="E18">
        <v>6.9153510000000002</v>
      </c>
    </row>
    <row r="19" spans="1:5" x14ac:dyDescent="0.3">
      <c r="A19" t="s">
        <v>6</v>
      </c>
      <c r="B19">
        <v>5.1100469999999998</v>
      </c>
      <c r="C19">
        <v>1.2171639999999999</v>
      </c>
      <c r="D19">
        <v>21.134197</v>
      </c>
      <c r="E19">
        <v>5.0747619999999998</v>
      </c>
    </row>
    <row r="20" spans="1:5" x14ac:dyDescent="0.3">
      <c r="A20" t="s">
        <v>7</v>
      </c>
      <c r="B20">
        <v>4.0892559999999998</v>
      </c>
      <c r="C20">
        <v>1.383653</v>
      </c>
      <c r="D20">
        <v>21.328417000000002</v>
      </c>
      <c r="E20">
        <v>6.306889</v>
      </c>
    </row>
    <row r="21" spans="1:5" x14ac:dyDescent="0.3">
      <c r="A21" t="s">
        <v>8</v>
      </c>
      <c r="B21">
        <v>6.2879199999999997</v>
      </c>
      <c r="C21">
        <v>1.7690509999999999</v>
      </c>
      <c r="D21">
        <v>27.441580999999999</v>
      </c>
      <c r="E21">
        <v>5.8060729999999996</v>
      </c>
    </row>
    <row r="22" spans="1:5" x14ac:dyDescent="0.3">
      <c r="A22" t="s">
        <v>5</v>
      </c>
      <c r="B22">
        <v>9.0286410000000004</v>
      </c>
      <c r="C22">
        <v>2.3035299999999999</v>
      </c>
      <c r="D22">
        <v>68.954801000000003</v>
      </c>
      <c r="E22">
        <v>11.069356000000001</v>
      </c>
    </row>
    <row r="23" spans="1:5" x14ac:dyDescent="0.3">
      <c r="A23" t="s">
        <v>6</v>
      </c>
      <c r="B23">
        <v>4.4274500000000003</v>
      </c>
      <c r="C23">
        <v>1.9983869999999999</v>
      </c>
      <c r="D23">
        <v>20.623716999999999</v>
      </c>
      <c r="E23">
        <v>5.6251290000000003</v>
      </c>
    </row>
    <row r="24" spans="1:5" x14ac:dyDescent="0.3">
      <c r="A24" t="s">
        <v>7</v>
      </c>
      <c r="B24">
        <v>3.2304349999999999</v>
      </c>
      <c r="C24">
        <v>1.1691</v>
      </c>
      <c r="D24">
        <v>20.948481999999998</v>
      </c>
      <c r="E24">
        <v>5.777018</v>
      </c>
    </row>
    <row r="25" spans="1:5" x14ac:dyDescent="0.3">
      <c r="A25" t="s">
        <v>8</v>
      </c>
      <c r="B25">
        <v>5.4459410000000004</v>
      </c>
      <c r="C25">
        <v>2.0348839999999999</v>
      </c>
      <c r="D25">
        <v>30.612535000000001</v>
      </c>
      <c r="E25">
        <v>5.7268530000000002</v>
      </c>
    </row>
    <row r="26" spans="1:5" x14ac:dyDescent="0.3">
      <c r="A26" t="s">
        <v>5</v>
      </c>
      <c r="B26">
        <v>10.065166</v>
      </c>
      <c r="C26">
        <v>1.7230240000000001</v>
      </c>
      <c r="D26">
        <v>68.408371000000002</v>
      </c>
      <c r="E26">
        <v>8.6665939999999999</v>
      </c>
    </row>
    <row r="27" spans="1:5" x14ac:dyDescent="0.3">
      <c r="A27" t="s">
        <v>6</v>
      </c>
      <c r="B27">
        <v>5.0973579999999998</v>
      </c>
      <c r="C27">
        <v>1.160623</v>
      </c>
      <c r="D27">
        <v>20.824057</v>
      </c>
      <c r="E27">
        <v>6.1311450000000001</v>
      </c>
    </row>
    <row r="28" spans="1:5" x14ac:dyDescent="0.3">
      <c r="A28" t="s">
        <v>7</v>
      </c>
      <c r="B28">
        <v>3.3524479999999999</v>
      </c>
      <c r="C28">
        <v>1.8140780000000001</v>
      </c>
      <c r="D28">
        <v>20.733791</v>
      </c>
      <c r="E28">
        <v>5.6482809999999999</v>
      </c>
    </row>
    <row r="29" spans="1:5" x14ac:dyDescent="0.3">
      <c r="A29" t="s">
        <v>8</v>
      </c>
      <c r="B29">
        <v>3.8817560000000002</v>
      </c>
      <c r="C29">
        <v>1.7215480000000001</v>
      </c>
      <c r="D29">
        <v>27.285012999999999</v>
      </c>
      <c r="E29">
        <v>5.2982740000000002</v>
      </c>
    </row>
    <row r="30" spans="1:5" x14ac:dyDescent="0.3">
      <c r="A30" t="s">
        <v>5</v>
      </c>
      <c r="B30">
        <v>9.2848070000000007</v>
      </c>
      <c r="C30">
        <v>1.7171479999999999</v>
      </c>
      <c r="D30">
        <v>67.385176999999999</v>
      </c>
      <c r="E30">
        <v>8.4715760000000007</v>
      </c>
    </row>
    <row r="31" spans="1:5" x14ac:dyDescent="0.3">
      <c r="A31" t="s">
        <v>6</v>
      </c>
      <c r="B31">
        <v>4.115024</v>
      </c>
      <c r="C31">
        <v>1.1505529999999999</v>
      </c>
      <c r="D31">
        <v>21.450382000000001</v>
      </c>
      <c r="E31">
        <v>5.9076599999999999</v>
      </c>
    </row>
    <row r="32" spans="1:5" x14ac:dyDescent="0.3">
      <c r="A32" t="s">
        <v>7</v>
      </c>
      <c r="B32">
        <v>3.870387</v>
      </c>
      <c r="C32">
        <v>1.835037</v>
      </c>
      <c r="D32">
        <v>21.149107999999998</v>
      </c>
      <c r="E32">
        <v>5.3358340000000002</v>
      </c>
    </row>
    <row r="33" spans="1:5" x14ac:dyDescent="0.3">
      <c r="A33" t="s">
        <v>8</v>
      </c>
      <c r="B33">
        <v>3.6910409999999998</v>
      </c>
      <c r="C33">
        <v>2.7381950000000002</v>
      </c>
      <c r="D33">
        <v>23.253257999999999</v>
      </c>
      <c r="E33">
        <v>5.6943859999999997</v>
      </c>
    </row>
    <row r="34" spans="1:5" x14ac:dyDescent="0.3">
      <c r="A34" t="s">
        <v>5</v>
      </c>
      <c r="B34">
        <v>9.014087</v>
      </c>
      <c r="C34">
        <v>1.795658</v>
      </c>
      <c r="D34">
        <v>65.883082000000002</v>
      </c>
      <c r="E34">
        <v>7.1490559999999999</v>
      </c>
    </row>
    <row r="35" spans="1:5" x14ac:dyDescent="0.3">
      <c r="A35" t="s">
        <v>6</v>
      </c>
      <c r="B35">
        <v>4.615278</v>
      </c>
      <c r="C35">
        <v>1.283218</v>
      </c>
      <c r="D35">
        <v>22.244796000000001</v>
      </c>
      <c r="E35">
        <v>5.8467469999999997</v>
      </c>
    </row>
    <row r="36" spans="1:5" x14ac:dyDescent="0.3">
      <c r="A36" t="s">
        <v>7</v>
      </c>
      <c r="B36">
        <v>3.9346190000000001</v>
      </c>
      <c r="C36">
        <v>0.974109</v>
      </c>
      <c r="D36">
        <v>21.111345</v>
      </c>
      <c r="E36">
        <v>6.6287409999999998</v>
      </c>
    </row>
    <row r="37" spans="1:5" x14ac:dyDescent="0.3">
      <c r="A37" t="s">
        <v>8</v>
      </c>
      <c r="B37">
        <v>6.3419340000000002</v>
      </c>
      <c r="C37">
        <v>2.3508439999999999</v>
      </c>
      <c r="D37">
        <v>25.768065</v>
      </c>
      <c r="E37">
        <v>5.5163630000000001</v>
      </c>
    </row>
    <row r="38" spans="1:5" x14ac:dyDescent="0.3">
      <c r="A38" t="s">
        <v>5</v>
      </c>
      <c r="B38">
        <v>8.7436120000000006</v>
      </c>
      <c r="C38">
        <v>1.5572509999999999</v>
      </c>
      <c r="D38">
        <v>66.927245999999997</v>
      </c>
      <c r="E38">
        <v>10.518490999999999</v>
      </c>
    </row>
    <row r="39" spans="1:5" x14ac:dyDescent="0.3">
      <c r="A39" t="s">
        <v>6</v>
      </c>
      <c r="B39">
        <v>3.9293499999999999</v>
      </c>
      <c r="C39">
        <v>1.0662689999999999</v>
      </c>
      <c r="D39">
        <v>20.303439000000001</v>
      </c>
      <c r="E39">
        <v>6.814654</v>
      </c>
    </row>
    <row r="40" spans="1:5" x14ac:dyDescent="0.3">
      <c r="A40" t="s">
        <v>7</v>
      </c>
      <c r="B40">
        <v>3.891867</v>
      </c>
      <c r="C40">
        <v>8.0075210000000006</v>
      </c>
      <c r="D40">
        <v>20.970300000000002</v>
      </c>
      <c r="E40">
        <v>5.5592499999999996</v>
      </c>
    </row>
    <row r="41" spans="1:5" x14ac:dyDescent="0.3">
      <c r="A41" t="s">
        <v>8</v>
      </c>
      <c r="B41">
        <v>4.7176679999999998</v>
      </c>
      <c r="C41">
        <v>1.7081040000000001</v>
      </c>
      <c r="D41">
        <v>27.258327000000001</v>
      </c>
      <c r="E41">
        <v>6.250076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9B2A-FD7A-4F53-BC7D-FAB55D88F10E}">
  <dimension ref="A1:K41"/>
  <sheetViews>
    <sheetView workbookViewId="0">
      <selection activeCell="J16" sqref="J16"/>
    </sheetView>
  </sheetViews>
  <sheetFormatPr baseColWidth="10" defaultRowHeight="14.4" x14ac:dyDescent="0.3"/>
  <cols>
    <col min="1" max="1" width="11" bestFit="1" customWidth="1"/>
    <col min="2" max="2" width="9.88671875" bestFit="1" customWidth="1"/>
    <col min="3" max="3" width="12.33203125" bestFit="1" customWidth="1"/>
    <col min="4" max="4" width="10.88671875" bestFit="1" customWidth="1"/>
    <col min="5" max="5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t="s">
        <v>5</v>
      </c>
      <c r="B2">
        <v>9.4850919999999999</v>
      </c>
      <c r="C2">
        <v>2.1216599999999999</v>
      </c>
      <c r="D2">
        <v>68.683396999999999</v>
      </c>
      <c r="E2">
        <v>9.711665</v>
      </c>
      <c r="G2" s="4" t="s">
        <v>5</v>
      </c>
      <c r="H2">
        <f>SUM(B2+B6+B10+B14+B18+B22+B26+B30+B34+B38)/10</f>
        <v>9.7955746999999995</v>
      </c>
      <c r="I2">
        <f>SUM(C2+C6+C10+C14+C18+C22+C26+C30+C34+C38)/10</f>
        <v>2.1975929000000001</v>
      </c>
      <c r="J2">
        <f t="shared" ref="J2:K5" si="0">SUM(D2+D6+D10+D14+D18+D22+D26+D30+D34+D38)/10</f>
        <v>69.581782199999992</v>
      </c>
      <c r="K2">
        <f t="shared" si="0"/>
        <v>12.6551109</v>
      </c>
    </row>
    <row r="3" spans="1:11" x14ac:dyDescent="0.3">
      <c r="A3" t="s">
        <v>6</v>
      </c>
      <c r="B3">
        <v>3.7605840000000001</v>
      </c>
      <c r="C3">
        <v>1.2362150000000001</v>
      </c>
      <c r="D3">
        <v>21.33577</v>
      </c>
      <c r="E3">
        <v>4.8941129999999999</v>
      </c>
      <c r="G3" s="5" t="s">
        <v>6</v>
      </c>
      <c r="H3">
        <f t="shared" ref="H3:I5" si="1">SUM(B3+B7+B11+B15+B19+B23+B27+B31+B35+B39)/10</f>
        <v>4.4233947000000002</v>
      </c>
      <c r="I3">
        <f t="shared" si="1"/>
        <v>1.0990616</v>
      </c>
      <c r="J3">
        <f t="shared" si="0"/>
        <v>21.2399658</v>
      </c>
      <c r="K3">
        <f t="shared" si="0"/>
        <v>5.0994480000000006</v>
      </c>
    </row>
    <row r="4" spans="1:11" x14ac:dyDescent="0.3">
      <c r="A4" t="s">
        <v>7</v>
      </c>
      <c r="B4">
        <v>3.3971840000000002</v>
      </c>
      <c r="C4">
        <v>1.4517679999999999</v>
      </c>
      <c r="D4">
        <v>22.028372999999998</v>
      </c>
      <c r="E4">
        <v>6.1812680000000002</v>
      </c>
      <c r="G4" s="4" t="s">
        <v>7</v>
      </c>
      <c r="H4">
        <f t="shared" si="1"/>
        <v>3.5357919999999998</v>
      </c>
      <c r="I4">
        <f t="shared" si="1"/>
        <v>2.1299155000000001</v>
      </c>
      <c r="J4">
        <f t="shared" si="0"/>
        <v>21.516553800000001</v>
      </c>
      <c r="K4">
        <f t="shared" si="0"/>
        <v>6.0154246999999996</v>
      </c>
    </row>
    <row r="5" spans="1:11" x14ac:dyDescent="0.3">
      <c r="A5" t="s">
        <v>8</v>
      </c>
      <c r="B5">
        <v>2.8152279999999998</v>
      </c>
      <c r="C5">
        <v>1.6742870000000001</v>
      </c>
      <c r="D5">
        <v>28.579575999999999</v>
      </c>
      <c r="E5">
        <v>5.3046340000000001</v>
      </c>
      <c r="G5" s="5" t="s">
        <v>8</v>
      </c>
      <c r="H5">
        <f t="shared" si="1"/>
        <v>4.1002575000000006</v>
      </c>
      <c r="I5">
        <f t="shared" si="1"/>
        <v>1.7470497999999999</v>
      </c>
      <c r="J5">
        <f t="shared" si="0"/>
        <v>26.0453212</v>
      </c>
      <c r="K5">
        <f t="shared" si="0"/>
        <v>5.7451209999999993</v>
      </c>
    </row>
    <row r="6" spans="1:11" x14ac:dyDescent="0.3">
      <c r="A6" t="s">
        <v>5</v>
      </c>
      <c r="B6">
        <v>9.6758729999999993</v>
      </c>
      <c r="C6">
        <v>1.94198</v>
      </c>
      <c r="D6">
        <v>69.116611000000006</v>
      </c>
      <c r="E6">
        <v>11.122493</v>
      </c>
    </row>
    <row r="7" spans="1:11" x14ac:dyDescent="0.3">
      <c r="A7" t="s">
        <v>6</v>
      </c>
      <c r="B7">
        <v>4.5482990000000001</v>
      </c>
      <c r="C7">
        <v>1.0700210000000001</v>
      </c>
      <c r="D7">
        <v>21.434535</v>
      </c>
      <c r="E7">
        <v>4.7312110000000001</v>
      </c>
    </row>
    <row r="8" spans="1:11" x14ac:dyDescent="0.3">
      <c r="A8" t="s">
        <v>7</v>
      </c>
      <c r="B8">
        <v>3.2733089999999998</v>
      </c>
      <c r="C8">
        <v>1.9463520000000001</v>
      </c>
      <c r="D8">
        <v>21.122917000000001</v>
      </c>
      <c r="E8">
        <v>6.5311940000000002</v>
      </c>
    </row>
    <row r="9" spans="1:11" x14ac:dyDescent="0.3">
      <c r="A9" t="s">
        <v>8</v>
      </c>
      <c r="B9">
        <v>4.122852</v>
      </c>
      <c r="C9">
        <v>1.7760180000000001</v>
      </c>
      <c r="D9">
        <v>22.888382</v>
      </c>
      <c r="E9">
        <v>5.8552939999999998</v>
      </c>
    </row>
    <row r="10" spans="1:11" x14ac:dyDescent="0.3">
      <c r="A10" t="s">
        <v>5</v>
      </c>
      <c r="B10">
        <v>10.395213</v>
      </c>
      <c r="C10">
        <v>2.1311689999999999</v>
      </c>
      <c r="D10">
        <v>69.463621000000003</v>
      </c>
      <c r="E10">
        <v>9.58263</v>
      </c>
    </row>
    <row r="11" spans="1:11" x14ac:dyDescent="0.3">
      <c r="A11" t="s">
        <v>6</v>
      </c>
      <c r="B11">
        <v>4.485938</v>
      </c>
      <c r="C11">
        <v>1.0102439999999999</v>
      </c>
      <c r="D11">
        <v>20.878824999999999</v>
      </c>
      <c r="E11">
        <v>5.4499500000000003</v>
      </c>
    </row>
    <row r="12" spans="1:11" x14ac:dyDescent="0.3">
      <c r="A12" t="s">
        <v>7</v>
      </c>
      <c r="B12">
        <v>3.0338159999999998</v>
      </c>
      <c r="C12">
        <v>1.1982539999999999</v>
      </c>
      <c r="D12">
        <v>21.197889</v>
      </c>
      <c r="E12">
        <v>5.9459540000000004</v>
      </c>
    </row>
    <row r="13" spans="1:11" x14ac:dyDescent="0.3">
      <c r="A13" t="s">
        <v>8</v>
      </c>
      <c r="B13">
        <v>4.0259689999999999</v>
      </c>
      <c r="C13">
        <v>1.970029</v>
      </c>
      <c r="D13">
        <v>24.391456000000002</v>
      </c>
      <c r="E13">
        <v>6.157845</v>
      </c>
    </row>
    <row r="14" spans="1:11" x14ac:dyDescent="0.3">
      <c r="A14" t="s">
        <v>5</v>
      </c>
      <c r="B14">
        <v>10.100832</v>
      </c>
      <c r="C14">
        <v>2.1366139999999998</v>
      </c>
      <c r="D14">
        <v>67.906261999999998</v>
      </c>
      <c r="E14">
        <v>12.273577</v>
      </c>
    </row>
    <row r="15" spans="1:11" x14ac:dyDescent="0.3">
      <c r="A15" t="s">
        <v>6</v>
      </c>
      <c r="B15">
        <v>4.5969470000000001</v>
      </c>
      <c r="C15">
        <v>1.0752139999999999</v>
      </c>
      <c r="D15">
        <v>20.754573000000001</v>
      </c>
      <c r="E15">
        <v>5.0570360000000001</v>
      </c>
    </row>
    <row r="16" spans="1:11" x14ac:dyDescent="0.3">
      <c r="A16" t="s">
        <v>7</v>
      </c>
      <c r="B16">
        <v>3.316055</v>
      </c>
      <c r="C16">
        <v>5.3506819999999999</v>
      </c>
      <c r="D16">
        <v>21.867678999999999</v>
      </c>
      <c r="E16">
        <v>6.1767779999999997</v>
      </c>
    </row>
    <row r="17" spans="1:5" x14ac:dyDescent="0.3">
      <c r="A17" t="s">
        <v>8</v>
      </c>
      <c r="B17">
        <v>4.2657699999999998</v>
      </c>
      <c r="C17">
        <v>1.6669890000000001</v>
      </c>
      <c r="D17">
        <v>30.662949999999999</v>
      </c>
      <c r="E17">
        <v>5.542281</v>
      </c>
    </row>
    <row r="18" spans="1:5" x14ac:dyDescent="0.3">
      <c r="A18" t="s">
        <v>5</v>
      </c>
      <c r="B18">
        <v>10.246981999999999</v>
      </c>
      <c r="C18">
        <v>1.7731650000000001</v>
      </c>
      <c r="D18">
        <v>68.395340000000004</v>
      </c>
      <c r="E18">
        <v>13.312844</v>
      </c>
    </row>
    <row r="19" spans="1:5" x14ac:dyDescent="0.3">
      <c r="A19" t="s">
        <v>6</v>
      </c>
      <c r="B19">
        <v>4.1525600000000003</v>
      </c>
      <c r="C19">
        <v>1.0484880000000001</v>
      </c>
      <c r="D19">
        <v>20.760048000000001</v>
      </c>
      <c r="E19">
        <v>4.8539680000000001</v>
      </c>
    </row>
    <row r="20" spans="1:5" x14ac:dyDescent="0.3">
      <c r="A20" t="s">
        <v>7</v>
      </c>
      <c r="B20">
        <v>3.65787</v>
      </c>
      <c r="C20">
        <v>1.971595</v>
      </c>
      <c r="D20">
        <v>21.527380000000001</v>
      </c>
      <c r="E20">
        <v>5.5406560000000002</v>
      </c>
    </row>
    <row r="21" spans="1:5" x14ac:dyDescent="0.3">
      <c r="A21" t="s">
        <v>8</v>
      </c>
      <c r="B21">
        <v>2.8389600000000002</v>
      </c>
      <c r="C21">
        <v>2.1138940000000002</v>
      </c>
      <c r="D21">
        <v>29.365841</v>
      </c>
      <c r="E21">
        <v>5.7463009999999999</v>
      </c>
    </row>
    <row r="22" spans="1:5" x14ac:dyDescent="0.3">
      <c r="A22" t="s">
        <v>5</v>
      </c>
      <c r="B22">
        <v>9.3593410000000006</v>
      </c>
      <c r="C22">
        <v>1.9798899999999999</v>
      </c>
      <c r="D22">
        <v>68.170240000000007</v>
      </c>
      <c r="E22">
        <v>14.82122</v>
      </c>
    </row>
    <row r="23" spans="1:5" x14ac:dyDescent="0.3">
      <c r="A23" t="s">
        <v>6</v>
      </c>
      <c r="B23">
        <v>4.717435</v>
      </c>
      <c r="C23">
        <v>1.0726089999999999</v>
      </c>
      <c r="D23">
        <v>22.479016999999999</v>
      </c>
      <c r="E23">
        <v>5.2713109999999999</v>
      </c>
    </row>
    <row r="24" spans="1:5" x14ac:dyDescent="0.3">
      <c r="A24" t="s">
        <v>7</v>
      </c>
      <c r="B24">
        <v>3.5874980000000001</v>
      </c>
      <c r="C24">
        <v>2.5118550000000002</v>
      </c>
      <c r="D24">
        <v>21.16696</v>
      </c>
      <c r="E24">
        <v>5.4531029999999996</v>
      </c>
    </row>
    <row r="25" spans="1:5" x14ac:dyDescent="0.3">
      <c r="A25" t="s">
        <v>8</v>
      </c>
      <c r="B25">
        <v>3.9656959999999999</v>
      </c>
      <c r="C25">
        <v>1.385</v>
      </c>
      <c r="D25">
        <v>26.819485</v>
      </c>
      <c r="E25">
        <v>5.5667819999999999</v>
      </c>
    </row>
    <row r="26" spans="1:5" x14ac:dyDescent="0.3">
      <c r="A26" t="s">
        <v>5</v>
      </c>
      <c r="B26">
        <v>9.9492580000000004</v>
      </c>
      <c r="C26">
        <v>2.6709489999999998</v>
      </c>
      <c r="D26">
        <v>70.453147999999999</v>
      </c>
      <c r="E26">
        <v>11.351082999999999</v>
      </c>
    </row>
    <row r="27" spans="1:5" x14ac:dyDescent="0.3">
      <c r="A27" t="s">
        <v>6</v>
      </c>
      <c r="B27">
        <v>4.6246219999999996</v>
      </c>
      <c r="C27">
        <v>1.1553580000000001</v>
      </c>
      <c r="D27">
        <v>21.309664000000001</v>
      </c>
      <c r="E27">
        <v>5.2813359999999996</v>
      </c>
    </row>
    <row r="28" spans="1:5" x14ac:dyDescent="0.3">
      <c r="A28" t="s">
        <v>7</v>
      </c>
      <c r="B28">
        <v>4.1720220000000001</v>
      </c>
      <c r="C28">
        <v>2.6767439999999998</v>
      </c>
      <c r="D28">
        <v>21.14443</v>
      </c>
      <c r="E28">
        <v>6.8555359999999999</v>
      </c>
    </row>
    <row r="29" spans="1:5" x14ac:dyDescent="0.3">
      <c r="A29" t="s">
        <v>8</v>
      </c>
      <c r="B29">
        <v>4.046786</v>
      </c>
      <c r="C29">
        <v>1.6843410000000001</v>
      </c>
      <c r="D29">
        <v>23.225453000000002</v>
      </c>
      <c r="E29">
        <v>5.3896730000000002</v>
      </c>
    </row>
    <row r="30" spans="1:5" x14ac:dyDescent="0.3">
      <c r="A30" t="s">
        <v>5</v>
      </c>
      <c r="B30">
        <v>9.9550839999999994</v>
      </c>
      <c r="C30">
        <v>1.7659469999999999</v>
      </c>
      <c r="D30">
        <v>71.133813000000004</v>
      </c>
      <c r="E30">
        <v>17.371936999999999</v>
      </c>
    </row>
    <row r="31" spans="1:5" x14ac:dyDescent="0.3">
      <c r="A31" t="s">
        <v>6</v>
      </c>
      <c r="B31">
        <v>4.1689559999999997</v>
      </c>
      <c r="C31">
        <v>0.91519899999999998</v>
      </c>
      <c r="D31">
        <v>21.184491000000001</v>
      </c>
      <c r="E31">
        <v>4.7835289999999997</v>
      </c>
    </row>
    <row r="32" spans="1:5" x14ac:dyDescent="0.3">
      <c r="A32" t="s">
        <v>7</v>
      </c>
      <c r="B32">
        <v>3.9608629999999998</v>
      </c>
      <c r="C32">
        <v>1.1445989999999999</v>
      </c>
      <c r="D32">
        <v>21.621416</v>
      </c>
      <c r="E32">
        <v>5.7039689999999998</v>
      </c>
    </row>
    <row r="33" spans="1:5" x14ac:dyDescent="0.3">
      <c r="A33" t="s">
        <v>8</v>
      </c>
      <c r="B33">
        <v>6.8095290000000004</v>
      </c>
      <c r="C33">
        <v>1.632606</v>
      </c>
      <c r="D33">
        <v>23.155992000000001</v>
      </c>
      <c r="E33">
        <v>5.8002950000000002</v>
      </c>
    </row>
    <row r="34" spans="1:5" x14ac:dyDescent="0.3">
      <c r="A34" t="s">
        <v>5</v>
      </c>
      <c r="B34">
        <v>9.2399869999999993</v>
      </c>
      <c r="C34">
        <v>2.0507710000000001</v>
      </c>
      <c r="D34">
        <v>71.997980999999996</v>
      </c>
      <c r="E34">
        <v>12.832204000000001</v>
      </c>
    </row>
    <row r="35" spans="1:5" x14ac:dyDescent="0.3">
      <c r="A35" t="s">
        <v>6</v>
      </c>
      <c r="B35">
        <v>4.901967</v>
      </c>
      <c r="C35">
        <v>1.3262080000000001</v>
      </c>
      <c r="D35">
        <v>21.25995</v>
      </c>
      <c r="E35">
        <v>5.4209959999999997</v>
      </c>
    </row>
    <row r="36" spans="1:5" x14ac:dyDescent="0.3">
      <c r="A36" t="s">
        <v>7</v>
      </c>
      <c r="B36">
        <v>3.660231</v>
      </c>
      <c r="C36">
        <v>0.98558900000000005</v>
      </c>
      <c r="D36">
        <v>21.508178000000001</v>
      </c>
      <c r="E36">
        <v>6.1262549999999996</v>
      </c>
    </row>
    <row r="37" spans="1:5" x14ac:dyDescent="0.3">
      <c r="A37" t="s">
        <v>8</v>
      </c>
      <c r="B37">
        <v>3.6590609999999999</v>
      </c>
      <c r="C37">
        <v>1.6928650000000001</v>
      </c>
      <c r="D37">
        <v>22.86843</v>
      </c>
      <c r="E37">
        <v>5.788602</v>
      </c>
    </row>
    <row r="38" spans="1:5" x14ac:dyDescent="0.3">
      <c r="A38" t="s">
        <v>5</v>
      </c>
      <c r="B38">
        <v>9.5480850000000004</v>
      </c>
      <c r="C38">
        <v>3.4037839999999999</v>
      </c>
      <c r="D38">
        <v>70.497409000000005</v>
      </c>
      <c r="E38">
        <v>14.171455999999999</v>
      </c>
    </row>
    <row r="39" spans="1:5" x14ac:dyDescent="0.3">
      <c r="A39" t="s">
        <v>6</v>
      </c>
      <c r="B39">
        <v>4.2766390000000003</v>
      </c>
      <c r="C39">
        <v>1.0810599999999999</v>
      </c>
      <c r="D39">
        <v>21.002784999999999</v>
      </c>
      <c r="E39">
        <v>5.2510300000000001</v>
      </c>
    </row>
    <row r="40" spans="1:5" x14ac:dyDescent="0.3">
      <c r="A40" t="s">
        <v>7</v>
      </c>
      <c r="B40">
        <v>3.2990719999999998</v>
      </c>
      <c r="C40">
        <v>2.0617169999999998</v>
      </c>
      <c r="D40">
        <v>21.980315999999998</v>
      </c>
      <c r="E40">
        <v>5.6395340000000003</v>
      </c>
    </row>
    <row r="41" spans="1:5" x14ac:dyDescent="0.3">
      <c r="A41" t="s">
        <v>8</v>
      </c>
      <c r="B41">
        <v>4.4527239999999999</v>
      </c>
      <c r="C41">
        <v>1.8744689999999999</v>
      </c>
      <c r="D41">
        <v>28.495647000000002</v>
      </c>
      <c r="E41">
        <v>6.2995029999999996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BDC7-0486-4479-B88C-133634ABA3D6}">
  <dimension ref="A1:K41"/>
  <sheetViews>
    <sheetView workbookViewId="0">
      <selection activeCell="H10" sqref="H10"/>
    </sheetView>
  </sheetViews>
  <sheetFormatPr baseColWidth="10" defaultRowHeight="14.4" x14ac:dyDescent="0.3"/>
  <cols>
    <col min="1" max="1" width="11" bestFit="1" customWidth="1"/>
    <col min="2" max="2" width="9.88671875" bestFit="1" customWidth="1"/>
    <col min="3" max="3" width="12.33203125" bestFit="1" customWidth="1"/>
    <col min="4" max="4" width="10.88671875" bestFit="1" customWidth="1"/>
    <col min="5" max="5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t="s">
        <v>5</v>
      </c>
      <c r="B2">
        <v>8.8712020000000003</v>
      </c>
      <c r="C2">
        <v>2.7126160000000001</v>
      </c>
      <c r="D2">
        <v>68.273820000000001</v>
      </c>
      <c r="E2">
        <v>19.861946</v>
      </c>
      <c r="G2" s="4" t="s">
        <v>5</v>
      </c>
      <c r="H2">
        <f>SUM(B2+B6+B10+B14+B18+B22+B26+B30+B34+B38)/10</f>
        <v>9.2065157999999983</v>
      </c>
      <c r="I2">
        <f>SUM(C2+C6+C10+C14+C18+C22+C26+C30+C34+C38)/10</f>
        <v>2.6036354000000004</v>
      </c>
      <c r="J2">
        <f t="shared" ref="J2:K5" si="0">SUM(D2+D6+D10+D14+D18+D22+D26+D30+D34+D38)/10</f>
        <v>68.811948900000019</v>
      </c>
      <c r="K2">
        <f t="shared" si="0"/>
        <v>19.048675099999997</v>
      </c>
    </row>
    <row r="3" spans="1:11" x14ac:dyDescent="0.3">
      <c r="A3" t="s">
        <v>6</v>
      </c>
      <c r="B3">
        <v>4.3378300000000003</v>
      </c>
      <c r="C3">
        <v>2.0945149999999999</v>
      </c>
      <c r="D3">
        <v>21.235420999999999</v>
      </c>
      <c r="E3">
        <v>15.531616</v>
      </c>
      <c r="G3" s="5" t="s">
        <v>6</v>
      </c>
      <c r="H3">
        <f t="shared" ref="H3:I5" si="1">SUM(B3+B7+B11+B15+B19+B23+B27+B31+B35+B39)/10</f>
        <v>4.3209503000000007</v>
      </c>
      <c r="I3">
        <f t="shared" si="1"/>
        <v>1.8118523</v>
      </c>
      <c r="J3">
        <f t="shared" si="0"/>
        <v>21.132088899999999</v>
      </c>
      <c r="K3">
        <f t="shared" si="0"/>
        <v>12.656412999999999</v>
      </c>
    </row>
    <row r="4" spans="1:11" x14ac:dyDescent="0.3">
      <c r="A4" t="s">
        <v>7</v>
      </c>
      <c r="B4">
        <v>3.3396189999999999</v>
      </c>
      <c r="C4">
        <v>2.0497100000000001</v>
      </c>
      <c r="D4">
        <v>22.886125</v>
      </c>
      <c r="E4">
        <v>15.573521</v>
      </c>
      <c r="G4" s="4" t="s">
        <v>7</v>
      </c>
      <c r="H4">
        <f t="shared" si="1"/>
        <v>3.7362745000000004</v>
      </c>
      <c r="I4">
        <f t="shared" si="1"/>
        <v>2.1917744000000003</v>
      </c>
      <c r="J4">
        <f t="shared" si="0"/>
        <v>21.4789262</v>
      </c>
      <c r="K4">
        <f t="shared" si="0"/>
        <v>14.8961884</v>
      </c>
    </row>
    <row r="5" spans="1:11" x14ac:dyDescent="0.3">
      <c r="A5" t="s">
        <v>8</v>
      </c>
      <c r="B5">
        <v>10.64227</v>
      </c>
      <c r="C5">
        <v>2.944299</v>
      </c>
      <c r="D5">
        <v>32.046534000000001</v>
      </c>
      <c r="E5">
        <v>12.853123999999999</v>
      </c>
      <c r="G5" s="5" t="s">
        <v>8</v>
      </c>
      <c r="H5">
        <f t="shared" si="1"/>
        <v>5.2914029999999999</v>
      </c>
      <c r="I5">
        <f t="shared" si="1"/>
        <v>2.4969855000000001</v>
      </c>
      <c r="J5">
        <f t="shared" si="0"/>
        <v>26.529930199999995</v>
      </c>
      <c r="K5">
        <f t="shared" si="0"/>
        <v>14.040273500000001</v>
      </c>
    </row>
    <row r="6" spans="1:11" x14ac:dyDescent="0.3">
      <c r="A6" t="s">
        <v>5</v>
      </c>
      <c r="B6">
        <v>9.9068649999999998</v>
      </c>
      <c r="C6">
        <v>3.1854740000000001</v>
      </c>
      <c r="D6">
        <v>67.799053000000001</v>
      </c>
      <c r="E6">
        <v>18.031236</v>
      </c>
    </row>
    <row r="7" spans="1:11" x14ac:dyDescent="0.3">
      <c r="A7" t="s">
        <v>6</v>
      </c>
      <c r="B7">
        <v>4.2524470000000001</v>
      </c>
      <c r="C7">
        <v>1.886417</v>
      </c>
      <c r="D7">
        <v>21.873678999999999</v>
      </c>
      <c r="E7">
        <v>12.392452</v>
      </c>
    </row>
    <row r="8" spans="1:11" x14ac:dyDescent="0.3">
      <c r="A8" t="s">
        <v>7</v>
      </c>
      <c r="B8">
        <v>3.677152</v>
      </c>
      <c r="C8">
        <v>2.3355739999999998</v>
      </c>
      <c r="D8">
        <v>21.337063000000001</v>
      </c>
      <c r="E8">
        <v>15.383877</v>
      </c>
    </row>
    <row r="9" spans="1:11" x14ac:dyDescent="0.3">
      <c r="A9" t="s">
        <v>8</v>
      </c>
      <c r="B9">
        <v>6.686706</v>
      </c>
      <c r="C9">
        <v>2.722953</v>
      </c>
      <c r="D9">
        <v>27.302121</v>
      </c>
      <c r="E9">
        <v>12.421493</v>
      </c>
    </row>
    <row r="10" spans="1:11" x14ac:dyDescent="0.3">
      <c r="A10" t="s">
        <v>5</v>
      </c>
      <c r="B10">
        <v>9.2869419999999998</v>
      </c>
      <c r="C10">
        <v>2.267703</v>
      </c>
      <c r="D10">
        <v>69.033591000000001</v>
      </c>
      <c r="E10">
        <v>18.415972</v>
      </c>
    </row>
    <row r="11" spans="1:11" x14ac:dyDescent="0.3">
      <c r="A11" t="s">
        <v>6</v>
      </c>
      <c r="B11">
        <v>4.6179370000000004</v>
      </c>
      <c r="C11">
        <v>1.9948790000000001</v>
      </c>
      <c r="D11">
        <v>20.831800999999999</v>
      </c>
      <c r="E11">
        <v>12.266689</v>
      </c>
    </row>
    <row r="12" spans="1:11" x14ac:dyDescent="0.3">
      <c r="A12" t="s">
        <v>7</v>
      </c>
      <c r="B12">
        <v>3.9584359999999998</v>
      </c>
      <c r="C12">
        <v>3.1446429999999999</v>
      </c>
      <c r="D12">
        <v>21.754218999999999</v>
      </c>
      <c r="E12">
        <v>15.050432000000001</v>
      </c>
    </row>
    <row r="13" spans="1:11" x14ac:dyDescent="0.3">
      <c r="A13" t="s">
        <v>8</v>
      </c>
      <c r="B13">
        <v>3.5442809999999998</v>
      </c>
      <c r="C13">
        <v>2.3297370000000002</v>
      </c>
      <c r="D13">
        <v>23.885141000000001</v>
      </c>
      <c r="E13">
        <v>12.510308</v>
      </c>
    </row>
    <row r="14" spans="1:11" x14ac:dyDescent="0.3">
      <c r="A14" t="s">
        <v>5</v>
      </c>
      <c r="B14">
        <v>8.8170529999999996</v>
      </c>
      <c r="C14">
        <v>2.5331109999999999</v>
      </c>
      <c r="D14">
        <v>66.847396000000003</v>
      </c>
      <c r="E14">
        <v>17.98038</v>
      </c>
    </row>
    <row r="15" spans="1:11" x14ac:dyDescent="0.3">
      <c r="A15" t="s">
        <v>6</v>
      </c>
      <c r="B15">
        <v>3.9482650000000001</v>
      </c>
      <c r="C15">
        <v>1.5729439999999999</v>
      </c>
      <c r="D15">
        <v>21.482061000000002</v>
      </c>
      <c r="E15">
        <v>12.410621000000001</v>
      </c>
    </row>
    <row r="16" spans="1:11" x14ac:dyDescent="0.3">
      <c r="A16" t="s">
        <v>7</v>
      </c>
      <c r="B16">
        <v>3.9924219999999999</v>
      </c>
      <c r="C16">
        <v>1.8678440000000001</v>
      </c>
      <c r="D16">
        <v>22.121171</v>
      </c>
      <c r="E16">
        <v>14.935401000000001</v>
      </c>
    </row>
    <row r="17" spans="1:5" x14ac:dyDescent="0.3">
      <c r="A17" t="s">
        <v>8</v>
      </c>
      <c r="B17">
        <v>4.4143119999999998</v>
      </c>
      <c r="C17">
        <v>2.7481710000000001</v>
      </c>
      <c r="D17">
        <v>21.916423000000002</v>
      </c>
      <c r="E17">
        <v>12.974525</v>
      </c>
    </row>
    <row r="18" spans="1:5" x14ac:dyDescent="0.3">
      <c r="A18" t="s">
        <v>5</v>
      </c>
      <c r="B18">
        <v>9.0896109999999997</v>
      </c>
      <c r="C18">
        <v>2.8191570000000001</v>
      </c>
      <c r="D18">
        <v>69.512789999999995</v>
      </c>
      <c r="E18">
        <v>18.819309000000001</v>
      </c>
    </row>
    <row r="19" spans="1:5" x14ac:dyDescent="0.3">
      <c r="A19" t="s">
        <v>6</v>
      </c>
      <c r="B19">
        <v>5.1657520000000003</v>
      </c>
      <c r="C19">
        <v>1.712297</v>
      </c>
      <c r="D19">
        <v>21.068118999999999</v>
      </c>
      <c r="E19">
        <v>12.143102000000001</v>
      </c>
    </row>
    <row r="20" spans="1:5" x14ac:dyDescent="0.3">
      <c r="A20" t="s">
        <v>7</v>
      </c>
      <c r="B20">
        <v>3.3077540000000001</v>
      </c>
      <c r="C20">
        <v>2.0588760000000002</v>
      </c>
      <c r="D20">
        <v>21.25074</v>
      </c>
      <c r="E20">
        <v>14.746706</v>
      </c>
    </row>
    <row r="21" spans="1:5" x14ac:dyDescent="0.3">
      <c r="A21" t="s">
        <v>8</v>
      </c>
      <c r="B21">
        <v>3.238524</v>
      </c>
      <c r="C21">
        <v>2.1366239999999999</v>
      </c>
      <c r="D21">
        <v>26.658887</v>
      </c>
      <c r="E21">
        <v>26.656929000000002</v>
      </c>
    </row>
    <row r="22" spans="1:5" x14ac:dyDescent="0.3">
      <c r="A22" t="s">
        <v>5</v>
      </c>
      <c r="B22">
        <v>9.0614729999999994</v>
      </c>
      <c r="C22">
        <v>2.2751459999999999</v>
      </c>
      <c r="D22">
        <v>68.596958000000001</v>
      </c>
      <c r="E22">
        <v>19.195616999999999</v>
      </c>
    </row>
    <row r="23" spans="1:5" x14ac:dyDescent="0.3">
      <c r="A23" t="s">
        <v>6</v>
      </c>
      <c r="B23">
        <v>4.555402</v>
      </c>
      <c r="C23">
        <v>1.597054</v>
      </c>
      <c r="D23">
        <v>20.567304</v>
      </c>
      <c r="E23">
        <v>12.356505</v>
      </c>
    </row>
    <row r="24" spans="1:5" x14ac:dyDescent="0.3">
      <c r="A24" t="s">
        <v>7</v>
      </c>
      <c r="B24">
        <v>3.7059310000000001</v>
      </c>
      <c r="C24">
        <v>2.1384409999999998</v>
      </c>
      <c r="D24">
        <v>21.025452999999999</v>
      </c>
      <c r="E24">
        <v>15.107809</v>
      </c>
    </row>
    <row r="25" spans="1:5" x14ac:dyDescent="0.3">
      <c r="A25" t="s">
        <v>8</v>
      </c>
      <c r="B25">
        <v>9.1482860000000006</v>
      </c>
      <c r="C25">
        <v>2.440089</v>
      </c>
      <c r="D25">
        <v>26.443179000000001</v>
      </c>
      <c r="E25">
        <v>12.663582999999999</v>
      </c>
    </row>
    <row r="26" spans="1:5" x14ac:dyDescent="0.3">
      <c r="A26" t="s">
        <v>5</v>
      </c>
      <c r="B26">
        <v>8.7942219999999995</v>
      </c>
      <c r="C26">
        <v>2.331734</v>
      </c>
      <c r="D26">
        <v>69.430242000000007</v>
      </c>
      <c r="E26">
        <v>18.258676999999999</v>
      </c>
    </row>
    <row r="27" spans="1:5" x14ac:dyDescent="0.3">
      <c r="A27" t="s">
        <v>6</v>
      </c>
      <c r="B27">
        <v>3.9958809999999998</v>
      </c>
      <c r="C27">
        <v>1.5968329999999999</v>
      </c>
      <c r="D27">
        <v>20.747512</v>
      </c>
      <c r="E27">
        <v>12.378410000000001</v>
      </c>
    </row>
    <row r="28" spans="1:5" x14ac:dyDescent="0.3">
      <c r="A28" t="s">
        <v>7</v>
      </c>
      <c r="B28">
        <v>3.9062459999999999</v>
      </c>
      <c r="C28">
        <v>1.992802</v>
      </c>
      <c r="D28">
        <v>21.354108</v>
      </c>
      <c r="E28">
        <v>14.805567</v>
      </c>
    </row>
    <row r="29" spans="1:5" x14ac:dyDescent="0.3">
      <c r="A29" t="s">
        <v>8</v>
      </c>
      <c r="B29">
        <v>3.8377829999999999</v>
      </c>
      <c r="C29">
        <v>2.5061680000000002</v>
      </c>
      <c r="D29">
        <v>29.998823000000002</v>
      </c>
      <c r="E29">
        <v>12.428734</v>
      </c>
    </row>
    <row r="30" spans="1:5" x14ac:dyDescent="0.3">
      <c r="A30" t="s">
        <v>5</v>
      </c>
      <c r="B30">
        <v>9.4298129999999993</v>
      </c>
      <c r="C30">
        <v>2.5977990000000002</v>
      </c>
      <c r="D30">
        <v>68.901014000000004</v>
      </c>
      <c r="E30">
        <v>19.487055000000002</v>
      </c>
    </row>
    <row r="31" spans="1:5" x14ac:dyDescent="0.3">
      <c r="A31" t="s">
        <v>6</v>
      </c>
      <c r="B31">
        <v>3.5577559999999999</v>
      </c>
      <c r="C31">
        <v>1.8561160000000001</v>
      </c>
      <c r="D31">
        <v>21.175113</v>
      </c>
      <c r="E31">
        <v>12.67314</v>
      </c>
    </row>
    <row r="32" spans="1:5" x14ac:dyDescent="0.3">
      <c r="A32" t="s">
        <v>7</v>
      </c>
      <c r="B32">
        <v>3.5700850000000002</v>
      </c>
      <c r="C32">
        <v>1.9076139999999999</v>
      </c>
      <c r="D32">
        <v>20.692874</v>
      </c>
      <c r="E32">
        <v>14.068021999999999</v>
      </c>
    </row>
    <row r="33" spans="1:5" x14ac:dyDescent="0.3">
      <c r="A33" t="s">
        <v>8</v>
      </c>
      <c r="B33">
        <v>4.31813</v>
      </c>
      <c r="C33">
        <v>1.9936240000000001</v>
      </c>
      <c r="D33">
        <v>27.444078999999999</v>
      </c>
      <c r="E33">
        <v>12.770982999999999</v>
      </c>
    </row>
    <row r="34" spans="1:5" x14ac:dyDescent="0.3">
      <c r="A34" t="s">
        <v>5</v>
      </c>
      <c r="B34">
        <v>9.3884830000000008</v>
      </c>
      <c r="C34">
        <v>2.9761989999999998</v>
      </c>
      <c r="D34">
        <v>68.693825000000004</v>
      </c>
      <c r="E34">
        <v>21.761785</v>
      </c>
    </row>
    <row r="35" spans="1:5" x14ac:dyDescent="0.3">
      <c r="A35" t="s">
        <v>6</v>
      </c>
      <c r="B35">
        <v>4.433033</v>
      </c>
      <c r="C35">
        <v>2.1491449999999999</v>
      </c>
      <c r="D35">
        <v>20.913883999999999</v>
      </c>
      <c r="E35">
        <v>12.453364000000001</v>
      </c>
    </row>
    <row r="36" spans="1:5" x14ac:dyDescent="0.3">
      <c r="A36" t="s">
        <v>7</v>
      </c>
      <c r="B36">
        <v>4.0034380000000001</v>
      </c>
      <c r="C36">
        <v>2.4926750000000002</v>
      </c>
      <c r="D36">
        <v>21.38072</v>
      </c>
      <c r="E36">
        <v>14.488892</v>
      </c>
    </row>
    <row r="37" spans="1:5" x14ac:dyDescent="0.3">
      <c r="A37" t="s">
        <v>8</v>
      </c>
      <c r="B37">
        <v>4.0133770000000002</v>
      </c>
      <c r="C37">
        <v>2.1767340000000002</v>
      </c>
      <c r="D37">
        <v>23.191534000000001</v>
      </c>
      <c r="E37">
        <v>12.476285000000001</v>
      </c>
    </row>
    <row r="38" spans="1:5" x14ac:dyDescent="0.3">
      <c r="A38" t="s">
        <v>5</v>
      </c>
      <c r="B38">
        <v>9.4194940000000003</v>
      </c>
      <c r="C38">
        <v>2.337415</v>
      </c>
      <c r="D38">
        <v>71.030799999999999</v>
      </c>
      <c r="E38">
        <v>18.674773999999999</v>
      </c>
    </row>
    <row r="39" spans="1:5" x14ac:dyDescent="0.3">
      <c r="A39" t="s">
        <v>6</v>
      </c>
      <c r="B39">
        <v>4.3452000000000002</v>
      </c>
      <c r="C39">
        <v>1.658323</v>
      </c>
      <c r="D39">
        <v>21.425995</v>
      </c>
      <c r="E39">
        <v>11.958231</v>
      </c>
    </row>
    <row r="40" spans="1:5" x14ac:dyDescent="0.3">
      <c r="A40" t="s">
        <v>7</v>
      </c>
      <c r="B40">
        <v>3.901662</v>
      </c>
      <c r="C40">
        <v>1.929565</v>
      </c>
      <c r="D40">
        <v>20.986789000000002</v>
      </c>
      <c r="E40">
        <v>14.801657000000001</v>
      </c>
    </row>
    <row r="41" spans="1:5" x14ac:dyDescent="0.3">
      <c r="A41" t="s">
        <v>8</v>
      </c>
      <c r="B41">
        <v>3.0703610000000001</v>
      </c>
      <c r="C41">
        <v>2.9714559999999999</v>
      </c>
      <c r="D41">
        <v>26.412580999999999</v>
      </c>
      <c r="E41">
        <v>12.646770999999999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36AD-E414-4633-919C-B27032F7DC5C}">
  <dimension ref="A1:K41"/>
  <sheetViews>
    <sheetView workbookViewId="0">
      <selection activeCell="I13" sqref="I13"/>
    </sheetView>
  </sheetViews>
  <sheetFormatPr baseColWidth="10" defaultRowHeight="14.4" x14ac:dyDescent="0.3"/>
  <cols>
    <col min="1" max="1" width="11" bestFit="1" customWidth="1"/>
    <col min="2" max="2" width="9.88671875" bestFit="1" customWidth="1"/>
    <col min="3" max="3" width="12.33203125" bestFit="1" customWidth="1"/>
    <col min="4" max="4" width="10.88671875" bestFit="1" customWidth="1"/>
    <col min="5" max="5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t="s">
        <v>5</v>
      </c>
      <c r="B2">
        <v>9.006634</v>
      </c>
      <c r="C2">
        <v>2.9681929999999999</v>
      </c>
      <c r="D2">
        <v>68.413348999999997</v>
      </c>
      <c r="E2">
        <v>22.203420000000001</v>
      </c>
      <c r="G2" s="4" t="s">
        <v>5</v>
      </c>
      <c r="H2">
        <f>SUM(B2+B6+B10+B14+B18+B22+B26+B30+B34+B38)/10</f>
        <v>9.1064819000000004</v>
      </c>
      <c r="I2">
        <f>SUM(C2+C6+C10+C14+C18+C22+C26+C30+C34+C38)/10</f>
        <v>2.6368626999999996</v>
      </c>
      <c r="J2">
        <f t="shared" ref="J2:K5" si="0">SUM(D2+D6+D10+D14+D18+D22+D26+D30+D34+D38)/10</f>
        <v>68.055786499999982</v>
      </c>
      <c r="K2">
        <f t="shared" si="0"/>
        <v>18.800925899999999</v>
      </c>
    </row>
    <row r="3" spans="1:11" x14ac:dyDescent="0.3">
      <c r="A3" t="s">
        <v>6</v>
      </c>
      <c r="B3">
        <v>4.7846909999999996</v>
      </c>
      <c r="C3">
        <v>1.751196</v>
      </c>
      <c r="D3">
        <v>21.149836000000001</v>
      </c>
      <c r="E3">
        <v>12.338658000000001</v>
      </c>
      <c r="G3" s="5" t="s">
        <v>6</v>
      </c>
      <c r="H3">
        <f t="shared" ref="H3:I5" si="1">SUM(B3+B7+B11+B15+B19+B23+B27+B31+B35+B39)/10</f>
        <v>4.3861486000000003</v>
      </c>
      <c r="I3">
        <f t="shared" si="1"/>
        <v>1.7323662999999996</v>
      </c>
      <c r="J3">
        <f t="shared" si="0"/>
        <v>20.7588072</v>
      </c>
      <c r="K3">
        <f t="shared" si="0"/>
        <v>12.7581747</v>
      </c>
    </row>
    <row r="4" spans="1:11" x14ac:dyDescent="0.3">
      <c r="A4" t="s">
        <v>7</v>
      </c>
      <c r="B4">
        <v>3.4207179999999999</v>
      </c>
      <c r="C4">
        <v>2.9576660000000001</v>
      </c>
      <c r="D4">
        <v>21.085197999999998</v>
      </c>
      <c r="E4">
        <v>15.812219000000001</v>
      </c>
      <c r="G4" s="4" t="s">
        <v>7</v>
      </c>
      <c r="H4">
        <f t="shared" si="1"/>
        <v>3.5137147</v>
      </c>
      <c r="I4">
        <f t="shared" si="1"/>
        <v>2.1615988000000002</v>
      </c>
      <c r="J4">
        <f t="shared" si="0"/>
        <v>21.210846199999999</v>
      </c>
      <c r="K4">
        <f t="shared" si="0"/>
        <v>15.6545235</v>
      </c>
    </row>
    <row r="5" spans="1:11" x14ac:dyDescent="0.3">
      <c r="A5" t="s">
        <v>8</v>
      </c>
      <c r="B5">
        <v>4.4316149999999999</v>
      </c>
      <c r="C5">
        <v>2.3982169999999998</v>
      </c>
      <c r="D5">
        <v>30.997651000000001</v>
      </c>
      <c r="E5">
        <v>12.586786999999999</v>
      </c>
      <c r="G5" s="5" t="s">
        <v>8</v>
      </c>
      <c r="H5">
        <f t="shared" si="1"/>
        <v>5.0825948999999992</v>
      </c>
      <c r="I5">
        <f t="shared" si="1"/>
        <v>2.3911502000000002</v>
      </c>
      <c r="J5">
        <f t="shared" si="0"/>
        <v>27.443381899999999</v>
      </c>
      <c r="K5">
        <f t="shared" si="0"/>
        <v>12.9252082</v>
      </c>
    </row>
    <row r="6" spans="1:11" x14ac:dyDescent="0.3">
      <c r="A6" t="s">
        <v>5</v>
      </c>
      <c r="B6">
        <v>9.3565690000000004</v>
      </c>
      <c r="C6">
        <v>2.4561109999999999</v>
      </c>
      <c r="D6">
        <v>68.505457000000007</v>
      </c>
      <c r="E6">
        <v>19.095303000000001</v>
      </c>
    </row>
    <row r="7" spans="1:11" x14ac:dyDescent="0.3">
      <c r="A7" t="s">
        <v>6</v>
      </c>
      <c r="B7">
        <v>4.2068789999999998</v>
      </c>
      <c r="C7">
        <v>1.787588</v>
      </c>
      <c r="D7">
        <v>20.713508000000001</v>
      </c>
      <c r="E7">
        <v>12.491315999999999</v>
      </c>
    </row>
    <row r="8" spans="1:11" x14ac:dyDescent="0.3">
      <c r="A8" t="s">
        <v>7</v>
      </c>
      <c r="B8">
        <v>3.9249040000000002</v>
      </c>
      <c r="C8">
        <v>1.8747879999999999</v>
      </c>
      <c r="D8">
        <v>21.378592999999999</v>
      </c>
      <c r="E8">
        <v>14.906057000000001</v>
      </c>
    </row>
    <row r="9" spans="1:11" x14ac:dyDescent="0.3">
      <c r="A9" t="s">
        <v>8</v>
      </c>
      <c r="B9">
        <v>4.3097349999999999</v>
      </c>
      <c r="C9">
        <v>2.4022589999999999</v>
      </c>
      <c r="D9">
        <v>24.757552</v>
      </c>
      <c r="E9">
        <v>12.413886</v>
      </c>
    </row>
    <row r="10" spans="1:11" x14ac:dyDescent="0.3">
      <c r="A10" t="s">
        <v>5</v>
      </c>
      <c r="B10">
        <v>8.7807060000000003</v>
      </c>
      <c r="C10">
        <v>3.0652740000000001</v>
      </c>
      <c r="D10">
        <v>67.584567000000007</v>
      </c>
      <c r="E10">
        <v>18.611398000000001</v>
      </c>
    </row>
    <row r="11" spans="1:11" x14ac:dyDescent="0.3">
      <c r="A11" t="s">
        <v>6</v>
      </c>
      <c r="B11">
        <v>4.9116460000000002</v>
      </c>
      <c r="C11">
        <v>1.7028449999999999</v>
      </c>
      <c r="D11">
        <v>20.559688999999999</v>
      </c>
      <c r="E11">
        <v>12.942104</v>
      </c>
    </row>
    <row r="12" spans="1:11" x14ac:dyDescent="0.3">
      <c r="A12" t="s">
        <v>7</v>
      </c>
      <c r="B12">
        <v>3.7328250000000001</v>
      </c>
      <c r="C12">
        <v>1.894998</v>
      </c>
      <c r="D12">
        <v>21.346910000000001</v>
      </c>
      <c r="E12">
        <v>15.425483</v>
      </c>
    </row>
    <row r="13" spans="1:11" x14ac:dyDescent="0.3">
      <c r="A13" t="s">
        <v>8</v>
      </c>
      <c r="B13">
        <v>4.3613200000000001</v>
      </c>
      <c r="C13">
        <v>2.1609250000000002</v>
      </c>
      <c r="D13">
        <v>29.933976000000001</v>
      </c>
      <c r="E13">
        <v>12.745289</v>
      </c>
    </row>
    <row r="14" spans="1:11" x14ac:dyDescent="0.3">
      <c r="A14" t="s">
        <v>5</v>
      </c>
      <c r="B14">
        <v>8.8211619999999993</v>
      </c>
      <c r="C14">
        <v>2.2290160000000001</v>
      </c>
      <c r="D14">
        <v>69.334213000000005</v>
      </c>
      <c r="E14">
        <v>19.544473</v>
      </c>
    </row>
    <row r="15" spans="1:11" x14ac:dyDescent="0.3">
      <c r="A15" t="s">
        <v>6</v>
      </c>
      <c r="B15">
        <v>4.4459980000000003</v>
      </c>
      <c r="C15">
        <v>1.8301499999999999</v>
      </c>
      <c r="D15">
        <v>21.540161999999999</v>
      </c>
      <c r="E15">
        <v>12.483784999999999</v>
      </c>
    </row>
    <row r="16" spans="1:11" x14ac:dyDescent="0.3">
      <c r="A16" t="s">
        <v>7</v>
      </c>
      <c r="B16">
        <v>3.3110400000000002</v>
      </c>
      <c r="C16">
        <v>1.9995039999999999</v>
      </c>
      <c r="D16">
        <v>20.971019999999999</v>
      </c>
      <c r="E16">
        <v>16.183174999999999</v>
      </c>
    </row>
    <row r="17" spans="1:5" x14ac:dyDescent="0.3">
      <c r="A17" t="s">
        <v>8</v>
      </c>
      <c r="B17">
        <v>3.9170229999999999</v>
      </c>
      <c r="C17">
        <v>2.4405070000000002</v>
      </c>
      <c r="D17">
        <v>26.880098</v>
      </c>
      <c r="E17">
        <v>13.656294000000001</v>
      </c>
    </row>
    <row r="18" spans="1:5" x14ac:dyDescent="0.3">
      <c r="A18" t="s">
        <v>5</v>
      </c>
      <c r="B18">
        <v>9.0102239999999991</v>
      </c>
      <c r="C18">
        <v>2.8061340000000001</v>
      </c>
      <c r="D18">
        <v>67.052037999999996</v>
      </c>
      <c r="E18">
        <v>17.985609</v>
      </c>
    </row>
    <row r="19" spans="1:5" x14ac:dyDescent="0.3">
      <c r="A19" t="s">
        <v>6</v>
      </c>
      <c r="B19">
        <v>4.1546219999999998</v>
      </c>
      <c r="C19">
        <v>1.829237</v>
      </c>
      <c r="D19">
        <v>21.400092999999998</v>
      </c>
      <c r="E19">
        <v>12.434476</v>
      </c>
    </row>
    <row r="20" spans="1:5" x14ac:dyDescent="0.3">
      <c r="A20" t="s">
        <v>7</v>
      </c>
      <c r="B20">
        <v>3.604651</v>
      </c>
      <c r="C20">
        <v>2.174744</v>
      </c>
      <c r="D20">
        <v>21.324798999999999</v>
      </c>
      <c r="E20">
        <v>15.181724000000001</v>
      </c>
    </row>
    <row r="21" spans="1:5" x14ac:dyDescent="0.3">
      <c r="A21" t="s">
        <v>8</v>
      </c>
      <c r="B21">
        <v>5.4957510000000003</v>
      </c>
      <c r="C21">
        <v>2.5186630000000001</v>
      </c>
      <c r="D21">
        <v>23.82039</v>
      </c>
      <c r="E21">
        <v>12.55386</v>
      </c>
    </row>
    <row r="22" spans="1:5" x14ac:dyDescent="0.3">
      <c r="A22" t="s">
        <v>5</v>
      </c>
      <c r="B22">
        <v>9.2500660000000003</v>
      </c>
      <c r="C22">
        <v>2.2024219999999999</v>
      </c>
      <c r="D22">
        <v>70.058739000000003</v>
      </c>
      <c r="E22">
        <v>19.810483999999999</v>
      </c>
    </row>
    <row r="23" spans="1:5" x14ac:dyDescent="0.3">
      <c r="A23" t="s">
        <v>6</v>
      </c>
      <c r="B23">
        <v>4.3913169999999999</v>
      </c>
      <c r="C23">
        <v>1.70137</v>
      </c>
      <c r="D23">
        <v>20.285401</v>
      </c>
      <c r="E23">
        <v>13.221245</v>
      </c>
    </row>
    <row r="24" spans="1:5" x14ac:dyDescent="0.3">
      <c r="A24" t="s">
        <v>7</v>
      </c>
      <c r="B24">
        <v>3.908893</v>
      </c>
      <c r="C24">
        <v>1.962555</v>
      </c>
      <c r="D24">
        <v>21.363914000000001</v>
      </c>
      <c r="E24">
        <v>15.787737999999999</v>
      </c>
    </row>
    <row r="25" spans="1:5" x14ac:dyDescent="0.3">
      <c r="A25" t="s">
        <v>8</v>
      </c>
      <c r="B25">
        <v>6.6383179999999999</v>
      </c>
      <c r="C25">
        <v>2.399419</v>
      </c>
      <c r="D25">
        <v>33.681567000000001</v>
      </c>
      <c r="E25">
        <v>12.934094</v>
      </c>
    </row>
    <row r="26" spans="1:5" x14ac:dyDescent="0.3">
      <c r="A26" t="s">
        <v>5</v>
      </c>
      <c r="B26">
        <v>9.1713090000000008</v>
      </c>
      <c r="C26">
        <v>2.5754160000000001</v>
      </c>
      <c r="D26">
        <v>69.520077999999998</v>
      </c>
      <c r="E26">
        <v>17.876840000000001</v>
      </c>
    </row>
    <row r="27" spans="1:5" x14ac:dyDescent="0.3">
      <c r="A27" t="s">
        <v>6</v>
      </c>
      <c r="B27">
        <v>4.438294</v>
      </c>
      <c r="C27">
        <v>1.5935159999999999</v>
      </c>
      <c r="D27">
        <v>20.217523</v>
      </c>
      <c r="E27">
        <v>13.0067</v>
      </c>
    </row>
    <row r="28" spans="1:5" x14ac:dyDescent="0.3">
      <c r="A28" t="s">
        <v>7</v>
      </c>
      <c r="B28">
        <v>3.3114599999999998</v>
      </c>
      <c r="C28">
        <v>2.6555819999999999</v>
      </c>
      <c r="D28">
        <v>21.045424000000001</v>
      </c>
      <c r="E28">
        <v>15.908785</v>
      </c>
    </row>
    <row r="29" spans="1:5" x14ac:dyDescent="0.3">
      <c r="A29" t="s">
        <v>8</v>
      </c>
      <c r="B29">
        <v>4.3252009999999999</v>
      </c>
      <c r="C29">
        <v>2.4290250000000002</v>
      </c>
      <c r="D29">
        <v>29.043002999999999</v>
      </c>
      <c r="E29">
        <v>13.341443999999999</v>
      </c>
    </row>
    <row r="30" spans="1:5" x14ac:dyDescent="0.3">
      <c r="A30" t="s">
        <v>5</v>
      </c>
      <c r="B30">
        <v>8.9551060000000007</v>
      </c>
      <c r="C30">
        <v>2.5102739999999999</v>
      </c>
      <c r="D30">
        <v>65.218637000000001</v>
      </c>
      <c r="E30">
        <v>18.049699</v>
      </c>
    </row>
    <row r="31" spans="1:5" x14ac:dyDescent="0.3">
      <c r="A31" t="s">
        <v>6</v>
      </c>
      <c r="B31">
        <v>4.4769880000000004</v>
      </c>
      <c r="C31">
        <v>1.517795</v>
      </c>
      <c r="D31">
        <v>20.908884</v>
      </c>
      <c r="E31">
        <v>12.852259</v>
      </c>
    </row>
    <row r="32" spans="1:5" x14ac:dyDescent="0.3">
      <c r="A32" t="s">
        <v>7</v>
      </c>
      <c r="B32">
        <v>3.3903240000000001</v>
      </c>
      <c r="C32">
        <v>2.0438109999999998</v>
      </c>
      <c r="D32">
        <v>21.011984000000002</v>
      </c>
      <c r="E32">
        <v>15.473023</v>
      </c>
    </row>
    <row r="33" spans="1:5" x14ac:dyDescent="0.3">
      <c r="A33" t="s">
        <v>8</v>
      </c>
      <c r="B33">
        <v>7.816897</v>
      </c>
      <c r="C33">
        <v>2.5049670000000002</v>
      </c>
      <c r="D33">
        <v>23.211452000000001</v>
      </c>
      <c r="E33">
        <v>12.893219</v>
      </c>
    </row>
    <row r="34" spans="1:5" x14ac:dyDescent="0.3">
      <c r="A34" t="s">
        <v>5</v>
      </c>
      <c r="B34">
        <v>9.5770859999999995</v>
      </c>
      <c r="C34">
        <v>2.3775119999999998</v>
      </c>
      <c r="D34">
        <v>66.474620999999999</v>
      </c>
      <c r="E34">
        <v>17.805249</v>
      </c>
    </row>
    <row r="35" spans="1:5" x14ac:dyDescent="0.3">
      <c r="A35" t="s">
        <v>6</v>
      </c>
      <c r="B35">
        <v>4.2201240000000002</v>
      </c>
      <c r="C35">
        <v>1.8116410000000001</v>
      </c>
      <c r="D35">
        <v>20.338356000000001</v>
      </c>
      <c r="E35">
        <v>12.729203</v>
      </c>
    </row>
    <row r="36" spans="1:5" x14ac:dyDescent="0.3">
      <c r="A36" t="s">
        <v>7</v>
      </c>
      <c r="B36">
        <v>3.2050689999999999</v>
      </c>
      <c r="C36">
        <v>1.9451430000000001</v>
      </c>
      <c r="D36">
        <v>21.343125000000001</v>
      </c>
      <c r="E36">
        <v>15.143977</v>
      </c>
    </row>
    <row r="37" spans="1:5" x14ac:dyDescent="0.3">
      <c r="A37" t="s">
        <v>8</v>
      </c>
      <c r="B37">
        <v>3.612441</v>
      </c>
      <c r="C37">
        <v>2.3602979999999998</v>
      </c>
      <c r="D37">
        <v>27.213035999999999</v>
      </c>
      <c r="E37">
        <v>13.557755999999999</v>
      </c>
    </row>
    <row r="38" spans="1:5" x14ac:dyDescent="0.3">
      <c r="A38" t="s">
        <v>5</v>
      </c>
      <c r="B38">
        <v>9.1359569999999994</v>
      </c>
      <c r="C38">
        <v>3.1782750000000002</v>
      </c>
      <c r="D38">
        <v>68.396165999999994</v>
      </c>
      <c r="E38">
        <v>17.026783999999999</v>
      </c>
    </row>
    <row r="39" spans="1:5" x14ac:dyDescent="0.3">
      <c r="A39" t="s">
        <v>6</v>
      </c>
      <c r="B39">
        <v>3.830927</v>
      </c>
      <c r="C39">
        <v>1.798325</v>
      </c>
      <c r="D39">
        <v>20.474620000000002</v>
      </c>
      <c r="E39">
        <v>13.082001</v>
      </c>
    </row>
    <row r="40" spans="1:5" x14ac:dyDescent="0.3">
      <c r="A40" t="s">
        <v>7</v>
      </c>
      <c r="B40">
        <v>3.3272629999999999</v>
      </c>
      <c r="C40">
        <v>2.1071970000000002</v>
      </c>
      <c r="D40">
        <v>21.237494999999999</v>
      </c>
      <c r="E40">
        <v>16.723054000000001</v>
      </c>
    </row>
    <row r="41" spans="1:5" x14ac:dyDescent="0.3">
      <c r="A41" t="s">
        <v>8</v>
      </c>
      <c r="B41">
        <v>5.9176479999999998</v>
      </c>
      <c r="C41">
        <v>2.2972220000000001</v>
      </c>
      <c r="D41">
        <v>24.895094</v>
      </c>
      <c r="E41">
        <v>12.569452999999999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1D18-ADCD-485A-95E9-DFAA25EECBF9}">
  <dimension ref="A1:E5"/>
  <sheetViews>
    <sheetView workbookViewId="0">
      <selection activeCell="E6" sqref="E6"/>
    </sheetView>
  </sheetViews>
  <sheetFormatPr baseColWidth="10" defaultRowHeight="14.4" x14ac:dyDescent="0.3"/>
  <cols>
    <col min="1" max="1" width="16.88671875" customWidth="1"/>
  </cols>
  <sheetData>
    <row r="1" spans="1:5" x14ac:dyDescent="0.3">
      <c r="A1" s="1" t="s">
        <v>0</v>
      </c>
      <c r="B1" s="2" t="s">
        <v>9</v>
      </c>
      <c r="C1" s="2" t="s">
        <v>10</v>
      </c>
      <c r="D1" s="2" t="s">
        <v>3</v>
      </c>
      <c r="E1" s="2" t="s">
        <v>4</v>
      </c>
    </row>
    <row r="2" spans="1:5" x14ac:dyDescent="0.3">
      <c r="A2" s="4" t="s">
        <v>11</v>
      </c>
      <c r="B2" s="11">
        <v>191</v>
      </c>
      <c r="C2" s="11">
        <v>119</v>
      </c>
      <c r="D2" s="11">
        <v>20</v>
      </c>
      <c r="E2" s="11">
        <v>9</v>
      </c>
    </row>
    <row r="3" spans="1:5" x14ac:dyDescent="0.3">
      <c r="A3" s="5" t="s">
        <v>12</v>
      </c>
      <c r="B3" s="12">
        <v>201</v>
      </c>
      <c r="C3" s="12">
        <v>44</v>
      </c>
      <c r="D3" s="12">
        <v>22</v>
      </c>
      <c r="E3" s="12">
        <v>4</v>
      </c>
    </row>
    <row r="4" spans="1:5" x14ac:dyDescent="0.3">
      <c r="A4" s="4" t="s">
        <v>13</v>
      </c>
      <c r="B4" s="11">
        <v>193</v>
      </c>
      <c r="C4" s="11">
        <v>41</v>
      </c>
      <c r="D4" s="11">
        <v>20</v>
      </c>
      <c r="E4" s="11">
        <v>4</v>
      </c>
    </row>
    <row r="5" spans="1:5" x14ac:dyDescent="0.3">
      <c r="A5" s="5" t="s">
        <v>14</v>
      </c>
      <c r="B5" s="12">
        <v>198</v>
      </c>
      <c r="C5" s="12">
        <v>39</v>
      </c>
      <c r="D5" s="12">
        <v>23</v>
      </c>
      <c r="E5" s="12">
        <v>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DF51-D868-4B5D-BA68-3111C7C4C776}">
  <dimension ref="A1:K41"/>
  <sheetViews>
    <sheetView topLeftCell="A22" workbookViewId="0">
      <selection activeCell="L7" sqref="L7"/>
    </sheetView>
  </sheetViews>
  <sheetFormatPr baseColWidth="10" defaultRowHeight="14.4" x14ac:dyDescent="0.3"/>
  <cols>
    <col min="13" max="13" width="12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3">
      <c r="A2" s="4" t="s">
        <v>5</v>
      </c>
      <c r="B2" s="6">
        <f>SUM(AccessStats20032023!B2,AccessStats21032023!B2,AccessStats22032023!B2,AccessStats23032023!B2,AccessStats24032023!B2,AccessStats25032023!B2,AccessStats26032023!B2)/7</f>
        <v>9.7034668571428586</v>
      </c>
      <c r="C2" s="6">
        <f>SUM(AccessStats20032023!C2,AccessStats21032023!C2,AccessStats22032023!C2,AccessStats23032023!C2,AccessStats24032023!C2,AccessStats25032023!C2,AccessStats26032023!C2)/7</f>
        <v>2.3004327142857148</v>
      </c>
      <c r="D2" s="6">
        <f>SUM(AccessStats20032023!D2,AccessStats21032023!D2,AccessStats22032023!D2,AccessStats23032023!D2,AccessStats24032023!D2,AccessStats25032023!D2,AccessStats26032023!D2)/7</f>
        <v>69.572285428571419</v>
      </c>
      <c r="E2" s="6">
        <f>SUM(AccessStats20032023!E2,AccessStats21032023!E2,AccessStats22032023!E2,AccessStats23032023!E2,AccessStats24032023!E2,AccessStats25032023!E2,AccessStats26032023!E2)/7</f>
        <v>14.071477142857143</v>
      </c>
      <c r="G2" s="4" t="s">
        <v>15</v>
      </c>
      <c r="H2" s="14">
        <f>SUM(AccessStats20032023!H2,AccessStats21032023!H2,AccessStats22032023!H2,AccessStats23032023!H2,AccessStats24032023!H2,AccessStats25032023!H2,AccessStats26032023!H2)/7</f>
        <v>9.4544227857142857</v>
      </c>
      <c r="I2" s="14">
        <f>SUM(AccessStats20032023!I2,AccessStats21032023!I2,AccessStats22032023!I2,AccessStats23032023!I2,AccessStats24032023!I2,AccessStats25032023!I2,AccessStats26032023!I2)/7</f>
        <v>2.0815644285714288</v>
      </c>
      <c r="J2" s="14">
        <f>SUM(AccessStats20032023!J2,AccessStats21032023!J2,AccessStats22032023!J2,AccessStats23032023!J2,AccessStats24032023!J2,AccessStats25032023!J2,AccessStats26032023!J2)/7</f>
        <v>69.190021599999994</v>
      </c>
      <c r="K2" s="14">
        <f>SUM(AccessStats20032023!K2,AccessStats21032023!K2,AccessStats22032023!K2,AccessStats23032023!K2,AccessStats24032023!K2,AccessStats25032023!K2,AccessStats26032023!K2)/7</f>
        <v>12.783141499999999</v>
      </c>
    </row>
    <row r="3" spans="1:11" x14ac:dyDescent="0.3">
      <c r="A3" s="5" t="s">
        <v>6</v>
      </c>
      <c r="B3">
        <f>SUM(AccessStats20032023!B3,AccessStats21032023!B3,AccessStats22032023!B3,AccessStats23032023!B3,AccessStats24032023!B3,AccessStats25032023!B3,AccessStats26032023!B3)/7</f>
        <v>5.5218538571428573</v>
      </c>
      <c r="C3">
        <f>SUM(AccessStats20032023!C3,AccessStats21032023!C3,AccessStats22032023!C3,AccessStats23032023!C3,AccessStats24032023!C3,AccessStats25032023!C3,AccessStats26032023!C3)/7</f>
        <v>1.4654727142857145</v>
      </c>
      <c r="D3">
        <f>SUM(AccessStats20032023!D3,AccessStats21032023!D3,AccessStats22032023!D3,AccessStats23032023!D3,AccessStats24032023!D3,AccessStats25032023!D3,AccessStats26032023!D3)/7</f>
        <v>23.035273571428569</v>
      </c>
      <c r="E3">
        <f>SUM(AccessStats20032023!E3,AccessStats21032023!E3,AccessStats22032023!E3,AccessStats23032023!E3,AccessStats24032023!E3,AccessStats25032023!E3,AccessStats26032023!E3)/7</f>
        <v>8.3642814285714291</v>
      </c>
      <c r="G3" t="s">
        <v>16</v>
      </c>
      <c r="H3" s="14">
        <v>4.2590000000000003</v>
      </c>
      <c r="I3" s="14">
        <v>1.786</v>
      </c>
      <c r="J3" s="14">
        <v>23.748000000000001</v>
      </c>
      <c r="K3" s="14">
        <v>9.2650000000000006</v>
      </c>
    </row>
    <row r="4" spans="1:11" x14ac:dyDescent="0.3">
      <c r="A4" s="4" t="s">
        <v>7</v>
      </c>
      <c r="B4">
        <f>SUM(AccessStats20032023!B4,AccessStats21032023!B4,AccessStats22032023!B4,AccessStats23032023!B4,AccessStats24032023!B4,AccessStats25032023!B4,AccessStats26032023!B4)/7</f>
        <v>3.3930504285714282</v>
      </c>
      <c r="C4">
        <f>SUM(AccessStats20032023!C4,AccessStats21032023!C4,AccessStats22032023!C4,AccessStats23032023!C4,AccessStats24032023!C4,AccessStats25032023!C4,AccessStats26032023!C4)/7</f>
        <v>1.8592584285714284</v>
      </c>
      <c r="D4">
        <f>SUM(AccessStats20032023!D4,AccessStats21032023!D4,AccessStats22032023!D4,AccessStats23032023!D4,AccessStats24032023!D4,AccessStats25032023!D4,AccessStats26032023!D4)/7</f>
        <v>21.995172285714286</v>
      </c>
      <c r="E4">
        <f>SUM(AccessStats20032023!E4,AccessStats21032023!E4,AccessStats22032023!E4,AccessStats23032023!E4,AccessStats24032023!E4,AccessStats25032023!E4,AccessStats26032023!E4)/7</f>
        <v>9.6591128571428584</v>
      </c>
      <c r="G4" s="5" t="s">
        <v>6</v>
      </c>
      <c r="H4" s="14">
        <f>SUM(AccessStats20032023!H3,AccessStats21032023!H3,AccessStats22032023!H3,AccessStats23032023!H3,AccessStats24032023!H3,AccessStats25032023!H3,AccessStats26032023!H3)/7</f>
        <v>5.504100028571429</v>
      </c>
      <c r="I4" s="14">
        <f>SUM(AccessStats20032023!I3,AccessStats21032023!I3,AccessStats22032023!I3,AccessStats23032023!I3,AccessStats24032023!I3,AccessStats25032023!I3,AccessStats26032023!I3)/7</f>
        <v>1.4670092285714282</v>
      </c>
      <c r="J4" s="14">
        <f>SUM(AccessStats20032023!J3,AccessStats21032023!J3,AccessStats22032023!J3,AccessStats23032023!J3,AccessStats24032023!J3,AccessStats25032023!J3,AccessStats26032023!J3)/7</f>
        <v>25.003973285714288</v>
      </c>
      <c r="K4" s="14">
        <f>SUM(AccessStats20032023!K3,AccessStats21032023!K3,AccessStats22032023!K3,AccessStats23032023!K3,AccessStats24032023!K3,AccessStats25032023!K3,AccessStats26032023!K3)/7</f>
        <v>7.7579951142857144</v>
      </c>
    </row>
    <row r="5" spans="1:11" x14ac:dyDescent="0.3">
      <c r="A5" s="7" t="s">
        <v>8</v>
      </c>
      <c r="B5" s="8">
        <f>SUM(AccessStats20032023!B5,AccessStats21032023!B5,AccessStats22032023!B5,AccessStats23032023!B5,AccessStats24032023!B5,AccessStats25032023!B5,AccessStats26032023!B5)/7</f>
        <v>5.8504120000000004</v>
      </c>
      <c r="C5" s="8">
        <f>SUM(AccessStats20032023!C5,AccessStats21032023!C5,AccessStats22032023!C5,AccessStats23032023!C5,AccessStats24032023!C5,AccessStats25032023!C5,AccessStats26032023!C5)/7</f>
        <v>2.1051241428571426</v>
      </c>
      <c r="D5" s="8">
        <f>SUM(AccessStats20032023!D5,AccessStats21032023!D5,AccessStats22032023!D5,AccessStats23032023!D5,AccessStats24032023!D5,AccessStats25032023!D5,AccessStats26032023!D5)/7</f>
        <v>30.615195</v>
      </c>
      <c r="E5" s="8">
        <f>SUM(AccessStats20032023!E5,AccessStats21032023!E5,AccessStats22032023!E5,AccessStats23032023!E5,AccessStats24032023!E5,AccessStats25032023!E5,AccessStats26032023!E5)/7</f>
        <v>8.7471062857142865</v>
      </c>
      <c r="G5" s="4" t="s">
        <v>7</v>
      </c>
      <c r="H5" s="14">
        <f>SUM(AccessStats20032023!H4,AccessStats21032023!H4,AccessStats22032023!H4,AccessStats23032023!H4,AccessStats24032023!H4,AccessStats25032023!H4,AccessStats26032023!H4)/7</f>
        <v>3.6466929714285716</v>
      </c>
      <c r="I5" s="14">
        <f>SUM(AccessStats20032023!I4,AccessStats21032023!I4,AccessStats22032023!I4,AccessStats23032023!I4,AccessStats24032023!I4,AccessStats25032023!I4,AccessStats26032023!I4)/7</f>
        <v>2.3224369428571427</v>
      </c>
      <c r="J5" s="14">
        <f>SUM(AccessStats20032023!J4,AccessStats21032023!J4,AccessStats22032023!J4,AccessStats23032023!J4,AccessStats24032023!J4,AccessStats25032023!J4,AccessStats26032023!J4)/7</f>
        <v>21.464483714285713</v>
      </c>
      <c r="K5" s="14">
        <f>SUM(AccessStats20032023!K4,AccessStats21032023!K4,AccessStats22032023!K4,AccessStats23032023!K4,AccessStats24032023!K4,AccessStats25032023!K4,AccessStats26032023!K4)/7</f>
        <v>8.817640442857142</v>
      </c>
    </row>
    <row r="6" spans="1:11" x14ac:dyDescent="0.3">
      <c r="A6" s="9" t="s">
        <v>5</v>
      </c>
      <c r="B6" s="10">
        <f>SUM(AccessStats20032023!B6,AccessStats21032023!B6,AccessStats22032023!B6,AccessStats23032023!B6,AccessStats24032023!B6,AccessStats25032023!B6,AccessStats26032023!B6)/7</f>
        <v>9.8731801428571409</v>
      </c>
      <c r="C6" s="10">
        <f>SUM(AccessStats20032023!C6,AccessStats21032023!C6,AccessStats22032023!C6,AccessStats23032023!C6,AccessStats24032023!C6,AccessStats25032023!C6,AccessStats26032023!C6)/7</f>
        <v>2.3226341428571429</v>
      </c>
      <c r="D6" s="10">
        <f>SUM(AccessStats20032023!D6,AccessStats21032023!D6,AccessStats22032023!D6,AccessStats23032023!D6,AccessStats24032023!D6,AccessStats25032023!D6,AccessStats26032023!D6)/7</f>
        <v>69.152286428571429</v>
      </c>
      <c r="E6" s="10">
        <f>SUM(AccessStats20032023!E6,AccessStats21032023!E6,AccessStats22032023!E6,AccessStats23032023!E6,AccessStats24032023!E6,AccessStats25032023!E6,AccessStats26032023!E6)/7</f>
        <v>12.892139857142856</v>
      </c>
      <c r="G6" s="5" t="s">
        <v>8</v>
      </c>
      <c r="H6" s="14">
        <f>SUM(AccessStats20032023!H5,AccessStats21032023!H5,AccessStats22032023!H5,AccessStats23032023!H5,AccessStats24032023!H5,AccessStats25032023!H5,AccessStats26032023!H5)/7</f>
        <v>4.9004826142857141</v>
      </c>
      <c r="I6" s="14">
        <f>SUM(AccessStats20032023!I5,AccessStats21032023!I5,AccessStats22032023!I5,AccessStats23032023!I5,AccessStats24032023!I5,AccessStats25032023!I5,AccessStats26032023!I5)/7</f>
        <v>2.0879023714285712</v>
      </c>
      <c r="J6" s="14">
        <f>SUM(AccessStats20032023!J5,AccessStats21032023!J5,AccessStats22032023!J5,AccessStats23032023!J5,AccessStats24032023!J5,AccessStats25032023!J5,AccessStats26032023!J5)/7</f>
        <v>28.161279242857141</v>
      </c>
      <c r="K6" s="14">
        <f>SUM(AccessStats20032023!K5,AccessStats21032023!K5,AccessStats22032023!K5,AccessStats23032023!K5,AccessStats24032023!K5,AccessStats25032023!K5,AccessStats26032023!K5)/7</f>
        <v>8.287595685714285</v>
      </c>
    </row>
    <row r="7" spans="1:11" x14ac:dyDescent="0.3">
      <c r="A7" s="5" t="s">
        <v>6</v>
      </c>
      <c r="B7">
        <f>SUM(AccessStats20032023!B7,AccessStats21032023!B7,AccessStats22032023!B7,AccessStats23032023!B7,AccessStats24032023!B7,AccessStats25032023!B7,AccessStats26032023!B7)/7</f>
        <v>4.5457298571428577</v>
      </c>
      <c r="C7">
        <f>SUM(AccessStats20032023!C7,AccessStats21032023!C7,AccessStats22032023!C7,AccessStats23032023!C7,AccessStats24032023!C7,AccessStats25032023!C7,AccessStats26032023!C7)/7</f>
        <v>1.4769871428571426</v>
      </c>
      <c r="D7">
        <f>SUM(AccessStats20032023!D7,AccessStats21032023!D7,AccessStats22032023!D7,AccessStats23032023!D7,AccessStats24032023!D7,AccessStats25032023!D7,AccessStats26032023!D7)/7</f>
        <v>22.397842571428573</v>
      </c>
      <c r="E7">
        <f>SUM(AccessStats20032023!E7,AccessStats21032023!E7,AccessStats22032023!E7,AccessStats23032023!E7,AccessStats24032023!E7,AccessStats25032023!E7,AccessStats26032023!E7)/7</f>
        <v>7.7280701428571428</v>
      </c>
    </row>
    <row r="8" spans="1:11" x14ac:dyDescent="0.3">
      <c r="A8" s="4" t="s">
        <v>7</v>
      </c>
      <c r="B8">
        <f>SUM(AccessStats20032023!B8,AccessStats21032023!B8,AccessStats22032023!B8,AccessStats23032023!B8,AccessStats24032023!B8,AccessStats25032023!B8,AccessStats26032023!B8)/7</f>
        <v>3.6432620000000004</v>
      </c>
      <c r="C8">
        <f>SUM(AccessStats20032023!C8,AccessStats21032023!C8,AccessStats22032023!C8,AccessStats23032023!C8,AccessStats24032023!C8,AccessStats25032023!C8,AccessStats26032023!C8)/7</f>
        <v>1.8425005714285714</v>
      </c>
      <c r="D8">
        <f>SUM(AccessStats20032023!D8,AccessStats21032023!D8,AccessStats22032023!D8,AccessStats23032023!D8,AccessStats24032023!D8,AccessStats25032023!D8,AccessStats26032023!D8)/7</f>
        <v>21.191687285714288</v>
      </c>
      <c r="E8">
        <f>SUM(AccessStats20032023!E8,AccessStats21032023!E8,AccessStats22032023!E8,AccessStats23032023!E8,AccessStats24032023!E8,AccessStats25032023!E8,AccessStats26032023!E8)/7</f>
        <v>8.7771850000000011</v>
      </c>
    </row>
    <row r="9" spans="1:11" x14ac:dyDescent="0.3">
      <c r="A9" s="7" t="s">
        <v>8</v>
      </c>
      <c r="B9" s="8">
        <f>SUM(AccessStats20032023!B9,AccessStats21032023!B9,AccessStats22032023!B9,AccessStats23032023!B9,AccessStats24032023!B9,AccessStats25032023!B9,AccessStats26032023!B9)/7</f>
        <v>5.4982102857142854</v>
      </c>
      <c r="C9" s="8">
        <f>SUM(AccessStats20032023!C9,AccessStats21032023!C9,AccessStats22032023!C9,AccessStats23032023!C9,AccessStats24032023!C9,AccessStats25032023!C9,AccessStats26032023!C9)/7</f>
        <v>2.3930497142857141</v>
      </c>
      <c r="D9" s="8">
        <f>SUM(AccessStats20032023!D9,AccessStats21032023!D9,AccessStats22032023!D9,AccessStats23032023!D9,AccessStats24032023!D9,AccessStats25032023!D9,AccessStats26032023!D9)/7</f>
        <v>27.687009428571429</v>
      </c>
      <c r="E9" s="8">
        <f>SUM(AccessStats20032023!E9,AccessStats21032023!E9,AccessStats22032023!E9,AccessStats23032023!E9,AccessStats24032023!E9,AccessStats25032023!E9,AccessStats26032023!E9)/7</f>
        <v>7.8147391428571424</v>
      </c>
    </row>
    <row r="10" spans="1:11" x14ac:dyDescent="0.3">
      <c r="A10" s="9" t="s">
        <v>5</v>
      </c>
      <c r="B10" s="10">
        <f>SUM(AccessStats20032023!B10,AccessStats21032023!B10,AccessStats22032023!B10,AccessStats23032023!B10,AccessStats24032023!B10,AccessStats25032023!B10,AccessStats26032023!B10)/7</f>
        <v>9.4980628571428554</v>
      </c>
      <c r="C10" s="10">
        <f>SUM(AccessStats20032023!C10,AccessStats21032023!C10,AccessStats22032023!C10,AccessStats23032023!C10,AccessStats24032023!C10,AccessStats25032023!C10,AccessStats26032023!C10)/7</f>
        <v>1.9774585714285713</v>
      </c>
      <c r="D10" s="10">
        <f>SUM(AccessStats20032023!D10,AccessStats21032023!D10,AccessStats22032023!D10,AccessStats23032023!D10,AccessStats24032023!D10,AccessStats25032023!D10,AccessStats26032023!D10)/7</f>
        <v>68.473527571428562</v>
      </c>
      <c r="E10" s="10">
        <f>SUM(AccessStats20032023!E10,AccessStats21032023!E10,AccessStats22032023!E10,AccessStats23032023!E10,AccessStats24032023!E10,AccessStats25032023!E10,AccessStats26032023!E10)/7</f>
        <v>13.205694142857144</v>
      </c>
    </row>
    <row r="11" spans="1:11" x14ac:dyDescent="0.3">
      <c r="A11" s="5" t="s">
        <v>6</v>
      </c>
      <c r="B11">
        <f>SUM(AccessStats20032023!B11,AccessStats21032023!B11,AccessStats22032023!B11,AccessStats23032023!B11,AccessStats24032023!B11,AccessStats25032023!B11,AccessStats26032023!B11)/7</f>
        <v>4.5818792857142858</v>
      </c>
      <c r="C11">
        <f>SUM(AccessStats20032023!C11,AccessStats21032023!C11,AccessStats22032023!C11,AccessStats23032023!C11,AccessStats24032023!C11,AccessStats25032023!C11,AccessStats26032023!C11)/7</f>
        <v>1.3475450000000002</v>
      </c>
      <c r="D11">
        <f>SUM(AccessStats20032023!D11,AccessStats21032023!D11,AccessStats22032023!D11,AccessStats23032023!D11,AccessStats24032023!D11,AccessStats25032023!D11,AccessStats26032023!D11)/7</f>
        <v>21.978528285714283</v>
      </c>
      <c r="E11">
        <f>SUM(AccessStats20032023!E11,AccessStats21032023!E11,AccessStats22032023!E11,AccessStats23032023!E11,AccessStats24032023!E11,AccessStats25032023!E11,AccessStats26032023!E11)/7</f>
        <v>7.7514314285714292</v>
      </c>
    </row>
    <row r="12" spans="1:11" x14ac:dyDescent="0.3">
      <c r="A12" s="4" t="s">
        <v>7</v>
      </c>
      <c r="B12">
        <f>SUM(AccessStats20032023!B12,AccessStats21032023!B12,AccessStats22032023!B12,AccessStats23032023!B12,AccessStats24032023!B12,AccessStats25032023!B12,AccessStats26032023!B12)/7</f>
        <v>3.4957981428571423</v>
      </c>
      <c r="C12">
        <f>SUM(AccessStats20032023!C12,AccessStats21032023!C12,AccessStats22032023!C12,AccessStats23032023!C12,AccessStats24032023!C12,AccessStats25032023!C12,AccessStats26032023!C12)/7</f>
        <v>2.979133428571429</v>
      </c>
      <c r="D12">
        <f>SUM(AccessStats20032023!D12,AccessStats21032023!D12,AccessStats22032023!D12,AccessStats23032023!D12,AccessStats24032023!D12,AccessStats25032023!D12,AccessStats26032023!D12)/7</f>
        <v>21.409862428571433</v>
      </c>
      <c r="E12">
        <f>SUM(AccessStats20032023!E12,AccessStats21032023!E12,AccessStats22032023!E12,AccessStats23032023!E12,AccessStats24032023!E12,AccessStats25032023!E12,AccessStats26032023!E12)/7</f>
        <v>9.2715571428571444</v>
      </c>
    </row>
    <row r="13" spans="1:11" x14ac:dyDescent="0.3">
      <c r="A13" s="7" t="s">
        <v>8</v>
      </c>
      <c r="B13" s="8">
        <f>SUM(AccessStats20032023!B13,AccessStats21032023!B13,AccessStats22032023!B13,AccessStats23032023!B13,AccessStats24032023!B13,AccessStats25032023!B13,AccessStats26032023!B13)/7</f>
        <v>3.840327571428571</v>
      </c>
      <c r="C13" s="8">
        <f>SUM(AccessStats20032023!C13,AccessStats21032023!C13,AccessStats22032023!C13,AccessStats23032023!C13,AccessStats24032023!C13,AccessStats25032023!C13,AccessStats26032023!C13)/7</f>
        <v>2.067043142857143</v>
      </c>
      <c r="D13" s="8">
        <f>SUM(AccessStats20032023!D13,AccessStats21032023!D13,AccessStats22032023!D13,AccessStats23032023!D13,AccessStats24032023!D13,AccessStats25032023!D13,AccessStats26032023!D13)/7</f>
        <v>26.945608285714286</v>
      </c>
      <c r="E13" s="8">
        <f>SUM(AccessStats20032023!E13,AccessStats21032023!E13,AccessStats22032023!E13,AccessStats23032023!E13,AccessStats24032023!E13,AccessStats25032023!E13,AccessStats26032023!E13)/7</f>
        <v>8.5140607142857156</v>
      </c>
    </row>
    <row r="14" spans="1:11" x14ac:dyDescent="0.3">
      <c r="A14" s="9" t="s">
        <v>5</v>
      </c>
      <c r="B14" s="10">
        <f>SUM(AccessStats20032023!B14,AccessStats21032023!B14,AccessStats22032023!B14,AccessStats23032023!B14,AccessStats24032023!B14,AccessStats25032023!B14,AccessStats26032023!B14)/7</f>
        <v>9.2420554285714296</v>
      </c>
      <c r="C14" s="10">
        <f>SUM(AccessStats20032023!C14,AccessStats21032023!C14,AccessStats22032023!C14,AccessStats23032023!C14,AccessStats24032023!C14,AccessStats25032023!C14,AccessStats26032023!C14)/7</f>
        <v>2.0396627142857144</v>
      </c>
      <c r="D14" s="10">
        <f>SUM(AccessStats20032023!D14,AccessStats21032023!D14,AccessStats22032023!D14,AccessStats23032023!D14,AccessStats24032023!D14,AccessStats25032023!D14,AccessStats26032023!D14)/7</f>
        <v>69.300772142857127</v>
      </c>
      <c r="E14" s="10">
        <f>SUM(AccessStats20032023!E14,AccessStats21032023!E14,AccessStats22032023!E14,AccessStats23032023!E14,AccessStats24032023!E14,AccessStats25032023!E14,AccessStats26032023!E14)/7</f>
        <v>12.622305428571426</v>
      </c>
    </row>
    <row r="15" spans="1:11" x14ac:dyDescent="0.3">
      <c r="A15" s="5" t="s">
        <v>6</v>
      </c>
      <c r="B15">
        <f>SUM(AccessStats20032023!B15,AccessStats21032023!B15,AccessStats22032023!B15,AccessStats23032023!B15,AccessStats24032023!B15,AccessStats25032023!B15,AccessStats26032023!B15)/7</f>
        <v>6.2611775714285729</v>
      </c>
      <c r="C15">
        <f>SUM(AccessStats20032023!C15,AccessStats21032023!C15,AccessStats22032023!C15,AccessStats23032023!C15,AccessStats24032023!C15,AccessStats25032023!C15,AccessStats26032023!C15)/7</f>
        <v>1.5678901428571428</v>
      </c>
      <c r="D15">
        <f>SUM(AccessStats20032023!D15,AccessStats21032023!D15,AccessStats22032023!D15,AccessStats23032023!D15,AccessStats24032023!D15,AccessStats25032023!D15,AccessStats26032023!D15)/7</f>
        <v>28.513527857142858</v>
      </c>
      <c r="E15">
        <f>SUM(AccessStats20032023!E15,AccessStats21032023!E15,AccessStats22032023!E15,AccessStats23032023!E15,AccessStats24032023!E15,AccessStats25032023!E15,AccessStats26032023!E15)/7</f>
        <v>7.9863428571428567</v>
      </c>
    </row>
    <row r="16" spans="1:11" x14ac:dyDescent="0.3">
      <c r="A16" s="4" t="s">
        <v>7</v>
      </c>
      <c r="B16">
        <f>SUM(AccessStats20032023!B16,AccessStats21032023!B16,AccessStats22032023!B16,AccessStats23032023!B16,AccessStats24032023!B16,AccessStats25032023!B16,AccessStats26032023!B16)/7</f>
        <v>3.5905218571428574</v>
      </c>
      <c r="C16">
        <f>SUM(AccessStats20032023!C16,AccessStats21032023!C16,AccessStats22032023!C16,AccessStats23032023!C16,AccessStats24032023!C16,AccessStats25032023!C16,AccessStats26032023!C16)/7</f>
        <v>2.794759</v>
      </c>
      <c r="D16">
        <f>SUM(AccessStats20032023!D16,AccessStats21032023!D16,AccessStats22032023!D16,AccessStats23032023!D16,AccessStats24032023!D16,AccessStats25032023!D16,AccessStats26032023!D16)/7</f>
        <v>21.589543857142854</v>
      </c>
      <c r="E16">
        <f>SUM(AccessStats20032023!E16,AccessStats21032023!E16,AccessStats22032023!E16,AccessStats23032023!E16,AccessStats24032023!E16,AccessStats25032023!E16,AccessStats26032023!E16)/7</f>
        <v>9.0641669999999994</v>
      </c>
    </row>
    <row r="17" spans="1:5" x14ac:dyDescent="0.3">
      <c r="A17" s="7" t="s">
        <v>8</v>
      </c>
      <c r="B17" s="8">
        <f>SUM(AccessStats20032023!B17,AccessStats21032023!B17,AccessStats22032023!B17,AccessStats23032023!B17,AccessStats24032023!B17,AccessStats25032023!B17,AccessStats26032023!B17)/7</f>
        <v>4.1852892857142852</v>
      </c>
      <c r="C17" s="8">
        <f>SUM(AccessStats20032023!C17,AccessStats21032023!C17,AccessStats22032023!C17,AccessStats23032023!C17,AccessStats24032023!C17,AccessStats25032023!C17,AccessStats26032023!C17)/7</f>
        <v>2.1254005714285715</v>
      </c>
      <c r="D17" s="8">
        <f>SUM(AccessStats20032023!D17,AccessStats21032023!D17,AccessStats22032023!D17,AccessStats23032023!D17,AccessStats24032023!D17,AccessStats25032023!D17,AccessStats26032023!D17)/7</f>
        <v>28.862319571428575</v>
      </c>
      <c r="E17" s="8">
        <f>SUM(AccessStats20032023!E17,AccessStats21032023!E17,AccessStats22032023!E17,AccessStats23032023!E17,AccessStats24032023!E17,AccessStats25032023!E17,AccessStats26032023!E17)/7</f>
        <v>8.6352450000000012</v>
      </c>
    </row>
    <row r="18" spans="1:5" x14ac:dyDescent="0.3">
      <c r="A18" s="9" t="s">
        <v>5</v>
      </c>
      <c r="B18" s="10">
        <f>SUM(AccessStats20032023!B18,AccessStats21032023!B18,AccessStats22032023!B18,AccessStats23032023!B18,AccessStats24032023!B18,AccessStats25032023!B18,AccessStats26032023!B18)/7</f>
        <v>9.395332428571427</v>
      </c>
      <c r="C18" s="10">
        <f>SUM(AccessStats20032023!C18,AccessStats21032023!C18,AccessStats22032023!C18,AccessStats23032023!C18,AccessStats24032023!C18,AccessStats25032023!C18,AccessStats26032023!C18)/7</f>
        <v>1.9680260000000001</v>
      </c>
      <c r="D18" s="10">
        <f>SUM(AccessStats20032023!D18,AccessStats21032023!D18,AccessStats22032023!D18,AccessStats23032023!D18,AccessStats24032023!D18,AccessStats25032023!D18,AccessStats26032023!D18)/7</f>
        <v>68.982167714285708</v>
      </c>
      <c r="E18" s="10">
        <f>SUM(AccessStats20032023!E18,AccessStats21032023!E18,AccessStats22032023!E18,AccessStats23032023!E18,AccessStats24032023!E18,AccessStats25032023!E18,AccessStats26032023!E18)/7</f>
        <v>11.626260142857143</v>
      </c>
    </row>
    <row r="19" spans="1:5" x14ac:dyDescent="0.3">
      <c r="A19" s="5" t="s">
        <v>6</v>
      </c>
      <c r="B19">
        <f>SUM(AccessStats20032023!B19,AccessStats21032023!B19,AccessStats22032023!B19,AccessStats23032023!B19,AccessStats24032023!B19,AccessStats25032023!B19,AccessStats26032023!B19)/7</f>
        <v>6.8825005714285714</v>
      </c>
      <c r="C19">
        <f>SUM(AccessStats20032023!C19,AccessStats21032023!C19,AccessStats22032023!C19,AccessStats23032023!C19,AccessStats24032023!C19,AccessStats25032023!C19,AccessStats26032023!C19)/7</f>
        <v>1.6291930000000003</v>
      </c>
      <c r="D19">
        <f>SUM(AccessStats20032023!D19,AccessStats21032023!D19,AccessStats22032023!D19,AccessStats23032023!D19,AccessStats24032023!D19,AccessStats25032023!D19,AccessStats26032023!D19)/7</f>
        <v>30.665480428571431</v>
      </c>
      <c r="E19">
        <f>SUM(AccessStats20032023!E19,AccessStats21032023!E19,AccessStats22032023!E19,AccessStats23032023!E19,AccessStats24032023!E19,AccessStats25032023!E19,AccessStats26032023!E19)/7</f>
        <v>7.4441304285714285</v>
      </c>
    </row>
    <row r="20" spans="1:5" x14ac:dyDescent="0.3">
      <c r="A20" s="4" t="s">
        <v>7</v>
      </c>
      <c r="B20">
        <f>SUM(AccessStats20032023!B20,AccessStats21032023!B20,AccessStats22032023!B20,AccessStats23032023!B20,AccessStats24032023!B20,AccessStats25032023!B20,AccessStats26032023!B20)/7</f>
        <v>3.818418428571428</v>
      </c>
      <c r="C20">
        <f>SUM(AccessStats20032023!C20,AccessStats21032023!C20,AccessStats22032023!C20,AccessStats23032023!C20,AccessStats24032023!C20,AccessStats25032023!C20,AccessStats26032023!C20)/7</f>
        <v>2.4975990000000001</v>
      </c>
      <c r="D20">
        <f>SUM(AccessStats20032023!D20,AccessStats21032023!D20,AccessStats22032023!D20,AccessStats23032023!D20,AccessStats24032023!D20,AccessStats25032023!D20,AccessStats26032023!D20)/7</f>
        <v>22.169509428571434</v>
      </c>
      <c r="E20">
        <f>SUM(AccessStats20032023!E20,AccessStats21032023!E20,AccessStats22032023!E20,AccessStats23032023!E20,AccessStats24032023!E20,AccessStats25032023!E20,AccessStats26032023!E20)/7</f>
        <v>8.6912775714285715</v>
      </c>
    </row>
    <row r="21" spans="1:5" x14ac:dyDescent="0.3">
      <c r="A21" s="7" t="s">
        <v>8</v>
      </c>
      <c r="B21" s="8">
        <f>SUM(AccessStats20032023!B21,AccessStats21032023!B21,AccessStats22032023!B21,AccessStats23032023!B21,AccessStats24032023!B21,AccessStats25032023!B21,AccessStats26032023!B21)/7</f>
        <v>4.5522899999999993</v>
      </c>
      <c r="C21" s="8">
        <f>SUM(AccessStats20032023!C21,AccessStats21032023!C21,AccessStats22032023!C21,AccessStats23032023!C21,AccessStats24032023!C21,AccessStats25032023!C21,AccessStats26032023!C21)/7</f>
        <v>1.9848398571428572</v>
      </c>
      <c r="D21" s="8">
        <f>SUM(AccessStats20032023!D21,AccessStats21032023!D21,AccessStats22032023!D21,AccessStats23032023!D21,AccessStats24032023!D21,AccessStats25032023!D21,AccessStats26032023!D21)/7</f>
        <v>26.932598857142857</v>
      </c>
      <c r="E21" s="8">
        <f>SUM(AccessStats20032023!E21,AccessStats21032023!E21,AccessStats22032023!E21,AccessStats23032023!E21,AccessStats24032023!E21,AccessStats25032023!E21,AccessStats26032023!E21)/7</f>
        <v>9.9397014285714285</v>
      </c>
    </row>
    <row r="22" spans="1:5" x14ac:dyDescent="0.3">
      <c r="A22" s="9" t="s">
        <v>5</v>
      </c>
      <c r="B22" s="10">
        <f>SUM(AccessStats20032023!B22,AccessStats21032023!B22,AccessStats22032023!B22,AccessStats23032023!B22,AccessStats24032023!B22,AccessStats25032023!B22,AccessStats26032023!B22)/7</f>
        <v>9.4254102857142872</v>
      </c>
      <c r="C22" s="10">
        <f>SUM(AccessStats20032023!C22,AccessStats21032023!C22,AccessStats22032023!C22,AccessStats23032023!C22,AccessStats24032023!C22,AccessStats25032023!C22,AccessStats26032023!C22)/7</f>
        <v>2.1305497142857144</v>
      </c>
      <c r="D22" s="10">
        <f>SUM(AccessStats20032023!D22,AccessStats21032023!D22,AccessStats22032023!D22,AccessStats23032023!D22,AccessStats24032023!D22,AccessStats25032023!D22,AccessStats26032023!D22)/7</f>
        <v>68.952504571428577</v>
      </c>
      <c r="E22" s="10">
        <f>SUM(AccessStats20032023!E22,AccessStats21032023!E22,AccessStats22032023!E22,AccessStats23032023!E22,AccessStats24032023!E22,AccessStats25032023!E22,AccessStats26032023!E22)/7</f>
        <v>13.510873</v>
      </c>
    </row>
    <row r="23" spans="1:5" x14ac:dyDescent="0.3">
      <c r="A23" s="5" t="s">
        <v>6</v>
      </c>
      <c r="B23">
        <f>SUM(AccessStats20032023!B23,AccessStats21032023!B23,AccessStats22032023!B23,AccessStats23032023!B23,AccessStats24032023!B23,AccessStats25032023!B23,AccessStats26032023!B23)/7</f>
        <v>4.6915545714285711</v>
      </c>
      <c r="C23">
        <f>SUM(AccessStats20032023!C23,AccessStats21032023!C23,AccessStats22032023!C23,AccessStats23032023!C23,AccessStats24032023!C23,AccessStats25032023!C23,AccessStats26032023!C23)/7</f>
        <v>1.4130544285714286</v>
      </c>
      <c r="D23">
        <f>SUM(AccessStats20032023!D23,AccessStats21032023!D23,AccessStats22032023!D23,AccessStats23032023!D23,AccessStats24032023!D23,AccessStats25032023!D23,AccessStats26032023!D23)/7</f>
        <v>21.670989714285717</v>
      </c>
      <c r="E23">
        <f>SUM(AccessStats20032023!E23,AccessStats21032023!E23,AccessStats22032023!E23,AccessStats23032023!E23,AccessStats24032023!E23,AccessStats25032023!E23,AccessStats26032023!E23)/7</f>
        <v>7.7625402857142864</v>
      </c>
    </row>
    <row r="24" spans="1:5" x14ac:dyDescent="0.3">
      <c r="A24" s="4" t="s">
        <v>7</v>
      </c>
      <c r="B24">
        <f>SUM(AccessStats20032023!B24,AccessStats21032023!B24,AccessStats22032023!B24,AccessStats23032023!B24,AccessStats24032023!B24,AccessStats25032023!B24,AccessStats26032023!B24)/7</f>
        <v>3.5845968571428566</v>
      </c>
      <c r="C24">
        <f>SUM(AccessStats20032023!C24,AccessStats21032023!C24,AccessStats22032023!C24,AccessStats23032023!C24,AccessStats24032023!C24,AccessStats25032023!C24,AccessStats26032023!C24)/7</f>
        <v>1.8608837142857144</v>
      </c>
      <c r="D24">
        <f>SUM(AccessStats20032023!D24,AccessStats21032023!D24,AccessStats22032023!D24,AccessStats23032023!D24,AccessStats24032023!D24,AccessStats25032023!D24,AccessStats26032023!D24)/7</f>
        <v>21.149562857142858</v>
      </c>
      <c r="E24">
        <f>SUM(AccessStats20032023!E24,AccessStats21032023!E24,AccessStats22032023!E24,AccessStats23032023!E24,AccessStats24032023!E24,AccessStats25032023!E24,AccessStats26032023!E24)/7</f>
        <v>8.9980674285714279</v>
      </c>
    </row>
    <row r="25" spans="1:5" x14ac:dyDescent="0.3">
      <c r="A25" s="7" t="s">
        <v>8</v>
      </c>
      <c r="B25" s="8">
        <f>SUM(AccessStats20032023!B25,AccessStats21032023!B25,AccessStats22032023!B25,AccessStats23032023!B25,AccessStats24032023!B25,AccessStats25032023!B25,AccessStats26032023!B25)/7</f>
        <v>6.7368362857142854</v>
      </c>
      <c r="C25" s="8">
        <f>SUM(AccessStats20032023!C25,AccessStats21032023!C25,AccessStats22032023!C25,AccessStats23032023!C25,AccessStats24032023!C25,AccessStats25032023!C25,AccessStats26032023!C25)/7</f>
        <v>2.2725514285714286</v>
      </c>
      <c r="D25" s="8">
        <f>SUM(AccessStats20032023!D25,AccessStats21032023!D25,AccessStats22032023!D25,AccessStats23032023!D25,AccessStats24032023!D25,AccessStats25032023!D25,AccessStats26032023!D25)/7</f>
        <v>30.90494542857143</v>
      </c>
      <c r="E25" s="8">
        <f>SUM(AccessStats20032023!E25,AccessStats21032023!E25,AccessStats22032023!E25,AccessStats23032023!E25,AccessStats24032023!E25,AccessStats25032023!E25,AccessStats26032023!E25)/7</f>
        <v>8.0403525714285724</v>
      </c>
    </row>
    <row r="26" spans="1:5" x14ac:dyDescent="0.3">
      <c r="A26" s="9" t="s">
        <v>5</v>
      </c>
      <c r="B26" s="10">
        <f>SUM(AccessStats20032023!B26,AccessStats21032023!B26,AccessStats22032023!B26,AccessStats23032023!B26,AccessStats24032023!B26,AccessStats25032023!B26,AccessStats26032023!B26)/7</f>
        <v>9.3674825714285692</v>
      </c>
      <c r="C26" s="10">
        <f>SUM(AccessStats20032023!C26,AccessStats21032023!C26,AccessStats22032023!C26,AccessStats23032023!C26,AccessStats24032023!C26,AccessStats25032023!C26,AccessStats26032023!C26)/7</f>
        <v>1.9985245714285718</v>
      </c>
      <c r="D26" s="10">
        <f>SUM(AccessStats20032023!D26,AccessStats21032023!D26,AccessStats22032023!D26,AccessStats23032023!D26,AccessStats24032023!D26,AccessStats25032023!D26,AccessStats26032023!D26)/7</f>
        <v>72.260804571428565</v>
      </c>
      <c r="E26" s="10">
        <f>SUM(AccessStats20032023!E26,AccessStats21032023!E26,AccessStats22032023!E26,AccessStats23032023!E26,AccessStats24032023!E26,AccessStats25032023!E26,AccessStats26032023!E26)/7</f>
        <v>11.407102857142856</v>
      </c>
    </row>
    <row r="27" spans="1:5" x14ac:dyDescent="0.3">
      <c r="A27" s="5" t="s">
        <v>6</v>
      </c>
      <c r="B27">
        <f>SUM(AccessStats20032023!B27,AccessStats21032023!B27,AccessStats22032023!B27,AccessStats23032023!B27,AccessStats24032023!B27,AccessStats25032023!B27,AccessStats26032023!B27)/7</f>
        <v>6.0554632857142847</v>
      </c>
      <c r="C27">
        <f>SUM(AccessStats20032023!C27,AccessStats21032023!C27,AccessStats22032023!C27,AccessStats23032023!C27,AccessStats24032023!C27,AccessStats25032023!C27,AccessStats26032023!C27)/7</f>
        <v>1.4657774285714285</v>
      </c>
      <c r="D27">
        <f>SUM(AccessStats20032023!D27,AccessStats21032023!D27,AccessStats22032023!D27,AccessStats23032023!D27,AccessStats24032023!D27,AccessStats25032023!D27,AccessStats26032023!D27)/7</f>
        <v>21.701344000000002</v>
      </c>
      <c r="E27">
        <f>SUM(AccessStats20032023!E27,AccessStats21032023!E27,AccessStats22032023!E27,AccessStats23032023!E27,AccessStats24032023!E27,AccessStats25032023!E27,AccessStats26032023!E27)/7</f>
        <v>7.5239215714285717</v>
      </c>
    </row>
    <row r="28" spans="1:5" x14ac:dyDescent="0.3">
      <c r="A28" s="4" t="s">
        <v>7</v>
      </c>
      <c r="B28">
        <f>SUM(AccessStats20032023!B28,AccessStats21032023!B28,AccessStats22032023!B28,AccessStats23032023!B28,AccessStats24032023!B28,AccessStats25032023!B28,AccessStats26032023!B28)/7</f>
        <v>3.6368730000000005</v>
      </c>
      <c r="C28">
        <f>SUM(AccessStats20032023!C28,AccessStats21032023!C28,AccessStats22032023!C28,AccessStats23032023!C28,AccessStats24032023!C28,AccessStats25032023!C28,AccessStats26032023!C28)/7</f>
        <v>1.9499845714285715</v>
      </c>
      <c r="D28">
        <f>SUM(AccessStats20032023!D28,AccessStats21032023!D28,AccessStats22032023!D28,AccessStats23032023!D28,AccessStats24032023!D28,AccessStats25032023!D28,AccessStats26032023!D28)/7</f>
        <v>21.275939857142856</v>
      </c>
      <c r="E28">
        <f>SUM(AccessStats20032023!E28,AccessStats21032023!E28,AccessStats22032023!E28,AccessStats23032023!E28,AccessStats24032023!E28,AccessStats25032023!E28,AccessStats26032023!E28)/7</f>
        <v>8.535971142857143</v>
      </c>
    </row>
    <row r="29" spans="1:5" x14ac:dyDescent="0.3">
      <c r="A29" s="7" t="s">
        <v>8</v>
      </c>
      <c r="B29" s="8">
        <f>SUM(AccessStats20032023!B29,AccessStats21032023!B29,AccessStats22032023!B29,AccessStats23032023!B29,AccessStats24032023!B29,AccessStats25032023!B29,AccessStats26032023!B29)/7</f>
        <v>3.7798035714285709</v>
      </c>
      <c r="C29" s="8">
        <f>SUM(AccessStats20032023!C29,AccessStats21032023!C29,AccessStats22032023!C29,AccessStats23032023!C29,AccessStats24032023!C29,AccessStats25032023!C29,AccessStats26032023!C29)/7</f>
        <v>1.8859302857142859</v>
      </c>
      <c r="D29" s="8">
        <f>SUM(AccessStats20032023!D29,AccessStats21032023!D29,AccessStats22032023!D29,AccessStats23032023!D29,AccessStats24032023!D29,AccessStats25032023!D29,AccessStats26032023!D29)/7</f>
        <v>28.131262857142854</v>
      </c>
      <c r="E29" s="8">
        <f>SUM(AccessStats20032023!E29,AccessStats21032023!E29,AccessStats22032023!E29,AccessStats23032023!E29,AccessStats24032023!E29,AccessStats25032023!E29,AccessStats26032023!E29)/7</f>
        <v>7.6284807142857147</v>
      </c>
    </row>
    <row r="30" spans="1:5" x14ac:dyDescent="0.3">
      <c r="A30" s="9" t="s">
        <v>5</v>
      </c>
      <c r="B30" s="10">
        <f>SUM(AccessStats20032023!B30,AccessStats21032023!B30,AccessStats22032023!B30,AccessStats23032023!B30,AccessStats24032023!B30,AccessStats25032023!B30,AccessStats26032023!B30)/7</f>
        <v>9.3586207142857152</v>
      </c>
      <c r="C30" s="10">
        <f>SUM(AccessStats20032023!C30,AccessStats21032023!C30,AccessStats22032023!C30,AccessStats23032023!C30,AccessStats24032023!C30,AccessStats25032023!C30,AccessStats26032023!C30)/7</f>
        <v>1.8796494285714285</v>
      </c>
      <c r="D30" s="10">
        <f>SUM(AccessStats20032023!D30,AccessStats21032023!D30,AccessStats22032023!D30,AccessStats23032023!D30,AccessStats24032023!D30,AccessStats25032023!D30,AccessStats26032023!D30)/7</f>
        <v>68.079185142857156</v>
      </c>
      <c r="E30" s="10">
        <f>SUM(AccessStats20032023!E30,AccessStats21032023!E30,AccessStats22032023!E30,AccessStats23032023!E30,AccessStats24032023!E30,AccessStats25032023!E30,AccessStats26032023!E30)/7</f>
        <v>13.675170142857143</v>
      </c>
    </row>
    <row r="31" spans="1:5" x14ac:dyDescent="0.3">
      <c r="A31" s="5" t="s">
        <v>6</v>
      </c>
      <c r="B31">
        <f>SUM(AccessStats20032023!B31,AccessStats21032023!B31,AccessStats22032023!B31,AccessStats23032023!B31,AccessStats24032023!B31,AccessStats25032023!B31,AccessStats26032023!B31)/7</f>
        <v>6.313338142857142</v>
      </c>
      <c r="C31">
        <f>SUM(AccessStats20032023!C31,AccessStats21032023!C31,AccessStats22032023!C31,AccessStats23032023!C31,AccessStats24032023!C31,AccessStats25032023!C31,AccessStats26032023!C31)/7</f>
        <v>1.3998114285714287</v>
      </c>
      <c r="D31">
        <f>SUM(AccessStats20032023!D31,AccessStats21032023!D31,AccessStats22032023!D31,AccessStats23032023!D31,AccessStats24032023!D31,AccessStats25032023!D31,AccessStats26032023!D31)/7</f>
        <v>28.724159857142862</v>
      </c>
      <c r="E31">
        <f>SUM(AccessStats20032023!E31,AccessStats21032023!E31,AccessStats22032023!E31,AccessStats23032023!E31,AccessStats24032023!E31,AccessStats25032023!E31,AccessStats26032023!E31)/7</f>
        <v>7.7758791428571437</v>
      </c>
    </row>
    <row r="32" spans="1:5" x14ac:dyDescent="0.3">
      <c r="A32" s="4" t="s">
        <v>7</v>
      </c>
      <c r="B32">
        <f>SUM(AccessStats20032023!B32,AccessStats21032023!B32,AccessStats22032023!B32,AccessStats23032023!B32,AccessStats24032023!B32,AccessStats25032023!B32,AccessStats26032023!B32)/7</f>
        <v>3.6095537142857141</v>
      </c>
      <c r="C32">
        <f>SUM(AccessStats20032023!C32,AccessStats21032023!C32,AccessStats22032023!C32,AccessStats23032023!C32,AccessStats24032023!C32,AccessStats25032023!C32,AccessStats26032023!C32)/7</f>
        <v>1.5785234285714285</v>
      </c>
      <c r="D32">
        <f>SUM(AccessStats20032023!D32,AccessStats21032023!D32,AccessStats22032023!D32,AccessStats23032023!D32,AccessStats24032023!D32,AccessStats25032023!D32,AccessStats26032023!D32)/7</f>
        <v>21.244699714285712</v>
      </c>
      <c r="E32">
        <f>SUM(AccessStats20032023!E32,AccessStats21032023!E32,AccessStats22032023!E32,AccessStats23032023!E32,AccessStats24032023!E32,AccessStats25032023!E32,AccessStats26032023!E32)/7</f>
        <v>8.0896221428571415</v>
      </c>
    </row>
    <row r="33" spans="1:5" x14ac:dyDescent="0.3">
      <c r="A33" s="7" t="s">
        <v>8</v>
      </c>
      <c r="B33" s="8">
        <f>SUM(AccessStats20032023!B33,AccessStats21032023!B33,AccessStats22032023!B33,AccessStats23032023!B33,AccessStats24032023!B33,AccessStats25032023!B33,AccessStats26032023!B33)/7</f>
        <v>5.0592235714285723</v>
      </c>
      <c r="C33" s="8">
        <f>SUM(AccessStats20032023!C33,AccessStats21032023!C33,AccessStats22032023!C33,AccessStats23032023!C33,AccessStats24032023!C33,AccessStats25032023!C33,AccessStats26032023!C33)/7</f>
        <v>2.089356</v>
      </c>
      <c r="D33" s="8">
        <f>SUM(AccessStats20032023!D33,AccessStats21032023!D33,AccessStats22032023!D33,AccessStats23032023!D33,AccessStats24032023!D33,AccessStats25032023!D33,AccessStats26032023!D33)/7</f>
        <v>26.235720571428573</v>
      </c>
      <c r="E33" s="8">
        <f>SUM(AccessStats20032023!E33,AccessStats21032023!E33,AccessStats22032023!E33,AccessStats23032023!E33,AccessStats24032023!E33,AccessStats25032023!E33,AccessStats26032023!E33)/7</f>
        <v>7.7578232857142861</v>
      </c>
    </row>
    <row r="34" spans="1:5" x14ac:dyDescent="0.3">
      <c r="A34" s="9" t="s">
        <v>5</v>
      </c>
      <c r="B34" s="10">
        <f>SUM(AccessStats20032023!B34,AccessStats21032023!B34,AccessStats22032023!B34,AccessStats23032023!B34,AccessStats24032023!B34,AccessStats25032023!B34,AccessStats26032023!B34)/7</f>
        <v>9.4816915714285717</v>
      </c>
      <c r="C34" s="10">
        <f>SUM(AccessStats20032023!C34,AccessStats21032023!C34,AccessStats22032023!C34,AccessStats23032023!C34,AccessStats24032023!C34,AccessStats25032023!C34,AccessStats26032023!C34)/7</f>
        <v>2.0294728571428573</v>
      </c>
      <c r="D34" s="10">
        <f>SUM(AccessStats20032023!D34,AccessStats21032023!D34,AccessStats22032023!D34,AccessStats23032023!D34,AccessStats24032023!D34,AccessStats25032023!D34,AccessStats26032023!D34)/7</f>
        <v>68.451845000000006</v>
      </c>
      <c r="E34" s="10">
        <f>SUM(AccessStats20032023!E34,AccessStats21032023!E34,AccessStats22032023!E34,AccessStats23032023!E34,AccessStats24032023!E34,AccessStats25032023!E34,AccessStats26032023!E34)/7</f>
        <v>12.431925571428573</v>
      </c>
    </row>
    <row r="35" spans="1:5" x14ac:dyDescent="0.3">
      <c r="A35" s="5" t="s">
        <v>6</v>
      </c>
      <c r="B35">
        <f>SUM(AccessStats20032023!B35,AccessStats21032023!B35,AccessStats22032023!B35,AccessStats23032023!B35,AccessStats24032023!B35,AccessStats25032023!B35,AccessStats26032023!B35)/7</f>
        <v>4.3843494285714275</v>
      </c>
      <c r="C35">
        <f>SUM(AccessStats20032023!C35,AccessStats21032023!C35,AccessStats22032023!C35,AccessStats23032023!C35,AccessStats24032023!C35,AccessStats25032023!C35,AccessStats26032023!C35)/7</f>
        <v>1.4165607142857142</v>
      </c>
      <c r="D35">
        <f>SUM(AccessStats20032023!D35,AccessStats21032023!D35,AccessStats22032023!D35,AccessStats23032023!D35,AccessStats24032023!D35,AccessStats25032023!D35,AccessStats26032023!D35)/7</f>
        <v>21.289341714285715</v>
      </c>
      <c r="E35">
        <f>SUM(AccessStats20032023!E35,AccessStats21032023!E35,AccessStats22032023!E35,AccessStats23032023!E35,AccessStats24032023!E35,AccessStats25032023!E35,AccessStats26032023!E35)/7</f>
        <v>7.3850415714285713</v>
      </c>
    </row>
    <row r="36" spans="1:5" x14ac:dyDescent="0.3">
      <c r="A36" s="4" t="s">
        <v>7</v>
      </c>
      <c r="B36">
        <f>SUM(AccessStats20032023!B36,AccessStats21032023!B36,AccessStats22032023!B36,AccessStats23032023!B36,AccessStats24032023!B36,AccessStats25032023!B36,AccessStats26032023!B36)/7</f>
        <v>4.1274098571428572</v>
      </c>
      <c r="C36">
        <f>SUM(AccessStats20032023!C36,AccessStats21032023!C36,AccessStats22032023!C36,AccessStats23032023!C36,AccessStats24032023!C36,AccessStats25032023!C36,AccessStats26032023!C36)/7</f>
        <v>1.5689420000000001</v>
      </c>
      <c r="D36">
        <f>SUM(AccessStats20032023!D36,AccessStats21032023!D36,AccessStats22032023!D36,AccessStats23032023!D36,AccessStats24032023!D36,AccessStats25032023!D36,AccessStats26032023!D36)/7</f>
        <v>21.341733857142856</v>
      </c>
      <c r="E36">
        <f>SUM(AccessStats20032023!E36,AccessStats21032023!E36,AccessStats22032023!E36,AccessStats23032023!E36,AccessStats24032023!E36,AccessStats25032023!E36,AccessStats26032023!E36)/7</f>
        <v>8.4462531428571435</v>
      </c>
    </row>
    <row r="37" spans="1:5" x14ac:dyDescent="0.3">
      <c r="A37" s="7" t="s">
        <v>8</v>
      </c>
      <c r="B37" s="8">
        <f>SUM(AccessStats20032023!B37,AccessStats21032023!B37,AccessStats22032023!B37,AccessStats23032023!B37,AccessStats24032023!B37,AccessStats25032023!B37,AccessStats26032023!B37)/7</f>
        <v>4.5209374285714281</v>
      </c>
      <c r="C37" s="8">
        <f>SUM(AccessStats20032023!C37,AccessStats21032023!C37,AccessStats22032023!C37,AccessStats23032023!C37,AccessStats24032023!C37,AccessStats25032023!C37,AccessStats26032023!C37)/7</f>
        <v>1.9700344285714286</v>
      </c>
      <c r="D37" s="8">
        <f>SUM(AccessStats20032023!D37,AccessStats21032023!D37,AccessStats22032023!D37,AccessStats23032023!D37,AccessStats24032023!D37,AccessStats25032023!D37,AccessStats26032023!D37)/7</f>
        <v>27.200379857142853</v>
      </c>
      <c r="E37" s="8">
        <f>SUM(AccessStats20032023!E37,AccessStats21032023!E37,AccessStats22032023!E37,AccessStats23032023!E37,AccessStats24032023!E37,AccessStats25032023!E37,AccessStats26032023!E37)/7</f>
        <v>7.8374472857142852</v>
      </c>
    </row>
    <row r="38" spans="1:5" x14ac:dyDescent="0.3">
      <c r="A38" s="9" t="s">
        <v>5</v>
      </c>
      <c r="B38" s="10">
        <f>SUM(AccessStats20032023!B38,AccessStats21032023!B38,AccessStats22032023!B38,AccessStats23032023!B38,AccessStats24032023!B38,AccessStats25032023!B38,AccessStats26032023!B38)/7</f>
        <v>9.1989250000000009</v>
      </c>
      <c r="C38" s="10">
        <f>SUM(AccessStats20032023!C38,AccessStats21032023!C38,AccessStats22032023!C38,AccessStats23032023!C38,AccessStats24032023!C38,AccessStats25032023!C38,AccessStats26032023!C38)/7</f>
        <v>2.1692335714285713</v>
      </c>
      <c r="D38" s="10">
        <f>SUM(AccessStats20032023!D38,AccessStats21032023!D38,AccessStats22032023!D38,AccessStats23032023!D38,AccessStats24032023!D38,AccessStats25032023!D38,AccessStats26032023!D38)/7</f>
        <v>68.674837428571422</v>
      </c>
      <c r="E38" s="10">
        <f>SUM(AccessStats20032023!E38,AccessStats21032023!E38,AccessStats22032023!E38,AccessStats23032023!E38,AccessStats24032023!E38,AccessStats25032023!E38,AccessStats26032023!E38)/7</f>
        <v>12.388466714285714</v>
      </c>
    </row>
    <row r="39" spans="1:5" x14ac:dyDescent="0.3">
      <c r="A39" s="5" t="s">
        <v>6</v>
      </c>
      <c r="B39">
        <f>SUM(AccessStats20032023!B39,AccessStats21032023!B39,AccessStats22032023!B39,AccessStats23032023!B39,AccessStats24032023!B39,AccessStats25032023!B39,AccessStats26032023!B39)/7</f>
        <v>5.803153714285715</v>
      </c>
      <c r="C39">
        <f>SUM(AccessStats20032023!C39,AccessStats21032023!C39,AccessStats22032023!C39,AccessStats23032023!C39,AccessStats24032023!C39,AccessStats25032023!C39,AccessStats26032023!C39)/7</f>
        <v>1.4878002857142858</v>
      </c>
      <c r="D39">
        <f>SUM(AccessStats20032023!D39,AccessStats21032023!D39,AccessStats22032023!D39,AccessStats23032023!D39,AccessStats24032023!D39,AccessStats25032023!D39,AccessStats26032023!D39)/7</f>
        <v>30.063244857142852</v>
      </c>
      <c r="E39">
        <f>SUM(AccessStats20032023!E39,AccessStats21032023!E39,AccessStats22032023!E39,AccessStats23032023!E39,AccessStats24032023!E39,AccessStats25032023!E39,AccessStats26032023!E39)/7</f>
        <v>7.8583122857142857</v>
      </c>
    </row>
    <row r="40" spans="1:5" x14ac:dyDescent="0.3">
      <c r="A40" s="4" t="s">
        <v>7</v>
      </c>
      <c r="B40">
        <f>SUM(AccessStats20032023!B40,AccessStats21032023!B40,AccessStats22032023!B40,AccessStats23032023!B40,AccessStats24032023!B40,AccessStats25032023!B40,AccessStats26032023!B40)/7</f>
        <v>3.5674454285714283</v>
      </c>
      <c r="C40">
        <f>SUM(AccessStats20032023!C40,AccessStats21032023!C40,AccessStats22032023!C40,AccessStats23032023!C40,AccessStats24032023!C40,AccessStats25032023!C40,AccessStats26032023!C40)/7</f>
        <v>4.2927852857142854</v>
      </c>
      <c r="D40">
        <f>SUM(AccessStats20032023!D40,AccessStats21032023!D40,AccessStats22032023!D40,AccessStats23032023!D40,AccessStats24032023!D40,AccessStats25032023!D40,AccessStats26032023!D40)/7</f>
        <v>21.27712557142857</v>
      </c>
      <c r="E40">
        <f>SUM(AccessStats20032023!E40,AccessStats21032023!E40,AccessStats22032023!E40,AccessStats23032023!E40,AccessStats24032023!E40,AccessStats25032023!E40,AccessStats26032023!E40)/7</f>
        <v>8.6431909999999998</v>
      </c>
    </row>
    <row r="41" spans="1:5" x14ac:dyDescent="0.3">
      <c r="A41" s="7" t="s">
        <v>8</v>
      </c>
      <c r="B41" s="8">
        <f>SUM(AccessStats20032023!B41,AccessStats21032023!B41,AccessStats22032023!B41,AccessStats23032023!B41,AccessStats24032023!B41,AccessStats25032023!B41,AccessStats26032023!B41)/7</f>
        <v>4.981496142857142</v>
      </c>
      <c r="C41" s="8">
        <f>SUM(AccessStats20032023!C41,AccessStats21032023!C41,AccessStats22032023!C41,AccessStats23032023!C41,AccessStats24032023!C41,AccessStats25032023!C41,AccessStats26032023!C41)/7</f>
        <v>1.9856941428571429</v>
      </c>
      <c r="D41" s="8">
        <f>SUM(AccessStats20032023!D41,AccessStats21032023!D41,AccessStats22032023!D41,AccessStats23032023!D41,AccessStats24032023!D41,AccessStats25032023!D41,AccessStats26032023!D41)/7</f>
        <v>28.097752571428568</v>
      </c>
      <c r="E41" s="8">
        <f>SUM(AccessStats20032023!E41,AccessStats21032023!E41,AccessStats22032023!E41,AccessStats23032023!E41,AccessStats24032023!E41,AccessStats25032023!E41,AccessStats26032023!E41)/7</f>
        <v>7.9610004285714284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7 m S D V s n o z E u l A A A A 9 g A A A B I A H A B D b 2 5 m a W c v U G F j a 2 F n Z S 5 4 b W w g o h g A K K A U A A A A A A A A A A A A A A A A A A A A A A A A A A A A h Y 9 B D o I w F E S v Q r q n L d U Y Q j 4 l x q 0 k J h r j t i k V G q E Y W i x 3 c + G R v I I Y R d 2 5 n D d v M X O / 3 i A b m j q 4 q M 7 q 1 q Q o w h Q F y s i 2 0 K Z M U e + O Y Y w y D h s h T 6 J U w S g b m w y 2 S F H l 3 D k h x H u P / Q y 3 X U k Y p R E 5 5 O u t r F Q j 0 E f W / + V Q G + u E k Q p x 2 L / G c I a j a I 7 j B c M U y A Q h 1 + Y r s H H v s / 2 B s O p r 1 3 e K F y p c 7 o B M E c j 7 A 3 8 A U E s D B B Q A A g A I A O 5 k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Z I N W q + E 6 Q y o B A A C V C Q A A E w A c A E Z v c m 1 1 b G F z L 1 N l Y 3 R p b 2 4 x L m 0 g o h g A K K A U A A A A A A A A A A A A A A A A A A A A A A A A A A A A 5 d B P S 8 M w F A D w e 6 H f I d T L B q G s 6 T p B 6 W F 0 y k 4 y 6 T y t H m L 6 3 C J p A n m v 4 r 6 Y X 8 A v Z q C C F 8 V j w e a S 5 J G 8 P z 8 E R d p Z V g 9 7 d h 1 H c Y Q n 6 a F l a 6 U A s S Z J K B a L X C x E z k p m g O K I h X X f g z E Q I h W + p h u n + g 4 s z W 6 1 g b R y l s I F Z 0 l 1 1 T w g e G x Q d 8 4 2 u 7 M K u b u d d y + h I D a V c X 1 b k / P y C H t A a n 6 o m d I b J X N + 2 I D R n S b w Z c I T z i p n + s 5 i e c n Z j V W u 1 f Z Y Z q I Q P D T m C G o 6 G y i / j + m d s / A 4 5 0 P v F 8 n 2 4 / 0 E n h 1 D 0 f 6 Z g G 1 B t u C T M M 5 e P o X n o c U u / B 3 C O B u G 5 e z w F V 8 b U y t p p M e S f B 8 S x 5 G 2 f + T + z T Y b w T a b i K 0 Y w V Z M x D Y f w T a f i O 1 y B N v l R G y L E W y L i d i u R r B d / T f b T 1 B L A Q I t A B Q A A g A I A O 5 k g 1 b J 6 M x L p Q A A A P Y A A A A S A A A A A A A A A A A A A A A A A A A A A A B D b 2 5 m a W c v U G F j a 2 F n Z S 5 4 b W x Q S w E C L Q A U A A I A C A D u Z I N W D 8 r p q 6 Q A A A D p A A A A E w A A A A A A A A A A A A A A A A D x A A A A W 0 N v b n R l b n R f V H l w Z X N d L n h t b F B L A Q I t A B Q A A g A I A O 5 k g 1 a r 4 T p D K g E A A J U J A A A T A A A A A A A A A A A A A A A A A O I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O A A A A A A A A P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T d G F 0 c z I w M D M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Y 2 V z c 1 N 0 Y X R z M j A w M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z U 6 M T E u M j E 0 O T M 3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H J v d m l k Z X I m c X V v d D s s J n F 1 b 3 Q 7 V X B s R m l s Z T U m c X V v d D s s J n F 1 b 3 Q 7 R G 9 3 b m x G a W x l N S Z x d W 9 0 O y w m c X V v d D t Q c m 9 2 a W R l c l 8 x J n F 1 b 3 Q 7 L C Z x d W 9 0 O 1 V w b E Z p b G U 1 M C Z x d W 9 0 O y w m c X V v d D t E b 3 d u b E Z p b G U 1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U 3 R h d H M y M D A z M j A y M y 9 B d X R v U m V t b 3 Z l Z E N v b H V t b n M x L n t Q c m 9 2 a W R l c i w w f S Z x d W 9 0 O y w m c X V v d D t T Z W N 0 a W 9 u M S 9 B Y 2 N l c 3 N T d G F 0 c z I w M D M y M D I z L 0 F 1 d G 9 S Z W 1 v d m V k Q 2 9 s d W 1 u c z E u e 1 V w b E Z p b G U 1 L D F 9 J n F 1 b 3 Q 7 L C Z x d W 9 0 O 1 N l Y 3 R p b 2 4 x L 0 F j Y 2 V z c 1 N 0 Y X R z M j A w M z I w M j M v Q X V 0 b 1 J l b W 9 2 Z W R D b 2 x 1 b W 5 z M S 5 7 R G 9 3 b m x G a W x l N S w y f S Z x d W 9 0 O y w m c X V v d D t T Z W N 0 a W 9 u M S 9 B Y 2 N l c 3 N T d G F 0 c z I w M D M y M D I z L 0 F 1 d G 9 S Z W 1 v d m V k Q 2 9 s d W 1 u c z E u e 1 B y b 3 Z p Z G V y X z E s M 3 0 m c X V v d D s s J n F 1 b 3 Q 7 U 2 V j d G l v b j E v Q W N j Z X N z U 3 R h d H M y M D A z M j A y M y 9 B d X R v U m V t b 3 Z l Z E N v b H V t b n M x L n t V c G x G a W x l N T A s N H 0 m c X V v d D s s J n F 1 b 3 Q 7 U 2 V j d G l v b j E v Q W N j Z X N z U 3 R h d H M y M D A z M j A y M y 9 B d X R v U m V t b 3 Z l Z E N v b H V t b n M x L n t E b 3 d u b E Z p b G U 1 M C w 1 f S Z x d W 9 0 O y w m c X V v d D t T Z W N 0 a W 9 u M S 9 B Y 2 N l c 3 N T d G F 0 c z I w M D M y M D I z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N j Z X N z U 3 R h d H M y M D A z M j A y M y 9 B d X R v U m V t b 3 Z l Z E N v b H V t b n M x L n t Q c m 9 2 a W R l c i w w f S Z x d W 9 0 O y w m c X V v d D t T Z W N 0 a W 9 u M S 9 B Y 2 N l c 3 N T d G F 0 c z I w M D M y M D I z L 0 F 1 d G 9 S Z W 1 v d m V k Q 2 9 s d W 1 u c z E u e 1 V w b E Z p b G U 1 L D F 9 J n F 1 b 3 Q 7 L C Z x d W 9 0 O 1 N l Y 3 R p b 2 4 x L 0 F j Y 2 V z c 1 N 0 Y X R z M j A w M z I w M j M v Q X V 0 b 1 J l b W 9 2 Z W R D b 2 x 1 b W 5 z M S 5 7 R G 9 3 b m x G a W x l N S w y f S Z x d W 9 0 O y w m c X V v d D t T Z W N 0 a W 9 u M S 9 B Y 2 N l c 3 N T d G F 0 c z I w M D M y M D I z L 0 F 1 d G 9 S Z W 1 v d m V k Q 2 9 s d W 1 u c z E u e 1 B y b 3 Z p Z G V y X z E s M 3 0 m c X V v d D s s J n F 1 b 3 Q 7 U 2 V j d G l v b j E v Q W N j Z X N z U 3 R h d H M y M D A z M j A y M y 9 B d X R v U m V t b 3 Z l Z E N v b H V t b n M x L n t V c G x G a W x l N T A s N H 0 m c X V v d D s s J n F 1 b 3 Q 7 U 2 V j d G l v b j E v Q W N j Z X N z U 3 R h d H M y M D A z M j A y M y 9 B d X R v U m V t b 3 Z l Z E N v b H V t b n M x L n t E b 3 d u b E Z p b G U 1 M C w 1 f S Z x d W 9 0 O y w m c X V v d D t T Z W N 0 a W 9 u M S 9 B Y 2 N l c 3 N T d G F 0 c z I w M D M y M D I z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2 V z c 1 N 0 Y X R z M j A w M z I w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U 3 R h d H M y M D A z M j A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T d G F 0 c z I x M D M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Y 2 V z c 1 N 0 Y X R z M j E w M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z U 6 N T Y u O D Q x O T A y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U H J v d m l k Z X I m c X V v d D s s J n F 1 b 3 Q 7 V X B s R m l s Z T U m c X V v d D s s J n F 1 b 3 Q 7 R G 9 3 b m x G a W x l N S Z x d W 9 0 O y w m c X V v d D t Q c m 9 2 a W R l c l 8 x J n F 1 b 3 Q 7 L C Z x d W 9 0 O 1 V w b E Z p b G U 1 M C Z x d W 9 0 O y w m c X V v d D t E b 3 d u b E Z p b G U 1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U 3 R h d H M y M T A z M j A y M y 9 B d X R v U m V t b 3 Z l Z E N v b H V t b n M x L n t Q c m 9 2 a W R l c i w w f S Z x d W 9 0 O y w m c X V v d D t T Z W N 0 a W 9 u M S 9 B Y 2 N l c 3 N T d G F 0 c z I x M D M y M D I z L 0 F 1 d G 9 S Z W 1 v d m V k Q 2 9 s d W 1 u c z E u e 1 V w b E Z p b G U 1 L D F 9 J n F 1 b 3 Q 7 L C Z x d W 9 0 O 1 N l Y 3 R p b 2 4 x L 0 F j Y 2 V z c 1 N 0 Y X R z M j E w M z I w M j M v Q X V 0 b 1 J l b W 9 2 Z W R D b 2 x 1 b W 5 z M S 5 7 R G 9 3 b m x G a W x l N S w y f S Z x d W 9 0 O y w m c X V v d D t T Z W N 0 a W 9 u M S 9 B Y 2 N l c 3 N T d G F 0 c z I x M D M y M D I z L 0 F 1 d G 9 S Z W 1 v d m V k Q 2 9 s d W 1 u c z E u e 1 B y b 3 Z p Z G V y X z E s M 3 0 m c X V v d D s s J n F 1 b 3 Q 7 U 2 V j d G l v b j E v Q W N j Z X N z U 3 R h d H M y M T A z M j A y M y 9 B d X R v U m V t b 3 Z l Z E N v b H V t b n M x L n t V c G x G a W x l N T A s N H 0 m c X V v d D s s J n F 1 b 3 Q 7 U 2 V j d G l v b j E v Q W N j Z X N z U 3 R h d H M y M T A z M j A y M y 9 B d X R v U m V t b 3 Z l Z E N v b H V t b n M x L n t E b 3 d u b E Z p b G U 1 M C w 1 f S Z x d W 9 0 O y w m c X V v d D t T Z W N 0 a W 9 u M S 9 B Y 2 N l c 3 N T d G F 0 c z I x M D M y M D I z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N j Z X N z U 3 R h d H M y M T A z M j A y M y 9 B d X R v U m V t b 3 Z l Z E N v b H V t b n M x L n t Q c m 9 2 a W R l c i w w f S Z x d W 9 0 O y w m c X V v d D t T Z W N 0 a W 9 u M S 9 B Y 2 N l c 3 N T d G F 0 c z I x M D M y M D I z L 0 F 1 d G 9 S Z W 1 v d m V k Q 2 9 s d W 1 u c z E u e 1 V w b E Z p b G U 1 L D F 9 J n F 1 b 3 Q 7 L C Z x d W 9 0 O 1 N l Y 3 R p b 2 4 x L 0 F j Y 2 V z c 1 N 0 Y X R z M j E w M z I w M j M v Q X V 0 b 1 J l b W 9 2 Z W R D b 2 x 1 b W 5 z M S 5 7 R G 9 3 b m x G a W x l N S w y f S Z x d W 9 0 O y w m c X V v d D t T Z W N 0 a W 9 u M S 9 B Y 2 N l c 3 N T d G F 0 c z I x M D M y M D I z L 0 F 1 d G 9 S Z W 1 v d m V k Q 2 9 s d W 1 u c z E u e 1 B y b 3 Z p Z G V y X z E s M 3 0 m c X V v d D s s J n F 1 b 3 Q 7 U 2 V j d G l v b j E v Q W N j Z X N z U 3 R h d H M y M T A z M j A y M y 9 B d X R v U m V t b 3 Z l Z E N v b H V t b n M x L n t V c G x G a W x l N T A s N H 0 m c X V v d D s s J n F 1 b 3 Q 7 U 2 V j d G l v b j E v Q W N j Z X N z U 3 R h d H M y M T A z M j A y M y 9 B d X R v U m V t b 3 Z l Z E N v b H V t b n M x L n t E b 3 d u b E Z p b G U 1 M C w 1 f S Z x d W 9 0 O y w m c X V v d D t T Z W N 0 a W 9 u M S 9 B Y 2 N l c 3 N T d G F 0 c z I x M D M y M D I z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2 V z c 1 N 0 Y X R z M j E w M z I w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U 3 R h d H M y M T A z M j A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T d G F 0 c z I y M D M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Y 2 V z c 1 N 0 Y X R z M j I w M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z Y 6 M z g u M D Q 1 M z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U H J v d m l k Z X I m c X V v d D s s J n F 1 b 3 Q 7 V X B s R m l s Z T U m c X V v d D s s J n F 1 b 3 Q 7 R G 9 3 b m x G a W x l N S Z x d W 9 0 O y w m c X V v d D t Q c m 9 2 a W R l c l 8 x J n F 1 b 3 Q 7 L C Z x d W 9 0 O 1 V w b E Z p b G U 1 M C Z x d W 9 0 O y w m c X V v d D t E b 3 d u b E Z p b G U 1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U 3 R h d H M y M j A z M j A y M y 9 B d X R v U m V t b 3 Z l Z E N v b H V t b n M x L n t Q c m 9 2 a W R l c i w w f S Z x d W 9 0 O y w m c X V v d D t T Z W N 0 a W 9 u M S 9 B Y 2 N l c 3 N T d G F 0 c z I y M D M y M D I z L 0 F 1 d G 9 S Z W 1 v d m V k Q 2 9 s d W 1 u c z E u e 1 V w b E Z p b G U 1 L D F 9 J n F 1 b 3 Q 7 L C Z x d W 9 0 O 1 N l Y 3 R p b 2 4 x L 0 F j Y 2 V z c 1 N 0 Y X R z M j I w M z I w M j M v Q X V 0 b 1 J l b W 9 2 Z W R D b 2 x 1 b W 5 z M S 5 7 R G 9 3 b m x G a W x l N S w y f S Z x d W 9 0 O y w m c X V v d D t T Z W N 0 a W 9 u M S 9 B Y 2 N l c 3 N T d G F 0 c z I y M D M y M D I z L 0 F 1 d G 9 S Z W 1 v d m V k Q 2 9 s d W 1 u c z E u e 1 B y b 3 Z p Z G V y X z E s M 3 0 m c X V v d D s s J n F 1 b 3 Q 7 U 2 V j d G l v b j E v Q W N j Z X N z U 3 R h d H M y M j A z M j A y M y 9 B d X R v U m V t b 3 Z l Z E N v b H V t b n M x L n t V c G x G a W x l N T A s N H 0 m c X V v d D s s J n F 1 b 3 Q 7 U 2 V j d G l v b j E v Q W N j Z X N z U 3 R h d H M y M j A z M j A y M y 9 B d X R v U m V t b 3 Z l Z E N v b H V t b n M x L n t E b 3 d u b E Z p b G U 1 M C w 1 f S Z x d W 9 0 O y w m c X V v d D t T Z W N 0 a W 9 u M S 9 B Y 2 N l c 3 N T d G F 0 c z I y M D M y M D I z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N j Z X N z U 3 R h d H M y M j A z M j A y M y 9 B d X R v U m V t b 3 Z l Z E N v b H V t b n M x L n t Q c m 9 2 a W R l c i w w f S Z x d W 9 0 O y w m c X V v d D t T Z W N 0 a W 9 u M S 9 B Y 2 N l c 3 N T d G F 0 c z I y M D M y M D I z L 0 F 1 d G 9 S Z W 1 v d m V k Q 2 9 s d W 1 u c z E u e 1 V w b E Z p b G U 1 L D F 9 J n F 1 b 3 Q 7 L C Z x d W 9 0 O 1 N l Y 3 R p b 2 4 x L 0 F j Y 2 V z c 1 N 0 Y X R z M j I w M z I w M j M v Q X V 0 b 1 J l b W 9 2 Z W R D b 2 x 1 b W 5 z M S 5 7 R G 9 3 b m x G a W x l N S w y f S Z x d W 9 0 O y w m c X V v d D t T Z W N 0 a W 9 u M S 9 B Y 2 N l c 3 N T d G F 0 c z I y M D M y M D I z L 0 F 1 d G 9 S Z W 1 v d m V k Q 2 9 s d W 1 u c z E u e 1 B y b 3 Z p Z G V y X z E s M 3 0 m c X V v d D s s J n F 1 b 3 Q 7 U 2 V j d G l v b j E v Q W N j Z X N z U 3 R h d H M y M j A z M j A y M y 9 B d X R v U m V t b 3 Z l Z E N v b H V t b n M x L n t V c G x G a W x l N T A s N H 0 m c X V v d D s s J n F 1 b 3 Q 7 U 2 V j d G l v b j E v Q W N j Z X N z U 3 R h d H M y M j A z M j A y M y 9 B d X R v U m V t b 3 Z l Z E N v b H V t b n M x L n t E b 3 d u b E Z p b G U 1 M C w 1 f S Z x d W 9 0 O y w m c X V v d D t T Z W N 0 a W 9 u M S 9 B Y 2 N l c 3 N T d G F 0 c z I y M D M y M D I z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2 V z c 1 N 0 Y X R z M j I w M z I w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U 3 R h d H M y M j A z M j A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T d G F 0 c z I z M D M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Y 2 V z c 1 N 0 Y X R z M j M w M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z c 6 M T E u N j c x N D E 3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U H J v d m l k Z X I m c X V v d D s s J n F 1 b 3 Q 7 V X B s R m l s Z T U m c X V v d D s s J n F 1 b 3 Q 7 R G 9 3 b m x G a W x l N S Z x d W 9 0 O y w m c X V v d D t Q c m 9 2 a W R l c l 8 x J n F 1 b 3 Q 7 L C Z x d W 9 0 O 1 V w b E Z p b G U 1 M C Z x d W 9 0 O y w m c X V v d D t E b 3 d u b E Z p b G U 1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U 3 R h d H M y M z A z M j A y M y 9 B d X R v U m V t b 3 Z l Z E N v b H V t b n M x L n t Q c m 9 2 a W R l c i w w f S Z x d W 9 0 O y w m c X V v d D t T Z W N 0 a W 9 u M S 9 B Y 2 N l c 3 N T d G F 0 c z I z M D M y M D I z L 0 F 1 d G 9 S Z W 1 v d m V k Q 2 9 s d W 1 u c z E u e 1 V w b E Z p b G U 1 L D F 9 J n F 1 b 3 Q 7 L C Z x d W 9 0 O 1 N l Y 3 R p b 2 4 x L 0 F j Y 2 V z c 1 N 0 Y X R z M j M w M z I w M j M v Q X V 0 b 1 J l b W 9 2 Z W R D b 2 x 1 b W 5 z M S 5 7 R G 9 3 b m x G a W x l N S w y f S Z x d W 9 0 O y w m c X V v d D t T Z W N 0 a W 9 u M S 9 B Y 2 N l c 3 N T d G F 0 c z I z M D M y M D I z L 0 F 1 d G 9 S Z W 1 v d m V k Q 2 9 s d W 1 u c z E u e 1 B y b 3 Z p Z G V y X z E s M 3 0 m c X V v d D s s J n F 1 b 3 Q 7 U 2 V j d G l v b j E v Q W N j Z X N z U 3 R h d H M y M z A z M j A y M y 9 B d X R v U m V t b 3 Z l Z E N v b H V t b n M x L n t V c G x G a W x l N T A s N H 0 m c X V v d D s s J n F 1 b 3 Q 7 U 2 V j d G l v b j E v Q W N j Z X N z U 3 R h d H M y M z A z M j A y M y 9 B d X R v U m V t b 3 Z l Z E N v b H V t b n M x L n t E b 3 d u b E Z p b G U 1 M C w 1 f S Z x d W 9 0 O y w m c X V v d D t T Z W N 0 a W 9 u M S 9 B Y 2 N l c 3 N T d G F 0 c z I z M D M y M D I z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N j Z X N z U 3 R h d H M y M z A z M j A y M y 9 B d X R v U m V t b 3 Z l Z E N v b H V t b n M x L n t Q c m 9 2 a W R l c i w w f S Z x d W 9 0 O y w m c X V v d D t T Z W N 0 a W 9 u M S 9 B Y 2 N l c 3 N T d G F 0 c z I z M D M y M D I z L 0 F 1 d G 9 S Z W 1 v d m V k Q 2 9 s d W 1 u c z E u e 1 V w b E Z p b G U 1 L D F 9 J n F 1 b 3 Q 7 L C Z x d W 9 0 O 1 N l Y 3 R p b 2 4 x L 0 F j Y 2 V z c 1 N 0 Y X R z M j M w M z I w M j M v Q X V 0 b 1 J l b W 9 2 Z W R D b 2 x 1 b W 5 z M S 5 7 R G 9 3 b m x G a W x l N S w y f S Z x d W 9 0 O y w m c X V v d D t T Z W N 0 a W 9 u M S 9 B Y 2 N l c 3 N T d G F 0 c z I z M D M y M D I z L 0 F 1 d G 9 S Z W 1 v d m V k Q 2 9 s d W 1 u c z E u e 1 B y b 3 Z p Z G V y X z E s M 3 0 m c X V v d D s s J n F 1 b 3 Q 7 U 2 V j d G l v b j E v Q W N j Z X N z U 3 R h d H M y M z A z M j A y M y 9 B d X R v U m V t b 3 Z l Z E N v b H V t b n M x L n t V c G x G a W x l N T A s N H 0 m c X V v d D s s J n F 1 b 3 Q 7 U 2 V j d G l v b j E v Q W N j Z X N z U 3 R h d H M y M z A z M j A y M y 9 B d X R v U m V t b 3 Z l Z E N v b H V t b n M x L n t E b 3 d u b E Z p b G U 1 M C w 1 f S Z x d W 9 0 O y w m c X V v d D t T Z W N 0 a W 9 u M S 9 B Y 2 N l c 3 N T d G F 0 c z I z M D M y M D I z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2 V z c 1 N 0 Y X R z M j M w M z I w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U 3 R h d H M y M z A z M j A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T d G F 0 c z I 0 M D M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Y 2 V z c 1 N 0 Y X R z M j Q w M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z g 6 M D I u N T E 0 O D I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U H J v d m l k Z X I m c X V v d D s s J n F 1 b 3 Q 7 V X B s R m l s Z T U m c X V v d D s s J n F 1 b 3 Q 7 R G 9 3 b m x G a W x l N S Z x d W 9 0 O y w m c X V v d D t Q c m 9 2 a W R l c l 8 x J n F 1 b 3 Q 7 L C Z x d W 9 0 O 1 V w b E Z p b G U 1 M C Z x d W 9 0 O y w m c X V v d D t E b 3 d u b E Z p b G U 1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U 3 R h d H M y N D A z M j A y M y 9 B d X R v U m V t b 3 Z l Z E N v b H V t b n M x L n t Q c m 9 2 a W R l c i w w f S Z x d W 9 0 O y w m c X V v d D t T Z W N 0 a W 9 u M S 9 B Y 2 N l c 3 N T d G F 0 c z I 0 M D M y M D I z L 0 F 1 d G 9 S Z W 1 v d m V k Q 2 9 s d W 1 u c z E u e 1 V w b E Z p b G U 1 L D F 9 J n F 1 b 3 Q 7 L C Z x d W 9 0 O 1 N l Y 3 R p b 2 4 x L 0 F j Y 2 V z c 1 N 0 Y X R z M j Q w M z I w M j M v Q X V 0 b 1 J l b W 9 2 Z W R D b 2 x 1 b W 5 z M S 5 7 R G 9 3 b m x G a W x l N S w y f S Z x d W 9 0 O y w m c X V v d D t T Z W N 0 a W 9 u M S 9 B Y 2 N l c 3 N T d G F 0 c z I 0 M D M y M D I z L 0 F 1 d G 9 S Z W 1 v d m V k Q 2 9 s d W 1 u c z E u e 1 B y b 3 Z p Z G V y X z E s M 3 0 m c X V v d D s s J n F 1 b 3 Q 7 U 2 V j d G l v b j E v Q W N j Z X N z U 3 R h d H M y N D A z M j A y M y 9 B d X R v U m V t b 3 Z l Z E N v b H V t b n M x L n t V c G x G a W x l N T A s N H 0 m c X V v d D s s J n F 1 b 3 Q 7 U 2 V j d G l v b j E v Q W N j Z X N z U 3 R h d H M y N D A z M j A y M y 9 B d X R v U m V t b 3 Z l Z E N v b H V t b n M x L n t E b 3 d u b E Z p b G U 1 M C w 1 f S Z x d W 9 0 O y w m c X V v d D t T Z W N 0 a W 9 u M S 9 B Y 2 N l c 3 N T d G F 0 c z I 0 M D M y M D I z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N j Z X N z U 3 R h d H M y N D A z M j A y M y 9 B d X R v U m V t b 3 Z l Z E N v b H V t b n M x L n t Q c m 9 2 a W R l c i w w f S Z x d W 9 0 O y w m c X V v d D t T Z W N 0 a W 9 u M S 9 B Y 2 N l c 3 N T d G F 0 c z I 0 M D M y M D I z L 0 F 1 d G 9 S Z W 1 v d m V k Q 2 9 s d W 1 u c z E u e 1 V w b E Z p b G U 1 L D F 9 J n F 1 b 3 Q 7 L C Z x d W 9 0 O 1 N l Y 3 R p b 2 4 x L 0 F j Y 2 V z c 1 N 0 Y X R z M j Q w M z I w M j M v Q X V 0 b 1 J l b W 9 2 Z W R D b 2 x 1 b W 5 z M S 5 7 R G 9 3 b m x G a W x l N S w y f S Z x d W 9 0 O y w m c X V v d D t T Z W N 0 a W 9 u M S 9 B Y 2 N l c 3 N T d G F 0 c z I 0 M D M y M D I z L 0 F 1 d G 9 S Z W 1 v d m V k Q 2 9 s d W 1 u c z E u e 1 B y b 3 Z p Z G V y X z E s M 3 0 m c X V v d D s s J n F 1 b 3 Q 7 U 2 V j d G l v b j E v Q W N j Z X N z U 3 R h d H M y N D A z M j A y M y 9 B d X R v U m V t b 3 Z l Z E N v b H V t b n M x L n t V c G x G a W x l N T A s N H 0 m c X V v d D s s J n F 1 b 3 Q 7 U 2 V j d G l v b j E v Q W N j Z X N z U 3 R h d H M y N D A z M j A y M y 9 B d X R v U m V t b 3 Z l Z E N v b H V t b n M x L n t E b 3 d u b E Z p b G U 1 M C w 1 f S Z x d W 9 0 O y w m c X V v d D t T Z W N 0 a W 9 u M S 9 B Y 2 N l c 3 N T d G F 0 c z I 0 M D M y M D I z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2 V z c 1 N 0 Y X R z M j Q w M z I w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U 3 R h d H M y N D A z M j A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T d G F 0 c z I 1 M D M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Y 2 V z c 1 N 0 Y X R z M j U w M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z g 6 M z Y u N T Y 4 M z I 5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H J v d m l k Z X I m c X V v d D s s J n F 1 b 3 Q 7 V X B s R m l s Z T U m c X V v d D s s J n F 1 b 3 Q 7 R G 9 3 b m x G a W x l N S Z x d W 9 0 O y w m c X V v d D t Q c m 9 2 a W R l c l 8 x J n F 1 b 3 Q 7 L C Z x d W 9 0 O 1 V w b E Z p b G U 1 M C Z x d W 9 0 O y w m c X V v d D t E b 3 d u b E Z p b G U 1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U 3 R h d H M y N T A z M j A y M y 9 B d X R v U m V t b 3 Z l Z E N v b H V t b n M x L n t Q c m 9 2 a W R l c i w w f S Z x d W 9 0 O y w m c X V v d D t T Z W N 0 a W 9 u M S 9 B Y 2 N l c 3 N T d G F 0 c z I 1 M D M y M D I z L 0 F 1 d G 9 S Z W 1 v d m V k Q 2 9 s d W 1 u c z E u e 1 V w b E Z p b G U 1 L D F 9 J n F 1 b 3 Q 7 L C Z x d W 9 0 O 1 N l Y 3 R p b 2 4 x L 0 F j Y 2 V z c 1 N 0 Y X R z M j U w M z I w M j M v Q X V 0 b 1 J l b W 9 2 Z W R D b 2 x 1 b W 5 z M S 5 7 R G 9 3 b m x G a W x l N S w y f S Z x d W 9 0 O y w m c X V v d D t T Z W N 0 a W 9 u M S 9 B Y 2 N l c 3 N T d G F 0 c z I 1 M D M y M D I z L 0 F 1 d G 9 S Z W 1 v d m V k Q 2 9 s d W 1 u c z E u e 1 B y b 3 Z p Z G V y X z E s M 3 0 m c X V v d D s s J n F 1 b 3 Q 7 U 2 V j d G l v b j E v Q W N j Z X N z U 3 R h d H M y N T A z M j A y M y 9 B d X R v U m V t b 3 Z l Z E N v b H V t b n M x L n t V c G x G a W x l N T A s N H 0 m c X V v d D s s J n F 1 b 3 Q 7 U 2 V j d G l v b j E v Q W N j Z X N z U 3 R h d H M y N T A z M j A y M y 9 B d X R v U m V t b 3 Z l Z E N v b H V t b n M x L n t E b 3 d u b E Z p b G U 1 M C w 1 f S Z x d W 9 0 O y w m c X V v d D t T Z W N 0 a W 9 u M S 9 B Y 2 N l c 3 N T d G F 0 c z I 1 M D M y M D I z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N j Z X N z U 3 R h d H M y N T A z M j A y M y 9 B d X R v U m V t b 3 Z l Z E N v b H V t b n M x L n t Q c m 9 2 a W R l c i w w f S Z x d W 9 0 O y w m c X V v d D t T Z W N 0 a W 9 u M S 9 B Y 2 N l c 3 N T d G F 0 c z I 1 M D M y M D I z L 0 F 1 d G 9 S Z W 1 v d m V k Q 2 9 s d W 1 u c z E u e 1 V w b E Z p b G U 1 L D F 9 J n F 1 b 3 Q 7 L C Z x d W 9 0 O 1 N l Y 3 R p b 2 4 x L 0 F j Y 2 V z c 1 N 0 Y X R z M j U w M z I w M j M v Q X V 0 b 1 J l b W 9 2 Z W R D b 2 x 1 b W 5 z M S 5 7 R G 9 3 b m x G a W x l N S w y f S Z x d W 9 0 O y w m c X V v d D t T Z W N 0 a W 9 u M S 9 B Y 2 N l c 3 N T d G F 0 c z I 1 M D M y M D I z L 0 F 1 d G 9 S Z W 1 v d m V k Q 2 9 s d W 1 u c z E u e 1 B y b 3 Z p Z G V y X z E s M 3 0 m c X V v d D s s J n F 1 b 3 Q 7 U 2 V j d G l v b j E v Q W N j Z X N z U 3 R h d H M y N T A z M j A y M y 9 B d X R v U m V t b 3 Z l Z E N v b H V t b n M x L n t V c G x G a W x l N T A s N H 0 m c X V v d D s s J n F 1 b 3 Q 7 U 2 V j d G l v b j E v Q W N j Z X N z U 3 R h d H M y N T A z M j A y M y 9 B d X R v U m V t b 3 Z l Z E N v b H V t b n M x L n t E b 3 d u b E Z p b G U 1 M C w 1 f S Z x d W 9 0 O y w m c X V v d D t T Z W N 0 a W 9 u M S 9 B Y 2 N l c 3 N T d G F 0 c z I 1 M D M y M D I z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2 V z c 1 N 0 Y X R z M j U w M z I w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U 3 R h d H M y N T A z M j A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T d G F 0 c z I 2 M D M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Y 2 V z c 1 N 0 Y X R z M j Y w M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z k 6 M j g u N z M 1 M j Y z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U H J v d m l k Z X I m c X V v d D s s J n F 1 b 3 Q 7 V X B s R m l s Z T U m c X V v d D s s J n F 1 b 3 Q 7 R G 9 3 b m x G a W x l N S Z x d W 9 0 O y w m c X V v d D t Q c m 9 2 a W R l c l 8 x J n F 1 b 3 Q 7 L C Z x d W 9 0 O 1 V w b E Z p b G U 1 M C Z x d W 9 0 O y w m c X V v d D t E b 3 d u b E Z p b G U 1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U 3 R h d H M y N j A z M j A y M y 9 B d X R v U m V t b 3 Z l Z E N v b H V t b n M x L n t Q c m 9 2 a W R l c i w w f S Z x d W 9 0 O y w m c X V v d D t T Z W N 0 a W 9 u M S 9 B Y 2 N l c 3 N T d G F 0 c z I 2 M D M y M D I z L 0 F 1 d G 9 S Z W 1 v d m V k Q 2 9 s d W 1 u c z E u e 1 V w b E Z p b G U 1 L D F 9 J n F 1 b 3 Q 7 L C Z x d W 9 0 O 1 N l Y 3 R p b 2 4 x L 0 F j Y 2 V z c 1 N 0 Y X R z M j Y w M z I w M j M v Q X V 0 b 1 J l b W 9 2 Z W R D b 2 x 1 b W 5 z M S 5 7 R G 9 3 b m x G a W x l N S w y f S Z x d W 9 0 O y w m c X V v d D t T Z W N 0 a W 9 u M S 9 B Y 2 N l c 3 N T d G F 0 c z I 2 M D M y M D I z L 0 F 1 d G 9 S Z W 1 v d m V k Q 2 9 s d W 1 u c z E u e 1 B y b 3 Z p Z G V y X z E s M 3 0 m c X V v d D s s J n F 1 b 3 Q 7 U 2 V j d G l v b j E v Q W N j Z X N z U 3 R h d H M y N j A z M j A y M y 9 B d X R v U m V t b 3 Z l Z E N v b H V t b n M x L n t V c G x G a W x l N T A s N H 0 m c X V v d D s s J n F 1 b 3 Q 7 U 2 V j d G l v b j E v Q W N j Z X N z U 3 R h d H M y N j A z M j A y M y 9 B d X R v U m V t b 3 Z l Z E N v b H V t b n M x L n t E b 3 d u b E Z p b G U 1 M C w 1 f S Z x d W 9 0 O y w m c X V v d D t T Z W N 0 a W 9 u M S 9 B Y 2 N l c 3 N T d G F 0 c z I 2 M D M y M D I z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N j Z X N z U 3 R h d H M y N j A z M j A y M y 9 B d X R v U m V t b 3 Z l Z E N v b H V t b n M x L n t Q c m 9 2 a W R l c i w w f S Z x d W 9 0 O y w m c X V v d D t T Z W N 0 a W 9 u M S 9 B Y 2 N l c 3 N T d G F 0 c z I 2 M D M y M D I z L 0 F 1 d G 9 S Z W 1 v d m V k Q 2 9 s d W 1 u c z E u e 1 V w b E Z p b G U 1 L D F 9 J n F 1 b 3 Q 7 L C Z x d W 9 0 O 1 N l Y 3 R p b 2 4 x L 0 F j Y 2 V z c 1 N 0 Y X R z M j Y w M z I w M j M v Q X V 0 b 1 J l b W 9 2 Z W R D b 2 x 1 b W 5 z M S 5 7 R G 9 3 b m x G a W x l N S w y f S Z x d W 9 0 O y w m c X V v d D t T Z W N 0 a W 9 u M S 9 B Y 2 N l c 3 N T d G F 0 c z I 2 M D M y M D I z L 0 F 1 d G 9 S Z W 1 v d m V k Q 2 9 s d W 1 u c z E u e 1 B y b 3 Z p Z G V y X z E s M 3 0 m c X V v d D s s J n F 1 b 3 Q 7 U 2 V j d G l v b j E v Q W N j Z X N z U 3 R h d H M y N j A z M j A y M y 9 B d X R v U m V t b 3 Z l Z E N v b H V t b n M x L n t V c G x G a W x l N T A s N H 0 m c X V v d D s s J n F 1 b 3 Q 7 U 2 V j d G l v b j E v Q W N j Z X N z U 3 R h d H M y N j A z M j A y M y 9 B d X R v U m V t b 3 Z l Z E N v b H V t b n M x L n t E b 3 d u b E Z p b G U 1 M C w 1 f S Z x d W 9 0 O y w m c X V v d D t T Z W N 0 a W 9 u M S 9 B Y 2 N l c 3 N T d G F 0 c z I 2 M D M y M D I z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Y 2 V z c 1 N 0 Y X R z M j Y w M z I w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U 3 R h d H M y N j A z M j A y M y 9 I J U M z J U I 2 a G V y J T I w Z 2 V z d H V m d G U l M j B I Z W F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0 h I q l l I b U S R a / 6 m r Z V Q L w A A A A A C A A A A A A A Q Z g A A A A E A A C A A A A C 7 W 1 J l u A w 8 w d C l T X z V w t 1 d 9 X N t f k P 5 X r x R v c N H x m z B O g A A A A A O g A A A A A I A A C A A A A B a O l t y 7 M O F N A d 3 u O h Y w d z 1 w v 1 c W T 4 2 k H T V Z d 1 S E s U Y C l A A A A C Q U J z M u O n 0 9 F 4 o D 1 0 F E i Z w 4 f H x f x C f s V O E 8 p x R M 7 h w 2 7 i 2 q A u x 6 v t L S I i b I X J L T L K 8 O o L J k Z a M f B i 2 N t X p e Q Q 6 6 Z 2 F s Y M q b f u f 7 l d j T M 1 Q i k A A A A B c 5 j b s R D N Q u + v A A B J j m z k T / 6 I Z b k + s e 2 o M E x m 8 0 6 V 2 7 v F D m W h c 9 S d W z Q y Y Z i k y v 0 8 N g P h u W B R + 2 6 l 3 E Y F y L S d h < / D a t a M a s h u p > 
</file>

<file path=customXml/itemProps1.xml><?xml version="1.0" encoding="utf-8"?>
<ds:datastoreItem xmlns:ds="http://schemas.openxmlformats.org/officeDocument/2006/customXml" ds:itemID="{00206F7C-3DA5-441D-8404-FA440D05C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AccessStats20032023</vt:lpstr>
      <vt:lpstr>AccessStats21032023</vt:lpstr>
      <vt:lpstr>AccessStats22032023</vt:lpstr>
      <vt:lpstr>AccessStats23032023</vt:lpstr>
      <vt:lpstr>AccessStats24032023</vt:lpstr>
      <vt:lpstr>AccessStats25032023</vt:lpstr>
      <vt:lpstr>AccessStats26032023</vt:lpstr>
      <vt:lpstr>Serverseitig</vt:lpstr>
      <vt:lpstr>7Tage</vt:lpstr>
      <vt:lpstr>Kostendiagramm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Appel</dc:creator>
  <cp:lastModifiedBy>Simon Appel</cp:lastModifiedBy>
  <dcterms:created xsi:type="dcterms:W3CDTF">2023-04-03T10:34:29Z</dcterms:created>
  <dcterms:modified xsi:type="dcterms:W3CDTF">2023-04-29T11:40:08Z</dcterms:modified>
</cp:coreProperties>
</file>