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qibali/Documents/git/ms-algo/lectures/"/>
    </mc:Choice>
  </mc:AlternateContent>
  <xr:revisionPtr revIDLastSave="0" documentId="13_ncr:1_{F67A7AF5-F0C9-984E-9859-E1DD7CF946AE}" xr6:coauthVersionLast="47" xr6:coauthVersionMax="47" xr10:uidLastSave="{00000000-0000-0000-0000-000000000000}"/>
  <bookViews>
    <workbookView xWindow="3020" yWindow="520" windowWidth="29660" windowHeight="17100" xr2:uid="{7247F942-492A-5742-B340-6CA18B032E0C}"/>
  </bookViews>
  <sheets>
    <sheet name="Log" sheetId="1" r:id="rId1"/>
    <sheet name="Lin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1" i="2" l="1"/>
  <c r="B60" i="2"/>
  <c r="D54" i="2"/>
  <c r="D55" i="2"/>
  <c r="D56" i="2"/>
  <c r="D57" i="2"/>
  <c r="D53" i="2"/>
  <c r="C52" i="2"/>
  <c r="C53" i="2"/>
  <c r="C54" i="2"/>
  <c r="C55" i="2"/>
  <c r="C56" i="2"/>
  <c r="C57" i="2"/>
  <c r="C51" i="2"/>
  <c r="D39" i="2"/>
  <c r="D40" i="2"/>
  <c r="D41" i="2"/>
  <c r="D38" i="2"/>
  <c r="D27" i="2"/>
  <c r="E23" i="2"/>
  <c r="E24" i="2"/>
  <c r="E25" i="2"/>
  <c r="E26" i="2"/>
  <c r="D22" i="2"/>
  <c r="D23" i="2"/>
  <c r="D24" i="2"/>
  <c r="D25" i="2"/>
  <c r="D26" i="2"/>
  <c r="D21" i="2"/>
  <c r="J7" i="1"/>
  <c r="F38" i="1"/>
  <c r="H28" i="1"/>
  <c r="D17" i="1"/>
  <c r="D18" i="1"/>
  <c r="D19" i="1"/>
  <c r="D20" i="1"/>
  <c r="D21" i="1"/>
  <c r="D22" i="1"/>
  <c r="D23" i="1"/>
  <c r="D24" i="1"/>
  <c r="D25" i="1"/>
  <c r="D34" i="1"/>
  <c r="D33" i="1"/>
  <c r="D32" i="1"/>
  <c r="D31" i="1"/>
  <c r="D30" i="1"/>
  <c r="D29" i="1"/>
  <c r="D28" i="1"/>
  <c r="D27" i="1"/>
  <c r="D26" i="1"/>
  <c r="J14" i="1"/>
  <c r="J15" i="1"/>
  <c r="G14" i="1"/>
  <c r="G15" i="1"/>
  <c r="J8" i="1"/>
  <c r="J9" i="1"/>
  <c r="J10" i="1"/>
  <c r="J11" i="1"/>
  <c r="J12" i="1"/>
  <c r="J13" i="1"/>
  <c r="G13" i="1"/>
  <c r="G12" i="1"/>
  <c r="G11" i="1"/>
  <c r="G8" i="1"/>
  <c r="G9" i="1"/>
  <c r="G10" i="1"/>
  <c r="G7" i="1"/>
  <c r="B29" i="2" l="1"/>
  <c r="B30" i="2" s="1"/>
  <c r="B31" i="2" s="1"/>
  <c r="B27" i="2" s="1"/>
</calcChain>
</file>

<file path=xl/sharedStrings.xml><?xml version="1.0" encoding="utf-8"?>
<sst xmlns="http://schemas.openxmlformats.org/spreadsheetml/2006/main" count="51" uniqueCount="35">
  <si>
    <t>log base 10</t>
  </si>
  <si>
    <t>log base 2</t>
  </si>
  <si>
    <t>Ten thousand</t>
  </si>
  <si>
    <t>Hundred Thousand</t>
  </si>
  <si>
    <t>Million</t>
  </si>
  <si>
    <t>Ten Million</t>
  </si>
  <si>
    <t>Hundered Million</t>
  </si>
  <si>
    <t>One Billion</t>
  </si>
  <si>
    <t xml:space="preserve">Ten </t>
  </si>
  <si>
    <t>Hundred</t>
  </si>
  <si>
    <t>Thousand</t>
  </si>
  <si>
    <t xml:space="preserve">After 6months	</t>
  </si>
  <si>
    <t>After 12 months</t>
  </si>
  <si>
    <t>1 +0.5</t>
  </si>
  <si>
    <t>1.5 + (0.5+.25)</t>
  </si>
  <si>
    <t>i</t>
  </si>
  <si>
    <t>Tree size</t>
  </si>
  <si>
    <t>Start</t>
  </si>
  <si>
    <t>.</t>
  </si>
  <si>
    <t>&lt;30</t>
  </si>
  <si>
    <t>Total Nodes</t>
  </si>
  <si>
    <t>no of nodes</t>
  </si>
  <si>
    <t>depth</t>
  </si>
  <si>
    <t>Problem Size (N)</t>
  </si>
  <si>
    <t>Running Time</t>
  </si>
  <si>
    <t>Slope of line</t>
  </si>
  <si>
    <t>y Intercept</t>
  </si>
  <si>
    <t>a</t>
  </si>
  <si>
    <t>Suppose that you make the following observations of the running time T(n)T(n)T(n) (in seconds) of a program as a function of the input size nnn. Which of the following functions best models the running time T(n)T(n)T(n)?</t>
  </si>
  <si>
    <t>Problem Size</t>
  </si>
  <si>
    <t>Ratio</t>
  </si>
  <si>
    <t>Slope</t>
  </si>
  <si>
    <t xml:space="preserve">Predecited </t>
  </si>
  <si>
    <t>log ratio</t>
  </si>
  <si>
    <t>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</si>
</sst>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3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494064118563026E-2"/>
          <c:y val="0.16245370370370371"/>
          <c:w val="0.9155301837270341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Line!$B$3</c:f>
              <c:strCache>
                <c:ptCount val="1"/>
                <c:pt idx="0">
                  <c:v>Running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Line!$A$4:$A$9</c:f>
              <c:numCache>
                <c:formatCode>General</c:formatCode>
                <c:ptCount val="6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</c:numCache>
            </c:numRef>
          </c:cat>
          <c:val>
            <c:numRef>
              <c:f>Line!$B$4:$B$8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0.8</c:v>
                </c:pt>
                <c:pt idx="4">
                  <c:v>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AB0-EB4C-9C54-F7B1EFE92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14576"/>
        <c:axId val="10403456"/>
      </c:lineChart>
      <c:catAx>
        <c:axId val="1031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3456"/>
        <c:crosses val="autoZero"/>
        <c:auto val="1"/>
        <c:lblAlgn val="ctr"/>
        <c:lblOffset val="100"/>
        <c:noMultiLvlLbl val="0"/>
      </c:catAx>
      <c:valAx>
        <c:axId val="1040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Line!$E$20</c:f>
              <c:strCache>
                <c:ptCount val="1"/>
                <c:pt idx="0">
                  <c:v>Running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Line!$D$20</c:f>
              <c:strCache>
                <c:ptCount val="1"/>
                <c:pt idx="0">
                  <c:v>Problem Size (N)</c:v>
                </c:pt>
              </c:strCache>
            </c:strRef>
          </c:cat>
          <c:val>
            <c:numRef>
              <c:f>Line!$E$21:$E$26</c:f>
              <c:numCache>
                <c:formatCode>General</c:formatCode>
                <c:ptCount val="6"/>
                <c:pt idx="2">
                  <c:v>-3.3219280948873622</c:v>
                </c:pt>
                <c:pt idx="3">
                  <c:v>-0.32192809488736229</c:v>
                </c:pt>
                <c:pt idx="4">
                  <c:v>2.6780719051126378</c:v>
                </c:pt>
                <c:pt idx="5">
                  <c:v>5.6752513860502596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9C-1749-8761-00CB537B9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1024"/>
        <c:axId val="11258448"/>
      </c:lineChart>
      <c:catAx>
        <c:axId val="176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8448"/>
        <c:crosses val="autoZero"/>
        <c:auto val="1"/>
        <c:lblAlgn val="ctr"/>
        <c:lblOffset val="100"/>
        <c:noMultiLvlLbl val="0"/>
      </c:catAx>
      <c:valAx>
        <c:axId val="1125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457200</xdr:colOff>
      <xdr:row>22</xdr:row>
      <xdr:rowOff>128310</xdr:rowOff>
    </xdr:from>
    <xdr:to>
      <xdr:col>16</xdr:col>
      <xdr:colOff>279400</xdr:colOff>
      <xdr:row>36</xdr:row>
      <xdr:rowOff>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522688-BC81-9744-BB1E-A47FD2AEF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05900" y="4598710"/>
          <a:ext cx="5753100" cy="27174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469900</xdr:colOff>
      <xdr:row>2</xdr:row>
      <xdr:rowOff>146050</xdr:rowOff>
    </xdr:from>
    <xdr:to>
      <xdr:col>11</xdr:col>
      <xdr:colOff>44450</xdr:colOff>
      <xdr:row>16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CEFCDB-8D83-A241-AD4E-788137D50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457200</xdr:colOff>
      <xdr:row>17</xdr:row>
      <xdr:rowOff>146050</xdr:rowOff>
    </xdr:from>
    <xdr:to>
      <xdr:col>11</xdr:col>
      <xdr:colOff>76200</xdr:colOff>
      <xdr:row>32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6236C7-CA01-D842-9652-35C3C30BD2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0B37C-B8FC-CB47-9895-42901F563E43}">
  <dimension ref="B5:O38"/>
  <sheetViews>
    <sheetView tabSelected="1" topLeftCell="A6" workbookViewId="0">
      <selection activeCell="E34" sqref="E34"/>
    </sheetView>
  </sheetViews>
  <sheetFormatPr baseColWidth="10" defaultRowHeight="16" x14ac:dyDescent="0.2"/>
  <cols>
    <col min="3" max="3" width="12.6640625" bestFit="1" customWidth="1"/>
    <col min="5" max="5" width="16.5" bestFit="1" customWidth="1"/>
    <col min="6" max="6" width="12.6640625" bestFit="1" customWidth="1"/>
    <col min="7" max="7" width="15.6640625" customWidth="1"/>
    <col min="9" max="9" width="12.6640625" bestFit="1" customWidth="1"/>
    <col min="10" max="10" width="12.83203125" customWidth="1"/>
  </cols>
  <sheetData>
    <row r="5" spans="3:15" x14ac:dyDescent="0.2">
      <c r="F5" t="s">
        <v>0</v>
      </c>
      <c r="I5" t="s">
        <v>1</v>
      </c>
    </row>
    <row r="7" spans="3:15" x14ac:dyDescent="0.2">
      <c r="E7" t="s">
        <v>8</v>
      </c>
      <c r="F7" s="2">
        <v>10</v>
      </c>
      <c r="G7" s="1">
        <f>LOG10(F7)</f>
        <v>1</v>
      </c>
      <c r="I7" s="2">
        <v>10</v>
      </c>
      <c r="J7">
        <f>LOG(I7,2)</f>
        <v>3.3219280948873626</v>
      </c>
    </row>
    <row r="8" spans="3:15" x14ac:dyDescent="0.2">
      <c r="E8" t="s">
        <v>9</v>
      </c>
      <c r="F8" s="2">
        <v>100</v>
      </c>
      <c r="G8" s="1">
        <f t="shared" ref="G8:G15" si="0">LOG10(F8)</f>
        <v>2</v>
      </c>
      <c r="I8" s="2">
        <v>100</v>
      </c>
      <c r="J8">
        <f t="shared" ref="J8:J15" si="1">LOG(I8,2)</f>
        <v>6.6438561897747253</v>
      </c>
    </row>
    <row r="9" spans="3:15" x14ac:dyDescent="0.2">
      <c r="E9" t="s">
        <v>10</v>
      </c>
      <c r="F9" s="2">
        <v>1000</v>
      </c>
      <c r="G9" s="1">
        <f t="shared" si="0"/>
        <v>3</v>
      </c>
      <c r="I9" s="2">
        <v>1000</v>
      </c>
      <c r="J9">
        <f t="shared" si="1"/>
        <v>9.965784284662087</v>
      </c>
    </row>
    <row r="10" spans="3:15" x14ac:dyDescent="0.2">
      <c r="E10" t="s">
        <v>2</v>
      </c>
      <c r="F10" s="2">
        <v>10000</v>
      </c>
      <c r="G10" s="1">
        <f t="shared" si="0"/>
        <v>4</v>
      </c>
      <c r="I10" s="2">
        <v>10000</v>
      </c>
      <c r="J10">
        <f t="shared" si="1"/>
        <v>13.287712379549451</v>
      </c>
    </row>
    <row r="11" spans="3:15" x14ac:dyDescent="0.2">
      <c r="E11" t="s">
        <v>3</v>
      </c>
      <c r="F11" s="2">
        <v>100000</v>
      </c>
      <c r="G11" s="1">
        <f t="shared" si="0"/>
        <v>5</v>
      </c>
      <c r="I11" s="2">
        <v>100000</v>
      </c>
      <c r="J11">
        <f t="shared" si="1"/>
        <v>16.609640474436812</v>
      </c>
      <c r="N11" s="5" t="s">
        <v>20</v>
      </c>
      <c r="O11" s="5">
        <v>8</v>
      </c>
    </row>
    <row r="12" spans="3:15" x14ac:dyDescent="0.2">
      <c r="E12" t="s">
        <v>4</v>
      </c>
      <c r="F12" s="2">
        <v>1000000</v>
      </c>
      <c r="G12" s="1">
        <f t="shared" si="0"/>
        <v>6</v>
      </c>
      <c r="I12" s="2">
        <v>1000000</v>
      </c>
      <c r="J12">
        <f t="shared" si="1"/>
        <v>19.931568569324174</v>
      </c>
    </row>
    <row r="13" spans="3:15" x14ac:dyDescent="0.2">
      <c r="E13" t="s">
        <v>5</v>
      </c>
      <c r="F13" s="2">
        <v>10000000</v>
      </c>
      <c r="G13" s="1">
        <f t="shared" si="0"/>
        <v>7</v>
      </c>
      <c r="I13" s="2">
        <v>10000000</v>
      </c>
      <c r="J13">
        <f t="shared" si="1"/>
        <v>23.253496664211539</v>
      </c>
    </row>
    <row r="14" spans="3:15" x14ac:dyDescent="0.2">
      <c r="E14" t="s">
        <v>6</v>
      </c>
      <c r="F14" s="2">
        <v>100000000</v>
      </c>
      <c r="G14" s="1">
        <f t="shared" si="0"/>
        <v>8</v>
      </c>
      <c r="I14" s="2">
        <v>100000000</v>
      </c>
      <c r="J14">
        <f t="shared" si="1"/>
        <v>26.575424759098901</v>
      </c>
      <c r="N14" s="4" t="s">
        <v>15</v>
      </c>
      <c r="O14" s="4" t="s">
        <v>16</v>
      </c>
    </row>
    <row r="15" spans="3:15" x14ac:dyDescent="0.2">
      <c r="E15" t="s">
        <v>7</v>
      </c>
      <c r="F15" s="2">
        <v>1000000000</v>
      </c>
      <c r="G15" s="1">
        <f t="shared" si="0"/>
        <v>9</v>
      </c>
      <c r="I15" s="2">
        <v>1000000000</v>
      </c>
      <c r="J15">
        <f t="shared" si="1"/>
        <v>29.897352853986263</v>
      </c>
      <c r="M15" t="s">
        <v>17</v>
      </c>
      <c r="N15" s="1">
        <v>0</v>
      </c>
      <c r="O15" s="1">
        <v>1</v>
      </c>
    </row>
    <row r="16" spans="3:15" x14ac:dyDescent="0.2">
      <c r="C16" s="4" t="s">
        <v>21</v>
      </c>
      <c r="D16" s="5" t="s">
        <v>22</v>
      </c>
      <c r="N16" s="1">
        <v>1</v>
      </c>
      <c r="O16" s="1">
        <v>2</v>
      </c>
    </row>
    <row r="17" spans="3:15" x14ac:dyDescent="0.2">
      <c r="C17" s="1">
        <v>1</v>
      </c>
      <c r="D17">
        <f t="shared" ref="D17:D25" si="2">LOG(C17,2)</f>
        <v>0</v>
      </c>
      <c r="N17" s="1">
        <v>2</v>
      </c>
      <c r="O17" s="1">
        <v>4</v>
      </c>
    </row>
    <row r="18" spans="3:15" x14ac:dyDescent="0.2">
      <c r="C18" s="1">
        <v>2</v>
      </c>
      <c r="D18">
        <f t="shared" si="2"/>
        <v>1</v>
      </c>
      <c r="L18">
        <v>2</v>
      </c>
      <c r="M18">
        <v>4</v>
      </c>
      <c r="N18" s="1">
        <v>3</v>
      </c>
      <c r="O18" s="1">
        <v>8</v>
      </c>
    </row>
    <row r="19" spans="3:15" x14ac:dyDescent="0.2">
      <c r="C19" s="1">
        <v>3</v>
      </c>
      <c r="D19">
        <f t="shared" si="2"/>
        <v>1.5849625007211563</v>
      </c>
      <c r="G19">
        <v>5.5</v>
      </c>
      <c r="H19">
        <v>6.5</v>
      </c>
      <c r="I19">
        <v>7.5</v>
      </c>
      <c r="N19" s="1">
        <v>4</v>
      </c>
      <c r="O19" s="1">
        <v>16</v>
      </c>
    </row>
    <row r="20" spans="3:15" x14ac:dyDescent="0.2">
      <c r="C20" s="1">
        <v>4</v>
      </c>
      <c r="D20">
        <f t="shared" si="2"/>
        <v>2</v>
      </c>
      <c r="N20" s="1" t="s">
        <v>18</v>
      </c>
      <c r="O20" s="1" t="s">
        <v>18</v>
      </c>
    </row>
    <row r="21" spans="3:15" x14ac:dyDescent="0.2">
      <c r="C21" s="1">
        <v>5</v>
      </c>
      <c r="D21">
        <f t="shared" si="2"/>
        <v>2.3219280948873622</v>
      </c>
      <c r="N21" s="1" t="s">
        <v>18</v>
      </c>
      <c r="O21" s="1" t="s">
        <v>18</v>
      </c>
    </row>
    <row r="22" spans="3:15" x14ac:dyDescent="0.2">
      <c r="C22" s="1">
        <v>6</v>
      </c>
      <c r="D22">
        <f t="shared" si="2"/>
        <v>2.5849625007211561</v>
      </c>
      <c r="N22" s="1" t="s">
        <v>18</v>
      </c>
      <c r="O22" s="1" t="s">
        <v>18</v>
      </c>
    </row>
    <row r="23" spans="3:15" x14ac:dyDescent="0.2">
      <c r="C23" s="1">
        <v>7</v>
      </c>
      <c r="D23">
        <f t="shared" si="2"/>
        <v>2.8073549220576042</v>
      </c>
      <c r="G23">
        <v>1</v>
      </c>
      <c r="N23" s="1" t="s">
        <v>15</v>
      </c>
    </row>
    <row r="24" spans="3:15" x14ac:dyDescent="0.2">
      <c r="C24" s="1">
        <v>8</v>
      </c>
      <c r="D24">
        <f t="shared" si="2"/>
        <v>3</v>
      </c>
      <c r="F24" t="s">
        <v>12</v>
      </c>
      <c r="G24" s="3">
        <v>1</v>
      </c>
      <c r="H24">
        <v>2</v>
      </c>
    </row>
    <row r="25" spans="3:15" x14ac:dyDescent="0.2">
      <c r="C25" s="1">
        <v>9</v>
      </c>
      <c r="D25">
        <f t="shared" si="2"/>
        <v>3.1699250014423126</v>
      </c>
      <c r="I25">
        <v>2</v>
      </c>
    </row>
    <row r="26" spans="3:15" x14ac:dyDescent="0.2">
      <c r="C26" s="2">
        <v>10</v>
      </c>
      <c r="D26">
        <f>LOG(C26,2)</f>
        <v>3.3219280948873626</v>
      </c>
    </row>
    <row r="27" spans="3:15" x14ac:dyDescent="0.2">
      <c r="C27" s="2">
        <v>100</v>
      </c>
      <c r="D27">
        <f t="shared" ref="D27:D34" si="3">LOG(C27,2)</f>
        <v>6.6438561897747253</v>
      </c>
      <c r="F27" t="s">
        <v>11</v>
      </c>
      <c r="G27" t="s">
        <v>13</v>
      </c>
      <c r="H27">
        <v>1.5</v>
      </c>
    </row>
    <row r="28" spans="3:15" x14ac:dyDescent="0.2">
      <c r="C28" s="2">
        <v>1000</v>
      </c>
      <c r="D28">
        <f t="shared" si="3"/>
        <v>9.965784284662087</v>
      </c>
      <c r="G28" t="s">
        <v>14</v>
      </c>
      <c r="H28">
        <f>2.25</f>
        <v>2.25</v>
      </c>
    </row>
    <row r="29" spans="3:15" x14ac:dyDescent="0.2">
      <c r="C29" s="2">
        <v>10000</v>
      </c>
      <c r="D29">
        <f t="shared" si="3"/>
        <v>13.287712379549451</v>
      </c>
    </row>
    <row r="30" spans="3:15" x14ac:dyDescent="0.2">
      <c r="C30" s="2">
        <v>100000</v>
      </c>
      <c r="D30">
        <f t="shared" si="3"/>
        <v>16.609640474436812</v>
      </c>
    </row>
    <row r="31" spans="3:15" x14ac:dyDescent="0.2">
      <c r="C31" s="2">
        <v>1000000</v>
      </c>
      <c r="D31">
        <f t="shared" si="3"/>
        <v>19.931568569324174</v>
      </c>
      <c r="H31">
        <v>2.7</v>
      </c>
    </row>
    <row r="32" spans="3:15" x14ac:dyDescent="0.2">
      <c r="C32" s="2">
        <v>10000000</v>
      </c>
      <c r="D32">
        <f t="shared" si="3"/>
        <v>23.253496664211539</v>
      </c>
    </row>
    <row r="33" spans="2:6" x14ac:dyDescent="0.2">
      <c r="C33" s="2">
        <v>100000000</v>
      </c>
      <c r="D33">
        <f t="shared" si="3"/>
        <v>26.575424759098901</v>
      </c>
    </row>
    <row r="34" spans="2:6" x14ac:dyDescent="0.2">
      <c r="B34" s="6" t="s">
        <v>7</v>
      </c>
      <c r="C34" s="7">
        <v>1000000000</v>
      </c>
      <c r="D34" s="6">
        <f t="shared" si="3"/>
        <v>29.897352853986263</v>
      </c>
      <c r="E34" s="8" t="s">
        <v>19</v>
      </c>
    </row>
    <row r="38" spans="2:6" x14ac:dyDescent="0.2">
      <c r="E38">
        <v>11</v>
      </c>
      <c r="F38">
        <f>LOG(E38,2)</f>
        <v>3.4594316186372978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32625-F08E-E647-B84B-3BBD7A7A920E}">
  <dimension ref="A3:E61"/>
  <sheetViews>
    <sheetView topLeftCell="A7" workbookViewId="0">
      <selection activeCell="B61" sqref="B61"/>
    </sheetView>
  </sheetViews>
  <sheetFormatPr baseColWidth="10" defaultRowHeight="16" x14ac:dyDescent="0.2"/>
  <cols>
    <col min="1" max="1" width="15" bestFit="1" customWidth="1"/>
    <col min="2" max="2" width="12.5" bestFit="1" customWidth="1"/>
    <col min="3" max="3" width="12.5" customWidth="1"/>
    <col min="4" max="4" width="15" bestFit="1" customWidth="1"/>
    <col min="5" max="5" width="12.83203125" bestFit="1" customWidth="1"/>
  </cols>
  <sheetData>
    <row r="3" spans="1:3" x14ac:dyDescent="0.2">
      <c r="A3" s="1" t="s">
        <v>23</v>
      </c>
      <c r="B3" s="1" t="s">
        <v>24</v>
      </c>
      <c r="C3" s="1"/>
    </row>
    <row r="4" spans="1:3" x14ac:dyDescent="0.2">
      <c r="A4" s="1">
        <v>250</v>
      </c>
      <c r="B4" s="1">
        <v>0</v>
      </c>
      <c r="C4" s="1"/>
    </row>
    <row r="5" spans="1:3" x14ac:dyDescent="0.2">
      <c r="A5" s="1">
        <v>500</v>
      </c>
      <c r="B5" s="1">
        <v>0</v>
      </c>
      <c r="C5" s="1"/>
    </row>
    <row r="6" spans="1:3" x14ac:dyDescent="0.2">
      <c r="A6" s="1">
        <v>1000</v>
      </c>
      <c r="B6" s="1">
        <v>0.1</v>
      </c>
      <c r="C6" s="1"/>
    </row>
    <row r="7" spans="1:3" x14ac:dyDescent="0.2">
      <c r="A7" s="1">
        <v>2000</v>
      </c>
      <c r="B7" s="1">
        <v>0.8</v>
      </c>
      <c r="C7" s="1"/>
    </row>
    <row r="8" spans="1:3" x14ac:dyDescent="0.2">
      <c r="A8" s="1">
        <v>4000</v>
      </c>
      <c r="B8" s="1">
        <v>6.4</v>
      </c>
      <c r="C8" s="1"/>
    </row>
    <row r="9" spans="1:3" x14ac:dyDescent="0.2">
      <c r="A9" s="1">
        <v>8000</v>
      </c>
      <c r="B9" s="1">
        <v>51.1</v>
      </c>
      <c r="C9" s="1"/>
    </row>
    <row r="10" spans="1:3" x14ac:dyDescent="0.2">
      <c r="A10" s="1">
        <v>16000</v>
      </c>
      <c r="B10" s="1"/>
      <c r="C10" s="1"/>
    </row>
    <row r="20" spans="1:5" x14ac:dyDescent="0.2">
      <c r="A20" s="1" t="s">
        <v>23</v>
      </c>
      <c r="B20" s="1" t="s">
        <v>24</v>
      </c>
      <c r="C20" s="1"/>
      <c r="D20" s="1" t="s">
        <v>23</v>
      </c>
      <c r="E20" s="1" t="s">
        <v>24</v>
      </c>
    </row>
    <row r="21" spans="1:5" x14ac:dyDescent="0.2">
      <c r="A21">
        <v>250</v>
      </c>
      <c r="B21" s="1">
        <v>0</v>
      </c>
      <c r="C21" s="1"/>
      <c r="D21">
        <f>LOG(A21,2)</f>
        <v>7.965784284662087</v>
      </c>
    </row>
    <row r="22" spans="1:5" x14ac:dyDescent="0.2">
      <c r="A22">
        <v>500</v>
      </c>
      <c r="B22" s="1">
        <v>0</v>
      </c>
      <c r="C22" s="1"/>
      <c r="D22">
        <f t="shared" ref="D22:D27" si="0">LOG(A22,2)</f>
        <v>8.965784284662087</v>
      </c>
    </row>
    <row r="23" spans="1:5" x14ac:dyDescent="0.2">
      <c r="A23">
        <v>1000</v>
      </c>
      <c r="B23" s="1">
        <v>0.1</v>
      </c>
      <c r="C23" s="1"/>
      <c r="D23">
        <f t="shared" si="0"/>
        <v>9.965784284662087</v>
      </c>
      <c r="E23">
        <f>LOG(B23,2)</f>
        <v>-3.3219280948873622</v>
      </c>
    </row>
    <row r="24" spans="1:5" x14ac:dyDescent="0.2">
      <c r="A24">
        <v>2000</v>
      </c>
      <c r="B24" s="1">
        <v>0.8</v>
      </c>
      <c r="C24" s="1"/>
      <c r="D24">
        <f t="shared" si="0"/>
        <v>10.965784284662087</v>
      </c>
      <c r="E24">
        <f>LOG(B24,2)</f>
        <v>-0.32192809488736229</v>
      </c>
    </row>
    <row r="25" spans="1:5" x14ac:dyDescent="0.2">
      <c r="A25">
        <v>4000</v>
      </c>
      <c r="B25" s="1">
        <v>6.4</v>
      </c>
      <c r="C25" s="1"/>
      <c r="D25">
        <f t="shared" si="0"/>
        <v>11.965784284662087</v>
      </c>
      <c r="E25">
        <f>LOG(B25,2)</f>
        <v>2.6780719051126378</v>
      </c>
    </row>
    <row r="26" spans="1:5" x14ac:dyDescent="0.2">
      <c r="A26">
        <v>8000</v>
      </c>
      <c r="B26" s="1">
        <v>51.1</v>
      </c>
      <c r="C26" s="1"/>
      <c r="D26">
        <f t="shared" si="0"/>
        <v>12.965784284662087</v>
      </c>
      <c r="E26">
        <f>LOG(B26,2)</f>
        <v>5.6752513860502596</v>
      </c>
    </row>
    <row r="27" spans="1:5" x14ac:dyDescent="0.2">
      <c r="A27" s="6">
        <v>16000</v>
      </c>
      <c r="B27" s="8">
        <f>B31*POWER(A27,B29)</f>
        <v>409.59999999999985</v>
      </c>
      <c r="C27" s="6" t="s">
        <v>32</v>
      </c>
      <c r="D27">
        <f t="shared" si="0"/>
        <v>13.965784284662087</v>
      </c>
    </row>
    <row r="29" spans="1:5" x14ac:dyDescent="0.2">
      <c r="A29" s="5" t="s">
        <v>25</v>
      </c>
      <c r="B29" s="9">
        <f>(E24-E23)/(D24-D23)</f>
        <v>3</v>
      </c>
      <c r="C29" s="4"/>
    </row>
    <row r="30" spans="1:5" x14ac:dyDescent="0.2">
      <c r="A30" s="5" t="s">
        <v>26</v>
      </c>
      <c r="B30" s="5">
        <f>E24-B29*D24</f>
        <v>-33.219280948873624</v>
      </c>
    </row>
    <row r="31" spans="1:5" x14ac:dyDescent="0.2">
      <c r="A31" t="s">
        <v>27</v>
      </c>
      <c r="B31">
        <f>POWER(2,B30)</f>
        <v>9.9999999999999965E-11</v>
      </c>
      <c r="C31" s="5"/>
    </row>
    <row r="32" spans="1:5" x14ac:dyDescent="0.2">
      <c r="A32" s="5"/>
      <c r="B32" s="5"/>
      <c r="C32" s="5"/>
    </row>
    <row r="33" spans="1:4" x14ac:dyDescent="0.2">
      <c r="A33" s="5"/>
    </row>
    <row r="34" spans="1:4" x14ac:dyDescent="0.2">
      <c r="A34" s="5"/>
    </row>
    <row r="35" spans="1:4" x14ac:dyDescent="0.2">
      <c r="A35" s="1" t="s">
        <v>23</v>
      </c>
      <c r="B35" s="1" t="s">
        <v>24</v>
      </c>
      <c r="C35" s="1" t="s">
        <v>30</v>
      </c>
      <c r="D35" s="1" t="s">
        <v>33</v>
      </c>
    </row>
    <row r="36" spans="1:4" x14ac:dyDescent="0.2">
      <c r="A36">
        <v>250</v>
      </c>
      <c r="B36" s="1">
        <v>0</v>
      </c>
      <c r="C36" s="1"/>
    </row>
    <row r="37" spans="1:4" x14ac:dyDescent="0.2">
      <c r="A37">
        <v>500</v>
      </c>
      <c r="B37" s="1">
        <v>0</v>
      </c>
      <c r="C37" s="1"/>
    </row>
    <row r="38" spans="1:4" x14ac:dyDescent="0.2">
      <c r="A38">
        <v>1000</v>
      </c>
      <c r="B38" s="1">
        <v>0.1</v>
      </c>
      <c r="C38" s="1">
        <v>4.8</v>
      </c>
      <c r="D38" s="1">
        <f>LOG(C38,2)</f>
        <v>2.2630344058337939</v>
      </c>
    </row>
    <row r="39" spans="1:4" x14ac:dyDescent="0.2">
      <c r="A39">
        <v>2000</v>
      </c>
      <c r="B39" s="1">
        <v>0.8</v>
      </c>
      <c r="C39" s="1">
        <v>6.9</v>
      </c>
      <c r="D39" s="1">
        <f t="shared" ref="D39:D41" si="1">LOG(C39,2)</f>
        <v>2.7865963618908069</v>
      </c>
    </row>
    <row r="40" spans="1:4" x14ac:dyDescent="0.2">
      <c r="A40">
        <v>4000</v>
      </c>
      <c r="B40" s="1">
        <v>6.4</v>
      </c>
      <c r="C40" s="1">
        <v>7.7</v>
      </c>
      <c r="D40" s="1">
        <f t="shared" si="1"/>
        <v>2.9448584458075393</v>
      </c>
    </row>
    <row r="41" spans="1:4" x14ac:dyDescent="0.2">
      <c r="A41">
        <v>8000</v>
      </c>
      <c r="B41" s="1">
        <v>51.1</v>
      </c>
      <c r="C41" s="1">
        <v>8</v>
      </c>
      <c r="D41" s="1">
        <f t="shared" si="1"/>
        <v>3</v>
      </c>
    </row>
    <row r="42" spans="1:4" x14ac:dyDescent="0.2">
      <c r="A42" s="5"/>
      <c r="C42" s="1"/>
    </row>
    <row r="44" spans="1:4" x14ac:dyDescent="0.2">
      <c r="A44" s="10" t="s">
        <v>28</v>
      </c>
      <c r="B44" s="10"/>
      <c r="C44" s="10"/>
      <c r="D44" s="10"/>
    </row>
    <row r="45" spans="1:4" x14ac:dyDescent="0.2">
      <c r="A45" s="10"/>
      <c r="B45" s="10"/>
      <c r="C45" s="10"/>
      <c r="D45" s="10"/>
    </row>
    <row r="46" spans="1:4" x14ac:dyDescent="0.2">
      <c r="A46" s="10"/>
      <c r="B46" s="10"/>
      <c r="C46" s="10"/>
      <c r="D46" s="10"/>
    </row>
    <row r="47" spans="1:4" x14ac:dyDescent="0.2">
      <c r="A47" s="10"/>
      <c r="B47" s="10"/>
      <c r="C47" s="10"/>
      <c r="D47" s="10"/>
    </row>
    <row r="48" spans="1:4" x14ac:dyDescent="0.2">
      <c r="A48" s="10"/>
      <c r="B48" s="10"/>
      <c r="C48" s="10"/>
      <c r="D48" s="10"/>
    </row>
    <row r="50" spans="1:4" x14ac:dyDescent="0.2">
      <c r="A50" s="1" t="s">
        <v>29</v>
      </c>
      <c r="B50" t="s">
        <v>24</v>
      </c>
      <c r="C50" t="s">
        <v>34</v>
      </c>
      <c r="D50" t="s">
        <v>34</v>
      </c>
    </row>
    <row r="51" spans="1:4" x14ac:dyDescent="0.2">
      <c r="A51" s="1">
        <v>1000</v>
      </c>
      <c r="B51" s="1">
        <v>0</v>
      </c>
      <c r="C51" s="1">
        <f>LOG(A51,2)</f>
        <v>9.965784284662087</v>
      </c>
    </row>
    <row r="52" spans="1:4" x14ac:dyDescent="0.2">
      <c r="A52" s="1">
        <v>2000</v>
      </c>
      <c r="B52" s="1">
        <v>0</v>
      </c>
      <c r="C52" s="1">
        <f t="shared" ref="C52:C57" si="2">LOG(A52,2)</f>
        <v>10.965784284662087</v>
      </c>
    </row>
    <row r="53" spans="1:4" x14ac:dyDescent="0.2">
      <c r="A53" s="1">
        <v>4000</v>
      </c>
      <c r="B53" s="1">
        <v>0.1</v>
      </c>
      <c r="C53" s="1">
        <f t="shared" si="2"/>
        <v>11.965784284662087</v>
      </c>
      <c r="D53">
        <f>LOG(B53,2)</f>
        <v>-3.3219280948873622</v>
      </c>
    </row>
    <row r="54" spans="1:4" x14ac:dyDescent="0.2">
      <c r="A54" s="1">
        <v>8000</v>
      </c>
      <c r="B54" s="1">
        <v>0.3</v>
      </c>
      <c r="C54" s="1">
        <f t="shared" si="2"/>
        <v>12.965784284662087</v>
      </c>
      <c r="D54">
        <f t="shared" ref="D54:D57" si="3">LOG(B54,2)</f>
        <v>-1.7369655941662063</v>
      </c>
    </row>
    <row r="55" spans="1:4" x14ac:dyDescent="0.2">
      <c r="A55" s="1">
        <v>16000</v>
      </c>
      <c r="B55" s="1">
        <v>1.3</v>
      </c>
      <c r="C55" s="1">
        <f t="shared" si="2"/>
        <v>13.965784284662087</v>
      </c>
      <c r="D55">
        <f t="shared" si="3"/>
        <v>0.37851162325372983</v>
      </c>
    </row>
    <row r="56" spans="1:4" x14ac:dyDescent="0.2">
      <c r="A56" s="1">
        <v>32000</v>
      </c>
      <c r="B56" s="1">
        <v>5.0999999999999996</v>
      </c>
      <c r="C56" s="1">
        <f t="shared" si="2"/>
        <v>14.965784284662087</v>
      </c>
      <c r="D56">
        <f t="shared" si="3"/>
        <v>2.3504972470841334</v>
      </c>
    </row>
    <row r="57" spans="1:4" x14ac:dyDescent="0.2">
      <c r="A57" s="1">
        <v>64000</v>
      </c>
      <c r="B57" s="1">
        <v>20.5</v>
      </c>
      <c r="C57" s="1">
        <f t="shared" si="2"/>
        <v>15.965784284662089</v>
      </c>
      <c r="D57">
        <f t="shared" si="3"/>
        <v>4.3575520046180838</v>
      </c>
    </row>
    <row r="60" spans="1:4" x14ac:dyDescent="0.2">
      <c r="A60" t="s">
        <v>31</v>
      </c>
      <c r="B60">
        <f>(D56-D55)/(C56-C55)</f>
        <v>1.9719856238304037</v>
      </c>
    </row>
    <row r="61" spans="1:4" x14ac:dyDescent="0.2">
      <c r="A61" t="s">
        <v>27</v>
      </c>
      <c r="B61">
        <f>B57/POWER(A57,2)</f>
        <v>5.0048828125000001E-9</v>
      </c>
    </row>
  </sheetData>
  <mergeCells count="1">
    <mergeCell ref="A44:D4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2020-11-30T03:46:51Z</dcterms:created>
  <dcterms:modified xsi:type="dcterms:W3CDTF">2022-10-25T10:12:59Z</dcterms:modified>
</cp:coreProperties>
</file>