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slicers/slicer1.xml" ContentType="application/vnd.ms-excel.slicer+xml"/>
  <Override PartName="/xl/charts/chart10.xml" ContentType="application/vnd.openxmlformats-officedocument.drawingml.chart+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HP\OneDrive\Desktop\app\projects\2\"/>
    </mc:Choice>
  </mc:AlternateContent>
  <xr:revisionPtr revIDLastSave="0" documentId="8_{8B31AE1E-8EB9-4897-A6A1-B526C3477C2F}" xr6:coauthVersionLast="47" xr6:coauthVersionMax="47" xr10:uidLastSave="{00000000-0000-0000-0000-000000000000}"/>
  <bookViews>
    <workbookView showHorizontalScroll="0" showVerticalScroll="0" showSheetTabs="0" xWindow="-110" yWindow="-110" windowWidth="19420" windowHeight="10300" activeTab="3" autoFilterDateGrouping="0" xr2:uid="{00000000-000D-0000-FFFF-FFFF00000000}"/>
  </bookViews>
  <sheets>
    <sheet name="bike_buyers" sheetId="1" r:id="rId1"/>
    <sheet name="pivot" sheetId="3" r:id="rId2"/>
    <sheet name="worksheet " sheetId="4" r:id="rId3"/>
    <sheet name="Dashboard " sheetId="12" r:id="rId4"/>
  </sheets>
  <definedNames>
    <definedName name="_xlnm._FilterDatabase" localSheetId="0" hidden="1">bike_buyers!$A$1:$M$1027</definedName>
    <definedName name="_xlnm._FilterDatabase" localSheetId="2" hidden="1">'worksheet '!$A$1:$P$1027</definedName>
    <definedName name="Slicer_Gender">#N/A</definedName>
    <definedName name="Slicer_Marital_status">#N/A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4" l="1"/>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J252" i="4"/>
  <c r="J253" i="4"/>
  <c r="J254" i="4"/>
  <c r="J255" i="4"/>
  <c r="J256" i="4"/>
  <c r="J257" i="4"/>
  <c r="J258" i="4"/>
  <c r="J259" i="4"/>
  <c r="J260" i="4"/>
  <c r="J261" i="4"/>
  <c r="J262" i="4"/>
  <c r="J263" i="4"/>
  <c r="J264" i="4"/>
  <c r="J265" i="4"/>
  <c r="J266" i="4"/>
  <c r="J267" i="4"/>
  <c r="J268" i="4"/>
  <c r="J269" i="4"/>
  <c r="J270" i="4"/>
  <c r="J271" i="4"/>
  <c r="J272" i="4"/>
  <c r="J273" i="4"/>
  <c r="J274" i="4"/>
  <c r="J275" i="4"/>
  <c r="J276" i="4"/>
  <c r="J277" i="4"/>
  <c r="J278" i="4"/>
  <c r="J279" i="4"/>
  <c r="J280" i="4"/>
  <c r="J281" i="4"/>
  <c r="J282" i="4"/>
  <c r="J283" i="4"/>
  <c r="J284" i="4"/>
  <c r="J285" i="4"/>
  <c r="J286" i="4"/>
  <c r="J287" i="4"/>
  <c r="J288" i="4"/>
  <c r="J289" i="4"/>
  <c r="J290" i="4"/>
  <c r="J291" i="4"/>
  <c r="J292" i="4"/>
  <c r="J293" i="4"/>
  <c r="J294" i="4"/>
  <c r="J295" i="4"/>
  <c r="J296" i="4"/>
  <c r="J297" i="4"/>
  <c r="J298" i="4"/>
  <c r="J299" i="4"/>
  <c r="J300" i="4"/>
  <c r="J301" i="4"/>
  <c r="J302" i="4"/>
  <c r="J303" i="4"/>
  <c r="J304" i="4"/>
  <c r="J305" i="4"/>
  <c r="J306" i="4"/>
  <c r="J307" i="4"/>
  <c r="J308" i="4"/>
  <c r="J309" i="4"/>
  <c r="J310" i="4"/>
  <c r="J311" i="4"/>
  <c r="J312" i="4"/>
  <c r="J313" i="4"/>
  <c r="J314" i="4"/>
  <c r="J315" i="4"/>
  <c r="J316" i="4"/>
  <c r="J317" i="4"/>
  <c r="J318" i="4"/>
  <c r="J319" i="4"/>
  <c r="J320" i="4"/>
  <c r="J321" i="4"/>
  <c r="J322" i="4"/>
  <c r="J323" i="4"/>
  <c r="J324" i="4"/>
  <c r="J325" i="4"/>
  <c r="J326" i="4"/>
  <c r="J327" i="4"/>
  <c r="J328" i="4"/>
  <c r="J329" i="4"/>
  <c r="J330" i="4"/>
  <c r="J331" i="4"/>
  <c r="J332" i="4"/>
  <c r="J333" i="4"/>
  <c r="J334" i="4"/>
  <c r="J335" i="4"/>
  <c r="J336" i="4"/>
  <c r="J337" i="4"/>
  <c r="J338" i="4"/>
  <c r="J339" i="4"/>
  <c r="J340" i="4"/>
  <c r="J341" i="4"/>
  <c r="J342" i="4"/>
  <c r="J343" i="4"/>
  <c r="J344" i="4"/>
  <c r="J345" i="4"/>
  <c r="J346" i="4"/>
  <c r="J347" i="4"/>
  <c r="J348" i="4"/>
  <c r="J349" i="4"/>
  <c r="J350" i="4"/>
  <c r="J351" i="4"/>
  <c r="J352" i="4"/>
  <c r="J353" i="4"/>
  <c r="J354" i="4"/>
  <c r="J355" i="4"/>
  <c r="J356" i="4"/>
  <c r="J357" i="4"/>
  <c r="J358" i="4"/>
  <c r="J359" i="4"/>
  <c r="J360" i="4"/>
  <c r="J361" i="4"/>
  <c r="J362" i="4"/>
  <c r="J363" i="4"/>
  <c r="J364" i="4"/>
  <c r="J365" i="4"/>
  <c r="J366" i="4"/>
  <c r="J367" i="4"/>
  <c r="J368" i="4"/>
  <c r="J369" i="4"/>
  <c r="J370" i="4"/>
  <c r="J371" i="4"/>
  <c r="J372" i="4"/>
  <c r="J373" i="4"/>
  <c r="J374" i="4"/>
  <c r="J375" i="4"/>
  <c r="J376" i="4"/>
  <c r="J377" i="4"/>
  <c r="J378" i="4"/>
  <c r="J379" i="4"/>
  <c r="J380" i="4"/>
  <c r="J381" i="4"/>
  <c r="J382" i="4"/>
  <c r="J383" i="4"/>
  <c r="J384" i="4"/>
  <c r="J385" i="4"/>
  <c r="J386" i="4"/>
  <c r="J387" i="4"/>
  <c r="J388" i="4"/>
  <c r="J389" i="4"/>
  <c r="J390" i="4"/>
  <c r="J391" i="4"/>
  <c r="J392" i="4"/>
  <c r="J393" i="4"/>
  <c r="J394" i="4"/>
  <c r="J395" i="4"/>
  <c r="J396" i="4"/>
  <c r="J397" i="4"/>
  <c r="J398" i="4"/>
  <c r="J399" i="4"/>
  <c r="J400" i="4"/>
  <c r="J401" i="4"/>
  <c r="J402" i="4"/>
  <c r="J403" i="4"/>
  <c r="J404" i="4"/>
  <c r="J405" i="4"/>
  <c r="J406" i="4"/>
  <c r="J407" i="4"/>
  <c r="J408" i="4"/>
  <c r="J409" i="4"/>
  <c r="J410" i="4"/>
  <c r="J411" i="4"/>
  <c r="J412" i="4"/>
  <c r="J413" i="4"/>
  <c r="J414" i="4"/>
  <c r="J415" i="4"/>
  <c r="J416" i="4"/>
  <c r="J417" i="4"/>
  <c r="J418" i="4"/>
  <c r="J419" i="4"/>
  <c r="J420" i="4"/>
  <c r="J421" i="4"/>
  <c r="J422" i="4"/>
  <c r="J423" i="4"/>
  <c r="J424" i="4"/>
  <c r="J425" i="4"/>
  <c r="J426" i="4"/>
  <c r="J427" i="4"/>
  <c r="J428" i="4"/>
  <c r="J429" i="4"/>
  <c r="J430" i="4"/>
  <c r="J431" i="4"/>
  <c r="J432" i="4"/>
  <c r="J433" i="4"/>
  <c r="J434" i="4"/>
  <c r="J435" i="4"/>
  <c r="J436" i="4"/>
  <c r="J437" i="4"/>
  <c r="J438" i="4"/>
  <c r="J439" i="4"/>
  <c r="J440" i="4"/>
  <c r="J441" i="4"/>
  <c r="J442" i="4"/>
  <c r="J443" i="4"/>
  <c r="J444" i="4"/>
  <c r="J445" i="4"/>
  <c r="J446" i="4"/>
  <c r="J447" i="4"/>
  <c r="J448" i="4"/>
  <c r="J449" i="4"/>
  <c r="J450" i="4"/>
  <c r="J451" i="4"/>
  <c r="J452" i="4"/>
  <c r="J453" i="4"/>
  <c r="J454" i="4"/>
  <c r="J455" i="4"/>
  <c r="J456" i="4"/>
  <c r="J457" i="4"/>
  <c r="J458" i="4"/>
  <c r="J459" i="4"/>
  <c r="J460" i="4"/>
  <c r="J461" i="4"/>
  <c r="J462" i="4"/>
  <c r="J463" i="4"/>
  <c r="J464" i="4"/>
  <c r="J465" i="4"/>
  <c r="J466" i="4"/>
  <c r="J467" i="4"/>
  <c r="J468" i="4"/>
  <c r="J469" i="4"/>
  <c r="J470" i="4"/>
  <c r="J471" i="4"/>
  <c r="J472" i="4"/>
  <c r="J473" i="4"/>
  <c r="J474" i="4"/>
  <c r="J475" i="4"/>
  <c r="J476" i="4"/>
  <c r="J477" i="4"/>
  <c r="J478" i="4"/>
  <c r="J479" i="4"/>
  <c r="J480" i="4"/>
  <c r="J481" i="4"/>
  <c r="J482" i="4"/>
  <c r="J483" i="4"/>
  <c r="J484" i="4"/>
  <c r="J485" i="4"/>
  <c r="J486" i="4"/>
  <c r="J487" i="4"/>
  <c r="J488" i="4"/>
  <c r="J489" i="4"/>
  <c r="J490" i="4"/>
  <c r="J491" i="4"/>
  <c r="J492" i="4"/>
  <c r="J493" i="4"/>
  <c r="J494" i="4"/>
  <c r="J495" i="4"/>
  <c r="J496" i="4"/>
  <c r="J497" i="4"/>
  <c r="J498" i="4"/>
  <c r="J499" i="4"/>
  <c r="J500" i="4"/>
  <c r="J501" i="4"/>
  <c r="J502" i="4"/>
  <c r="J503" i="4"/>
  <c r="J504" i="4"/>
  <c r="J505" i="4"/>
  <c r="J506" i="4"/>
  <c r="J507" i="4"/>
  <c r="J508" i="4"/>
  <c r="J509" i="4"/>
  <c r="J510" i="4"/>
  <c r="J511" i="4"/>
  <c r="J512" i="4"/>
  <c r="J513" i="4"/>
  <c r="J514" i="4"/>
  <c r="J515" i="4"/>
  <c r="J516" i="4"/>
  <c r="J517" i="4"/>
  <c r="J518" i="4"/>
  <c r="J519" i="4"/>
  <c r="J520" i="4"/>
  <c r="J521" i="4"/>
  <c r="J522" i="4"/>
  <c r="J523" i="4"/>
  <c r="J524" i="4"/>
  <c r="J525" i="4"/>
  <c r="J526" i="4"/>
  <c r="J527" i="4"/>
  <c r="J528" i="4"/>
  <c r="J529" i="4"/>
  <c r="J530" i="4"/>
  <c r="J531" i="4"/>
  <c r="J532" i="4"/>
  <c r="J533" i="4"/>
  <c r="J534" i="4"/>
  <c r="J535" i="4"/>
  <c r="J536" i="4"/>
  <c r="J537" i="4"/>
  <c r="J538" i="4"/>
  <c r="J539" i="4"/>
  <c r="J540" i="4"/>
  <c r="J541" i="4"/>
  <c r="J542" i="4"/>
  <c r="J543" i="4"/>
  <c r="J544" i="4"/>
  <c r="J545" i="4"/>
  <c r="J546" i="4"/>
  <c r="J547" i="4"/>
  <c r="J548" i="4"/>
  <c r="J549" i="4"/>
  <c r="J550" i="4"/>
  <c r="J551" i="4"/>
  <c r="J552" i="4"/>
  <c r="J553" i="4"/>
  <c r="J554" i="4"/>
  <c r="J555" i="4"/>
  <c r="J556" i="4"/>
  <c r="J557" i="4"/>
  <c r="J558" i="4"/>
  <c r="J559" i="4"/>
  <c r="J560" i="4"/>
  <c r="J561" i="4"/>
  <c r="J562" i="4"/>
  <c r="J563" i="4"/>
  <c r="J564" i="4"/>
  <c r="J565" i="4"/>
  <c r="J566" i="4"/>
  <c r="J567" i="4"/>
  <c r="J568" i="4"/>
  <c r="J569" i="4"/>
  <c r="J570" i="4"/>
  <c r="J571" i="4"/>
  <c r="J572" i="4"/>
  <c r="J573" i="4"/>
  <c r="J574" i="4"/>
  <c r="J575" i="4"/>
  <c r="J576" i="4"/>
  <c r="J577" i="4"/>
  <c r="J578" i="4"/>
  <c r="J579" i="4"/>
  <c r="J580" i="4"/>
  <c r="J581" i="4"/>
  <c r="J582" i="4"/>
  <c r="J583" i="4"/>
  <c r="J584" i="4"/>
  <c r="J585" i="4"/>
  <c r="J586" i="4"/>
  <c r="J587" i="4"/>
  <c r="J588" i="4"/>
  <c r="J589" i="4"/>
  <c r="J590" i="4"/>
  <c r="J591" i="4"/>
  <c r="J592" i="4"/>
  <c r="J593" i="4"/>
  <c r="J594" i="4"/>
  <c r="J595" i="4"/>
  <c r="J596" i="4"/>
  <c r="J597" i="4"/>
  <c r="J598" i="4"/>
  <c r="J599" i="4"/>
  <c r="J600" i="4"/>
  <c r="J601" i="4"/>
  <c r="J602" i="4"/>
  <c r="J603" i="4"/>
  <c r="J604" i="4"/>
  <c r="J605" i="4"/>
  <c r="J606" i="4"/>
  <c r="J607" i="4"/>
  <c r="J608" i="4"/>
  <c r="J609" i="4"/>
  <c r="J610" i="4"/>
  <c r="J611" i="4"/>
  <c r="J612" i="4"/>
  <c r="J613" i="4"/>
  <c r="J614" i="4"/>
  <c r="J615" i="4"/>
  <c r="J616" i="4"/>
  <c r="J617" i="4"/>
  <c r="J618" i="4"/>
  <c r="J619" i="4"/>
  <c r="J620" i="4"/>
  <c r="J621" i="4"/>
  <c r="J622" i="4"/>
  <c r="J623" i="4"/>
  <c r="J624" i="4"/>
  <c r="J625" i="4"/>
  <c r="J626" i="4"/>
  <c r="J627" i="4"/>
  <c r="J628" i="4"/>
  <c r="J629" i="4"/>
  <c r="J630" i="4"/>
  <c r="J631" i="4"/>
  <c r="J632" i="4"/>
  <c r="J633" i="4"/>
  <c r="J634" i="4"/>
  <c r="J635" i="4"/>
  <c r="J636" i="4"/>
  <c r="J637" i="4"/>
  <c r="J638" i="4"/>
  <c r="J639" i="4"/>
  <c r="J640" i="4"/>
  <c r="J641" i="4"/>
  <c r="J642" i="4"/>
  <c r="J643" i="4"/>
  <c r="J644" i="4"/>
  <c r="J645" i="4"/>
  <c r="J646" i="4"/>
  <c r="J647" i="4"/>
  <c r="J648" i="4"/>
  <c r="J649" i="4"/>
  <c r="J650" i="4"/>
  <c r="J651" i="4"/>
  <c r="J652" i="4"/>
  <c r="J653" i="4"/>
  <c r="J654" i="4"/>
  <c r="J655" i="4"/>
  <c r="J656" i="4"/>
  <c r="J657" i="4"/>
  <c r="J658" i="4"/>
  <c r="J659" i="4"/>
  <c r="J660" i="4"/>
  <c r="J661" i="4"/>
  <c r="J662" i="4"/>
  <c r="J663" i="4"/>
  <c r="J664" i="4"/>
  <c r="J665" i="4"/>
  <c r="J666" i="4"/>
  <c r="J667" i="4"/>
  <c r="J668" i="4"/>
  <c r="J669" i="4"/>
  <c r="J670" i="4"/>
  <c r="J671" i="4"/>
  <c r="J672" i="4"/>
  <c r="J673" i="4"/>
  <c r="J674" i="4"/>
  <c r="J675" i="4"/>
  <c r="J676" i="4"/>
  <c r="J677" i="4"/>
  <c r="J678" i="4"/>
  <c r="J679" i="4"/>
  <c r="J680" i="4"/>
  <c r="J681" i="4"/>
  <c r="J682" i="4"/>
  <c r="J683" i="4"/>
  <c r="J684" i="4"/>
  <c r="J685" i="4"/>
  <c r="J686" i="4"/>
  <c r="J687" i="4"/>
  <c r="J688" i="4"/>
  <c r="J689" i="4"/>
  <c r="J690" i="4"/>
  <c r="J691" i="4"/>
  <c r="J692" i="4"/>
  <c r="J693" i="4"/>
  <c r="J694" i="4"/>
  <c r="J695" i="4"/>
  <c r="J696" i="4"/>
  <c r="J697" i="4"/>
  <c r="J698" i="4"/>
  <c r="J699" i="4"/>
  <c r="J700" i="4"/>
  <c r="J701" i="4"/>
  <c r="J702" i="4"/>
  <c r="J703" i="4"/>
  <c r="J704" i="4"/>
  <c r="J705" i="4"/>
  <c r="J706" i="4"/>
  <c r="J707" i="4"/>
  <c r="J708" i="4"/>
  <c r="J709" i="4"/>
  <c r="J710" i="4"/>
  <c r="J711" i="4"/>
  <c r="J712" i="4"/>
  <c r="J713" i="4"/>
  <c r="J714" i="4"/>
  <c r="J715" i="4"/>
  <c r="J716" i="4"/>
  <c r="J717" i="4"/>
  <c r="J718" i="4"/>
  <c r="J719" i="4"/>
  <c r="J720" i="4"/>
  <c r="J721" i="4"/>
  <c r="J722" i="4"/>
  <c r="J723" i="4"/>
  <c r="J724" i="4"/>
  <c r="J725" i="4"/>
  <c r="J726" i="4"/>
  <c r="J727" i="4"/>
  <c r="J728" i="4"/>
  <c r="J729" i="4"/>
  <c r="J730" i="4"/>
  <c r="J731" i="4"/>
  <c r="J732" i="4"/>
  <c r="J733" i="4"/>
  <c r="J734" i="4"/>
  <c r="J735" i="4"/>
  <c r="J736" i="4"/>
  <c r="J737" i="4"/>
  <c r="J738" i="4"/>
  <c r="J739" i="4"/>
  <c r="J740" i="4"/>
  <c r="J741" i="4"/>
  <c r="J742" i="4"/>
  <c r="J743" i="4"/>
  <c r="J744" i="4"/>
  <c r="J745" i="4"/>
  <c r="J746" i="4"/>
  <c r="J747" i="4"/>
  <c r="J748" i="4"/>
  <c r="J749" i="4"/>
  <c r="J750" i="4"/>
  <c r="J751" i="4"/>
  <c r="J752" i="4"/>
  <c r="J753" i="4"/>
  <c r="J754" i="4"/>
  <c r="J755" i="4"/>
  <c r="J756" i="4"/>
  <c r="J757" i="4"/>
  <c r="J758" i="4"/>
  <c r="J759" i="4"/>
  <c r="J760" i="4"/>
  <c r="J761" i="4"/>
  <c r="J762" i="4"/>
  <c r="J763" i="4"/>
  <c r="J764" i="4"/>
  <c r="J765" i="4"/>
  <c r="J766" i="4"/>
  <c r="J767" i="4"/>
  <c r="J768" i="4"/>
  <c r="J769" i="4"/>
  <c r="J770" i="4"/>
  <c r="J771" i="4"/>
  <c r="J772" i="4"/>
  <c r="J773" i="4"/>
  <c r="J774" i="4"/>
  <c r="J775" i="4"/>
  <c r="J776" i="4"/>
  <c r="J777" i="4"/>
  <c r="J778" i="4"/>
  <c r="J779" i="4"/>
  <c r="J780" i="4"/>
  <c r="J781" i="4"/>
  <c r="J782" i="4"/>
  <c r="J783" i="4"/>
  <c r="J784" i="4"/>
  <c r="J785" i="4"/>
  <c r="J786" i="4"/>
  <c r="J787" i="4"/>
  <c r="J788" i="4"/>
  <c r="J789" i="4"/>
  <c r="J790" i="4"/>
  <c r="J791" i="4"/>
  <c r="J792" i="4"/>
  <c r="J793" i="4"/>
  <c r="J794" i="4"/>
  <c r="J795" i="4"/>
  <c r="J796" i="4"/>
  <c r="J797" i="4"/>
  <c r="J798" i="4"/>
  <c r="J799" i="4"/>
  <c r="J800" i="4"/>
  <c r="J801" i="4"/>
  <c r="J802" i="4"/>
  <c r="J803" i="4"/>
  <c r="J804" i="4"/>
  <c r="J805" i="4"/>
  <c r="J806" i="4"/>
  <c r="J807" i="4"/>
  <c r="J808" i="4"/>
  <c r="J809" i="4"/>
  <c r="J810" i="4"/>
  <c r="J811" i="4"/>
  <c r="J812" i="4"/>
  <c r="J813" i="4"/>
  <c r="J814" i="4"/>
  <c r="J815" i="4"/>
  <c r="J816" i="4"/>
  <c r="J817" i="4"/>
  <c r="J818" i="4"/>
  <c r="J819" i="4"/>
  <c r="J820" i="4"/>
  <c r="J821" i="4"/>
  <c r="J822" i="4"/>
  <c r="J823" i="4"/>
  <c r="J824" i="4"/>
  <c r="J825" i="4"/>
  <c r="J826" i="4"/>
  <c r="J827" i="4"/>
  <c r="J828" i="4"/>
  <c r="J829" i="4"/>
  <c r="J830" i="4"/>
  <c r="J831" i="4"/>
  <c r="J832" i="4"/>
  <c r="J833" i="4"/>
  <c r="J834" i="4"/>
  <c r="J835" i="4"/>
  <c r="J836" i="4"/>
  <c r="J837" i="4"/>
  <c r="J838" i="4"/>
  <c r="J839" i="4"/>
  <c r="J840" i="4"/>
  <c r="J841" i="4"/>
  <c r="J842" i="4"/>
  <c r="J843" i="4"/>
  <c r="J844" i="4"/>
  <c r="J845" i="4"/>
  <c r="J846" i="4"/>
  <c r="J847" i="4"/>
  <c r="J848" i="4"/>
  <c r="J849" i="4"/>
  <c r="J850" i="4"/>
  <c r="J851" i="4"/>
  <c r="J852" i="4"/>
  <c r="J853" i="4"/>
  <c r="J854" i="4"/>
  <c r="J855" i="4"/>
  <c r="J856" i="4"/>
  <c r="J857" i="4"/>
  <c r="J858" i="4"/>
  <c r="J859" i="4"/>
  <c r="J860" i="4"/>
  <c r="J861" i="4"/>
  <c r="J862" i="4"/>
  <c r="J863" i="4"/>
  <c r="J864" i="4"/>
  <c r="J865" i="4"/>
  <c r="J866" i="4"/>
  <c r="J867" i="4"/>
  <c r="J868" i="4"/>
  <c r="J869" i="4"/>
  <c r="J870" i="4"/>
  <c r="J871" i="4"/>
  <c r="J872" i="4"/>
  <c r="J873" i="4"/>
  <c r="J874" i="4"/>
  <c r="J875" i="4"/>
  <c r="J876" i="4"/>
  <c r="J877" i="4"/>
  <c r="J878" i="4"/>
  <c r="J879" i="4"/>
  <c r="J880" i="4"/>
  <c r="J881" i="4"/>
  <c r="J882" i="4"/>
  <c r="J883" i="4"/>
  <c r="J884" i="4"/>
  <c r="J885" i="4"/>
  <c r="J886" i="4"/>
  <c r="J887" i="4"/>
  <c r="J888" i="4"/>
  <c r="J889" i="4"/>
  <c r="J890" i="4"/>
  <c r="J891" i="4"/>
  <c r="J892" i="4"/>
  <c r="J893" i="4"/>
  <c r="J894" i="4"/>
  <c r="J895" i="4"/>
  <c r="J896" i="4"/>
  <c r="J897" i="4"/>
  <c r="J898" i="4"/>
  <c r="J899" i="4"/>
  <c r="J900" i="4"/>
  <c r="J901" i="4"/>
  <c r="J902" i="4"/>
  <c r="J903" i="4"/>
  <c r="J904" i="4"/>
  <c r="J905" i="4"/>
  <c r="J906" i="4"/>
  <c r="J907" i="4"/>
  <c r="J908" i="4"/>
  <c r="J909" i="4"/>
  <c r="J910" i="4"/>
  <c r="J911" i="4"/>
  <c r="J912" i="4"/>
  <c r="J913" i="4"/>
  <c r="J914" i="4"/>
  <c r="J915" i="4"/>
  <c r="J916" i="4"/>
  <c r="J917" i="4"/>
  <c r="J918" i="4"/>
  <c r="J919" i="4"/>
  <c r="J920" i="4"/>
  <c r="J921" i="4"/>
  <c r="J922" i="4"/>
  <c r="J923" i="4"/>
  <c r="J924" i="4"/>
  <c r="J925" i="4"/>
  <c r="J926" i="4"/>
  <c r="J927" i="4"/>
  <c r="J928" i="4"/>
  <c r="J929" i="4"/>
  <c r="J930" i="4"/>
  <c r="J931" i="4"/>
  <c r="J932" i="4"/>
  <c r="J933" i="4"/>
  <c r="J934" i="4"/>
  <c r="J935" i="4"/>
  <c r="J936" i="4"/>
  <c r="J937" i="4"/>
  <c r="J938" i="4"/>
  <c r="J939" i="4"/>
  <c r="J940" i="4"/>
  <c r="J941" i="4"/>
  <c r="J942" i="4"/>
  <c r="J943" i="4"/>
  <c r="J944" i="4"/>
  <c r="J945" i="4"/>
  <c r="J946" i="4"/>
  <c r="J947" i="4"/>
  <c r="J948" i="4"/>
  <c r="J949" i="4"/>
  <c r="J950" i="4"/>
  <c r="J951" i="4"/>
  <c r="J952" i="4"/>
  <c r="J953" i="4"/>
  <c r="J954" i="4"/>
  <c r="J955" i="4"/>
  <c r="J956" i="4"/>
  <c r="J957" i="4"/>
  <c r="J958" i="4"/>
  <c r="J959" i="4"/>
  <c r="J960" i="4"/>
  <c r="J961" i="4"/>
  <c r="J962" i="4"/>
  <c r="J963" i="4"/>
  <c r="J964" i="4"/>
  <c r="J965" i="4"/>
  <c r="J966" i="4"/>
  <c r="J967" i="4"/>
  <c r="J968" i="4"/>
  <c r="J969" i="4"/>
  <c r="J970" i="4"/>
  <c r="J971" i="4"/>
  <c r="J972" i="4"/>
  <c r="J973" i="4"/>
  <c r="J974" i="4"/>
  <c r="J975" i="4"/>
  <c r="J976" i="4"/>
  <c r="J977" i="4"/>
  <c r="J978" i="4"/>
  <c r="J979" i="4"/>
  <c r="J980" i="4"/>
  <c r="J981" i="4"/>
  <c r="J982" i="4"/>
  <c r="J983" i="4"/>
  <c r="J984" i="4"/>
  <c r="J985" i="4"/>
  <c r="J986" i="4"/>
  <c r="J987" i="4"/>
  <c r="J988" i="4"/>
  <c r="J989" i="4"/>
  <c r="J990" i="4"/>
  <c r="J991" i="4"/>
  <c r="J992" i="4"/>
  <c r="J993" i="4"/>
  <c r="J994" i="4"/>
  <c r="J995" i="4"/>
  <c r="J996" i="4"/>
  <c r="J997" i="4"/>
  <c r="J998" i="4"/>
  <c r="J999" i="4"/>
  <c r="J1000" i="4"/>
  <c r="J1001" i="4"/>
  <c r="J1002" i="4"/>
  <c r="J1003" i="4"/>
  <c r="J1004" i="4"/>
  <c r="J1005" i="4"/>
  <c r="J1006" i="4"/>
  <c r="J1007" i="4"/>
  <c r="J1008" i="4"/>
  <c r="J1009" i="4"/>
  <c r="J1010" i="4"/>
  <c r="J1011" i="4"/>
  <c r="J1012" i="4"/>
  <c r="J1013" i="4"/>
  <c r="J1014" i="4"/>
  <c r="J1015" i="4"/>
  <c r="J1016" i="4"/>
  <c r="J1017" i="4"/>
  <c r="J1018" i="4"/>
  <c r="J1019" i="4"/>
  <c r="J1020" i="4"/>
  <c r="J1021" i="4"/>
  <c r="J1022" i="4"/>
  <c r="J1023" i="4"/>
  <c r="J1024" i="4"/>
  <c r="J1025" i="4"/>
  <c r="J1026" i="4"/>
  <c r="J1027" i="4"/>
  <c r="Q2"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Q59" i="4"/>
  <c r="Q60" i="4"/>
  <c r="Q61" i="4"/>
  <c r="Q62" i="4"/>
  <c r="Q63" i="4"/>
  <c r="Q64"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29" i="4"/>
  <c r="Q130" i="4"/>
  <c r="Q131" i="4"/>
  <c r="Q132" i="4"/>
  <c r="Q133" i="4"/>
  <c r="Q134" i="4"/>
  <c r="Q135" i="4"/>
  <c r="Q136" i="4"/>
  <c r="Q137" i="4"/>
  <c r="Q138" i="4"/>
  <c r="Q139" i="4"/>
  <c r="Q140" i="4"/>
  <c r="Q141" i="4"/>
  <c r="Q142" i="4"/>
  <c r="Q143" i="4"/>
  <c r="Q144" i="4"/>
  <c r="Q145" i="4"/>
  <c r="Q146" i="4"/>
  <c r="Q147" i="4"/>
  <c r="Q148" i="4"/>
  <c r="Q149" i="4"/>
  <c r="Q150" i="4"/>
  <c r="Q151" i="4"/>
  <c r="Q152" i="4"/>
  <c r="Q153" i="4"/>
  <c r="Q154" i="4"/>
  <c r="Q155" i="4"/>
  <c r="Q156" i="4"/>
  <c r="Q157" i="4"/>
  <c r="Q158" i="4"/>
  <c r="Q159" i="4"/>
  <c r="Q160" i="4"/>
  <c r="Q161" i="4"/>
  <c r="Q162" i="4"/>
  <c r="Q163" i="4"/>
  <c r="Q164" i="4"/>
  <c r="Q165" i="4"/>
  <c r="Q166" i="4"/>
  <c r="Q167" i="4"/>
  <c r="Q168" i="4"/>
  <c r="Q169" i="4"/>
  <c r="Q170" i="4"/>
  <c r="Q171" i="4"/>
  <c r="Q172" i="4"/>
  <c r="Q173" i="4"/>
  <c r="Q174" i="4"/>
  <c r="Q175" i="4"/>
  <c r="Q176" i="4"/>
  <c r="Q177" i="4"/>
  <c r="Q178" i="4"/>
  <c r="Q179" i="4"/>
  <c r="Q180" i="4"/>
  <c r="Q181" i="4"/>
  <c r="Q182" i="4"/>
  <c r="Q183" i="4"/>
  <c r="Q184" i="4"/>
  <c r="Q185" i="4"/>
  <c r="Q186" i="4"/>
  <c r="Q187" i="4"/>
  <c r="Q188" i="4"/>
  <c r="Q189" i="4"/>
  <c r="Q190" i="4"/>
  <c r="Q191" i="4"/>
  <c r="Q192" i="4"/>
  <c r="Q193" i="4"/>
  <c r="Q194" i="4"/>
  <c r="Q195" i="4"/>
  <c r="Q196" i="4"/>
  <c r="Q197" i="4"/>
  <c r="Q198" i="4"/>
  <c r="Q199" i="4"/>
  <c r="Q200" i="4"/>
  <c r="Q201" i="4"/>
  <c r="Q202" i="4"/>
  <c r="Q203" i="4"/>
  <c r="Q204"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6" i="4"/>
  <c r="Q277" i="4"/>
  <c r="Q278"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4" i="4"/>
  <c r="Q305" i="4"/>
  <c r="Q306"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3" i="4"/>
  <c r="Q334" i="4"/>
  <c r="Q335" i="4"/>
  <c r="Q336" i="4"/>
  <c r="Q337" i="4"/>
  <c r="Q338" i="4"/>
  <c r="Q339" i="4"/>
  <c r="Q340" i="4"/>
  <c r="Q341" i="4"/>
  <c r="Q342" i="4"/>
  <c r="Q343" i="4"/>
  <c r="Q344" i="4"/>
  <c r="Q345" i="4"/>
  <c r="Q346" i="4"/>
  <c r="Q347" i="4"/>
  <c r="Q348" i="4"/>
  <c r="Q349" i="4"/>
  <c r="Q350" i="4"/>
  <c r="Q351" i="4"/>
  <c r="Q352" i="4"/>
  <c r="Q353" i="4"/>
  <c r="Q354" i="4"/>
  <c r="Q355" i="4"/>
  <c r="Q356" i="4"/>
  <c r="Q357"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84" i="4"/>
  <c r="Q385" i="4"/>
  <c r="Q386" i="4"/>
  <c r="Q387" i="4"/>
  <c r="Q388" i="4"/>
  <c r="Q389" i="4"/>
  <c r="Q390" i="4"/>
  <c r="Q391" i="4"/>
  <c r="Q392" i="4"/>
  <c r="Q393" i="4"/>
  <c r="Q394" i="4"/>
  <c r="Q395" i="4"/>
  <c r="Q396" i="4"/>
  <c r="Q397" i="4"/>
  <c r="Q398" i="4"/>
  <c r="Q399" i="4"/>
  <c r="Q400" i="4"/>
  <c r="Q401" i="4"/>
  <c r="Q402" i="4"/>
  <c r="Q403" i="4"/>
  <c r="Q404" i="4"/>
  <c r="Q405" i="4"/>
  <c r="Q406" i="4"/>
  <c r="Q407" i="4"/>
  <c r="Q408" i="4"/>
  <c r="Q409" i="4"/>
  <c r="Q410" i="4"/>
  <c r="Q411" i="4"/>
  <c r="Q412" i="4"/>
  <c r="Q413" i="4"/>
  <c r="Q414" i="4"/>
  <c r="Q415" i="4"/>
  <c r="Q416" i="4"/>
  <c r="Q417" i="4"/>
  <c r="Q418" i="4"/>
  <c r="Q419" i="4"/>
  <c r="Q420" i="4"/>
  <c r="Q421" i="4"/>
  <c r="Q422" i="4"/>
  <c r="Q423" i="4"/>
  <c r="Q424" i="4"/>
  <c r="Q425" i="4"/>
  <c r="Q426" i="4"/>
  <c r="Q427" i="4"/>
  <c r="Q428" i="4"/>
  <c r="Q429" i="4"/>
  <c r="Q430" i="4"/>
  <c r="Q431" i="4"/>
  <c r="Q432" i="4"/>
  <c r="Q433" i="4"/>
  <c r="Q434" i="4"/>
  <c r="Q435" i="4"/>
  <c r="Q436" i="4"/>
  <c r="Q437" i="4"/>
  <c r="Q438" i="4"/>
  <c r="Q439" i="4"/>
  <c r="Q440" i="4"/>
  <c r="Q441" i="4"/>
  <c r="Q442" i="4"/>
  <c r="Q443" i="4"/>
  <c r="Q444" i="4"/>
  <c r="Q445" i="4"/>
  <c r="Q446"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74" i="4"/>
  <c r="Q475" i="4"/>
  <c r="Q476" i="4"/>
  <c r="Q477" i="4"/>
  <c r="Q478" i="4"/>
  <c r="Q479" i="4"/>
  <c r="Q480" i="4"/>
  <c r="Q481" i="4"/>
  <c r="Q482" i="4"/>
  <c r="Q483" i="4"/>
  <c r="Q484" i="4"/>
  <c r="Q485" i="4"/>
  <c r="Q486" i="4"/>
  <c r="Q487" i="4"/>
  <c r="Q488" i="4"/>
  <c r="Q489" i="4"/>
  <c r="Q490" i="4"/>
  <c r="Q491" i="4"/>
  <c r="Q492" i="4"/>
  <c r="Q493" i="4"/>
  <c r="Q494" i="4"/>
  <c r="Q495" i="4"/>
  <c r="Q496" i="4"/>
  <c r="Q497" i="4"/>
  <c r="Q498" i="4"/>
  <c r="Q499" i="4"/>
  <c r="Q500" i="4"/>
  <c r="Q501" i="4"/>
  <c r="Q502" i="4"/>
  <c r="Q503" i="4"/>
  <c r="Q504" i="4"/>
  <c r="Q505" i="4"/>
  <c r="Q506" i="4"/>
  <c r="Q507" i="4"/>
  <c r="Q508" i="4"/>
  <c r="Q509" i="4"/>
  <c r="Q510" i="4"/>
  <c r="Q511" i="4"/>
  <c r="Q512" i="4"/>
  <c r="Q513" i="4"/>
  <c r="Q514" i="4"/>
  <c r="Q515" i="4"/>
  <c r="Q516" i="4"/>
  <c r="Q517" i="4"/>
  <c r="Q518" i="4"/>
  <c r="Q519" i="4"/>
  <c r="Q520" i="4"/>
  <c r="Q521" i="4"/>
  <c r="Q522" i="4"/>
  <c r="Q523" i="4"/>
  <c r="Q524" i="4"/>
  <c r="Q525" i="4"/>
  <c r="Q526" i="4"/>
  <c r="Q527" i="4"/>
  <c r="Q528" i="4"/>
  <c r="Q529" i="4"/>
  <c r="Q530" i="4"/>
  <c r="Q531" i="4"/>
  <c r="Q532" i="4"/>
  <c r="Q533" i="4"/>
  <c r="Q534" i="4"/>
  <c r="Q535" i="4"/>
  <c r="Q536" i="4"/>
  <c r="Q537" i="4"/>
  <c r="Q538" i="4"/>
  <c r="Q539" i="4"/>
  <c r="Q540" i="4"/>
  <c r="Q541" i="4"/>
  <c r="Q542" i="4"/>
  <c r="Q543" i="4"/>
  <c r="Q544" i="4"/>
  <c r="Q545" i="4"/>
  <c r="Q546" i="4"/>
  <c r="Q547" i="4"/>
  <c r="Q548" i="4"/>
  <c r="Q549" i="4"/>
  <c r="Q550" i="4"/>
  <c r="Q551" i="4"/>
  <c r="Q552" i="4"/>
  <c r="Q553" i="4"/>
  <c r="Q554" i="4"/>
  <c r="Q555" i="4"/>
  <c r="Q556" i="4"/>
  <c r="Q557" i="4"/>
  <c r="Q558" i="4"/>
  <c r="Q559" i="4"/>
  <c r="Q560" i="4"/>
  <c r="Q561" i="4"/>
  <c r="Q562" i="4"/>
  <c r="Q563" i="4"/>
  <c r="Q564" i="4"/>
  <c r="Q565" i="4"/>
  <c r="Q566" i="4"/>
  <c r="Q567" i="4"/>
  <c r="Q568" i="4"/>
  <c r="Q569" i="4"/>
  <c r="Q570" i="4"/>
  <c r="Q571" i="4"/>
  <c r="Q572" i="4"/>
  <c r="Q573" i="4"/>
  <c r="Q574" i="4"/>
  <c r="Q575" i="4"/>
  <c r="Q576" i="4"/>
  <c r="Q577" i="4"/>
  <c r="Q578" i="4"/>
  <c r="Q579" i="4"/>
  <c r="Q580" i="4"/>
  <c r="Q581" i="4"/>
  <c r="Q582" i="4"/>
  <c r="Q583" i="4"/>
  <c r="Q584" i="4"/>
  <c r="Q585" i="4"/>
  <c r="Q586" i="4"/>
  <c r="Q587" i="4"/>
  <c r="Q588" i="4"/>
  <c r="Q589" i="4"/>
  <c r="Q590" i="4"/>
  <c r="Q591" i="4"/>
  <c r="Q592" i="4"/>
  <c r="Q593" i="4"/>
  <c r="Q594" i="4"/>
  <c r="Q595" i="4"/>
  <c r="Q596" i="4"/>
  <c r="Q597" i="4"/>
  <c r="Q598" i="4"/>
  <c r="Q599" i="4"/>
  <c r="Q600" i="4"/>
  <c r="Q601" i="4"/>
  <c r="Q602" i="4"/>
  <c r="Q603" i="4"/>
  <c r="Q604" i="4"/>
  <c r="Q605" i="4"/>
  <c r="Q606" i="4"/>
  <c r="Q607" i="4"/>
  <c r="Q608" i="4"/>
  <c r="Q609" i="4"/>
  <c r="Q610" i="4"/>
  <c r="Q611" i="4"/>
  <c r="Q612" i="4"/>
  <c r="Q613" i="4"/>
  <c r="Q614" i="4"/>
  <c r="Q615" i="4"/>
  <c r="Q616" i="4"/>
  <c r="Q617" i="4"/>
  <c r="Q618" i="4"/>
  <c r="Q619" i="4"/>
  <c r="Q620" i="4"/>
  <c r="Q621" i="4"/>
  <c r="Q622" i="4"/>
  <c r="Q623" i="4"/>
  <c r="Q624" i="4"/>
  <c r="Q625" i="4"/>
  <c r="Q626" i="4"/>
  <c r="Q627" i="4"/>
  <c r="Q628" i="4"/>
  <c r="Q629" i="4"/>
  <c r="Q630" i="4"/>
  <c r="Q631" i="4"/>
  <c r="Q632" i="4"/>
  <c r="Q633" i="4"/>
  <c r="Q634" i="4"/>
  <c r="Q635" i="4"/>
  <c r="Q636" i="4"/>
  <c r="Q637" i="4"/>
  <c r="Q638" i="4"/>
  <c r="Q639" i="4"/>
  <c r="Q640" i="4"/>
  <c r="Q641" i="4"/>
  <c r="Q642" i="4"/>
  <c r="Q643" i="4"/>
  <c r="Q644" i="4"/>
  <c r="Q645" i="4"/>
  <c r="Q646" i="4"/>
  <c r="Q647" i="4"/>
  <c r="Q648" i="4"/>
  <c r="Q649" i="4"/>
  <c r="Q650" i="4"/>
  <c r="Q651" i="4"/>
  <c r="Q652" i="4"/>
  <c r="Q653" i="4"/>
  <c r="Q654" i="4"/>
  <c r="Q655" i="4"/>
  <c r="Q656" i="4"/>
  <c r="Q657" i="4"/>
  <c r="Q658" i="4"/>
  <c r="Q659" i="4"/>
  <c r="Q660" i="4"/>
  <c r="Q661" i="4"/>
  <c r="Q662" i="4"/>
  <c r="Q663" i="4"/>
  <c r="Q664" i="4"/>
  <c r="Q665" i="4"/>
  <c r="Q666" i="4"/>
  <c r="Q667" i="4"/>
  <c r="Q668" i="4"/>
  <c r="Q669" i="4"/>
  <c r="Q670" i="4"/>
  <c r="Q671" i="4"/>
  <c r="Q672" i="4"/>
  <c r="Q673" i="4"/>
  <c r="Q674" i="4"/>
  <c r="Q675" i="4"/>
  <c r="Q676" i="4"/>
  <c r="Q677" i="4"/>
  <c r="Q678" i="4"/>
  <c r="Q679" i="4"/>
  <c r="Q680" i="4"/>
  <c r="Q681" i="4"/>
  <c r="Q682" i="4"/>
  <c r="Q683" i="4"/>
  <c r="Q684" i="4"/>
  <c r="Q685" i="4"/>
  <c r="Q686" i="4"/>
  <c r="Q687" i="4"/>
  <c r="Q688" i="4"/>
  <c r="Q689" i="4"/>
  <c r="Q690" i="4"/>
  <c r="Q691" i="4"/>
  <c r="Q692" i="4"/>
  <c r="Q693" i="4"/>
  <c r="Q694" i="4"/>
  <c r="Q695" i="4"/>
  <c r="Q696" i="4"/>
  <c r="Q697" i="4"/>
  <c r="Q698" i="4"/>
  <c r="Q699" i="4"/>
  <c r="Q700" i="4"/>
  <c r="Q701" i="4"/>
  <c r="Q702" i="4"/>
  <c r="Q703" i="4"/>
  <c r="Q704" i="4"/>
  <c r="Q705" i="4"/>
  <c r="Q706" i="4"/>
  <c r="Q707" i="4"/>
  <c r="Q708" i="4"/>
  <c r="Q709" i="4"/>
  <c r="Q710" i="4"/>
  <c r="Q711" i="4"/>
  <c r="Q712" i="4"/>
  <c r="Q713" i="4"/>
  <c r="Q714" i="4"/>
  <c r="Q715" i="4"/>
  <c r="Q716" i="4"/>
  <c r="Q717" i="4"/>
  <c r="Q718" i="4"/>
  <c r="Q719" i="4"/>
  <c r="Q720" i="4"/>
  <c r="Q721" i="4"/>
  <c r="Q722" i="4"/>
  <c r="Q723" i="4"/>
  <c r="Q724" i="4"/>
  <c r="Q725" i="4"/>
  <c r="Q726" i="4"/>
  <c r="Q727" i="4"/>
  <c r="Q728" i="4"/>
  <c r="Q729" i="4"/>
  <c r="Q730" i="4"/>
  <c r="Q731" i="4"/>
  <c r="Q732" i="4"/>
  <c r="Q733" i="4"/>
  <c r="Q734" i="4"/>
  <c r="Q735" i="4"/>
  <c r="Q736" i="4"/>
  <c r="Q737" i="4"/>
  <c r="Q738" i="4"/>
  <c r="Q739" i="4"/>
  <c r="Q740" i="4"/>
  <c r="Q741" i="4"/>
  <c r="Q742" i="4"/>
  <c r="Q743" i="4"/>
  <c r="Q744" i="4"/>
  <c r="Q745" i="4"/>
  <c r="Q746" i="4"/>
  <c r="Q747" i="4"/>
  <c r="Q748" i="4"/>
  <c r="Q749" i="4"/>
  <c r="Q750" i="4"/>
  <c r="Q751" i="4"/>
  <c r="Q752" i="4"/>
  <c r="Q753" i="4"/>
  <c r="Q754" i="4"/>
  <c r="Q755" i="4"/>
  <c r="Q756" i="4"/>
  <c r="Q757" i="4"/>
  <c r="Q758" i="4"/>
  <c r="Q759" i="4"/>
  <c r="Q760" i="4"/>
  <c r="Q761" i="4"/>
  <c r="Q762" i="4"/>
  <c r="Q763" i="4"/>
  <c r="Q764" i="4"/>
  <c r="Q765" i="4"/>
  <c r="Q766" i="4"/>
  <c r="Q767" i="4"/>
  <c r="Q768" i="4"/>
  <c r="Q769" i="4"/>
  <c r="Q770" i="4"/>
  <c r="Q771" i="4"/>
  <c r="Q772" i="4"/>
  <c r="Q773" i="4"/>
  <c r="Q774" i="4"/>
  <c r="Q775" i="4"/>
  <c r="Q776" i="4"/>
  <c r="Q777" i="4"/>
  <c r="Q778" i="4"/>
  <c r="Q779" i="4"/>
  <c r="Q780" i="4"/>
  <c r="Q781" i="4"/>
  <c r="Q782" i="4"/>
  <c r="Q783" i="4"/>
  <c r="Q784" i="4"/>
  <c r="Q785" i="4"/>
  <c r="Q786" i="4"/>
  <c r="Q787" i="4"/>
  <c r="Q788" i="4"/>
  <c r="Q789" i="4"/>
  <c r="Q790" i="4"/>
  <c r="Q791" i="4"/>
  <c r="Q792" i="4"/>
  <c r="Q793" i="4"/>
  <c r="Q794" i="4"/>
  <c r="Q795" i="4"/>
  <c r="Q796" i="4"/>
  <c r="Q797" i="4"/>
  <c r="Q798" i="4"/>
  <c r="Q799" i="4"/>
  <c r="Q800" i="4"/>
  <c r="Q801" i="4"/>
  <c r="Q802" i="4"/>
  <c r="Q803" i="4"/>
  <c r="Q804" i="4"/>
  <c r="Q805" i="4"/>
  <c r="Q806" i="4"/>
  <c r="Q807" i="4"/>
  <c r="Q808" i="4"/>
  <c r="Q809" i="4"/>
  <c r="Q810" i="4"/>
  <c r="Q811" i="4"/>
  <c r="Q812" i="4"/>
  <c r="Q813" i="4"/>
  <c r="Q814" i="4"/>
  <c r="Q815" i="4"/>
  <c r="Q816" i="4"/>
  <c r="Q817" i="4"/>
  <c r="Q818" i="4"/>
  <c r="Q819" i="4"/>
  <c r="Q820" i="4"/>
  <c r="Q821" i="4"/>
  <c r="Q822" i="4"/>
  <c r="Q823" i="4"/>
  <c r="Q824" i="4"/>
  <c r="Q825" i="4"/>
  <c r="Q826" i="4"/>
  <c r="Q827" i="4"/>
  <c r="Q828" i="4"/>
  <c r="Q829" i="4"/>
  <c r="Q830" i="4"/>
  <c r="Q831" i="4"/>
  <c r="Q832" i="4"/>
  <c r="Q833" i="4"/>
  <c r="Q834" i="4"/>
  <c r="Q835" i="4"/>
  <c r="Q836" i="4"/>
  <c r="Q837" i="4"/>
  <c r="Q838" i="4"/>
  <c r="Q839" i="4"/>
  <c r="Q840" i="4"/>
  <c r="Q841" i="4"/>
  <c r="Q842" i="4"/>
  <c r="Q843" i="4"/>
  <c r="Q844" i="4"/>
  <c r="Q845" i="4"/>
  <c r="Q846" i="4"/>
  <c r="Q847" i="4"/>
  <c r="Q848" i="4"/>
  <c r="Q849" i="4"/>
  <c r="Q850" i="4"/>
  <c r="Q851" i="4"/>
  <c r="Q852" i="4"/>
  <c r="Q853" i="4"/>
  <c r="Q854" i="4"/>
  <c r="Q855" i="4"/>
  <c r="Q856" i="4"/>
  <c r="Q857" i="4"/>
  <c r="Q858" i="4"/>
  <c r="Q859" i="4"/>
  <c r="Q860" i="4"/>
  <c r="Q861" i="4"/>
  <c r="Q862" i="4"/>
  <c r="Q863" i="4"/>
  <c r="Q864" i="4"/>
  <c r="Q865" i="4"/>
  <c r="Q866" i="4"/>
  <c r="Q867" i="4"/>
  <c r="Q868" i="4"/>
  <c r="Q869" i="4"/>
  <c r="Q870" i="4"/>
  <c r="Q871" i="4"/>
  <c r="Q872" i="4"/>
  <c r="Q873" i="4"/>
  <c r="Q874" i="4"/>
  <c r="Q875" i="4"/>
  <c r="Q876" i="4"/>
  <c r="Q877" i="4"/>
  <c r="Q878" i="4"/>
  <c r="Q879" i="4"/>
  <c r="Q880" i="4"/>
  <c r="Q881" i="4"/>
  <c r="Q882" i="4"/>
  <c r="Q883" i="4"/>
  <c r="Q884" i="4"/>
  <c r="Q885" i="4"/>
  <c r="Q886" i="4"/>
  <c r="Q887" i="4"/>
  <c r="Q888" i="4"/>
  <c r="Q889" i="4"/>
  <c r="Q890" i="4"/>
  <c r="Q891" i="4"/>
  <c r="Q892" i="4"/>
  <c r="Q893" i="4"/>
  <c r="Q894" i="4"/>
  <c r="Q895" i="4"/>
  <c r="Q896" i="4"/>
  <c r="Q897" i="4"/>
  <c r="Q898" i="4"/>
  <c r="Q899" i="4"/>
  <c r="Q900" i="4"/>
  <c r="Q901" i="4"/>
  <c r="Q902" i="4"/>
  <c r="Q903" i="4"/>
  <c r="Q904" i="4"/>
  <c r="Q905" i="4"/>
  <c r="Q906" i="4"/>
  <c r="Q907" i="4"/>
  <c r="Q908" i="4"/>
  <c r="Q909" i="4"/>
  <c r="Q910" i="4"/>
  <c r="Q911" i="4"/>
  <c r="Q912" i="4"/>
  <c r="Q913" i="4"/>
  <c r="Q914" i="4"/>
  <c r="Q915" i="4"/>
  <c r="Q916" i="4"/>
  <c r="Q917" i="4"/>
  <c r="Q918" i="4"/>
  <c r="Q919" i="4"/>
  <c r="Q920" i="4"/>
  <c r="Q921" i="4"/>
  <c r="Q922" i="4"/>
  <c r="Q923" i="4"/>
  <c r="Q924" i="4"/>
  <c r="Q925" i="4"/>
  <c r="Q926" i="4"/>
  <c r="Q927" i="4"/>
  <c r="Q928" i="4"/>
  <c r="Q929" i="4"/>
  <c r="Q930" i="4"/>
  <c r="Q931" i="4"/>
  <c r="Q932" i="4"/>
  <c r="Q933" i="4"/>
  <c r="Q934" i="4"/>
  <c r="Q935" i="4"/>
  <c r="Q936" i="4"/>
  <c r="Q937" i="4"/>
  <c r="Q938" i="4"/>
  <c r="Q939" i="4"/>
  <c r="Q940" i="4"/>
  <c r="Q941" i="4"/>
  <c r="Q942" i="4"/>
  <c r="Q943" i="4"/>
  <c r="Q944" i="4"/>
  <c r="Q945" i="4"/>
  <c r="Q946" i="4"/>
  <c r="Q947" i="4"/>
  <c r="Q948" i="4"/>
  <c r="Q949" i="4"/>
  <c r="Q950" i="4"/>
  <c r="Q951" i="4"/>
  <c r="Q952" i="4"/>
  <c r="Q953" i="4"/>
  <c r="Q954" i="4"/>
  <c r="Q955" i="4"/>
  <c r="Q956" i="4"/>
  <c r="Q957" i="4"/>
  <c r="Q958" i="4"/>
  <c r="Q959" i="4"/>
  <c r="Q960" i="4"/>
  <c r="Q961" i="4"/>
  <c r="Q962" i="4"/>
  <c r="Q963" i="4"/>
  <c r="Q964" i="4"/>
  <c r="Q965" i="4"/>
  <c r="Q966" i="4"/>
  <c r="Q967" i="4"/>
  <c r="Q968" i="4"/>
  <c r="Q969" i="4"/>
  <c r="Q970" i="4"/>
  <c r="Q971" i="4"/>
  <c r="Q972" i="4"/>
  <c r="Q973" i="4"/>
  <c r="Q974" i="4"/>
  <c r="Q975" i="4"/>
  <c r="Q976" i="4"/>
  <c r="Q977" i="4"/>
  <c r="Q978" i="4"/>
  <c r="Q979" i="4"/>
  <c r="Q980" i="4"/>
  <c r="Q981" i="4"/>
  <c r="Q982" i="4"/>
  <c r="Q983" i="4"/>
  <c r="Q984" i="4"/>
  <c r="Q985" i="4"/>
  <c r="Q986" i="4"/>
  <c r="Q987" i="4"/>
  <c r="Q988" i="4"/>
  <c r="Q989" i="4"/>
  <c r="Q990" i="4"/>
  <c r="Q991" i="4"/>
  <c r="Q992" i="4"/>
  <c r="Q993" i="4"/>
  <c r="Q994" i="4"/>
  <c r="Q995" i="4"/>
  <c r="Q996" i="4"/>
  <c r="Q997" i="4"/>
  <c r="Q998" i="4"/>
  <c r="Q999" i="4"/>
  <c r="Q1000" i="4"/>
  <c r="Q1001" i="4"/>
  <c r="Q1002" i="4"/>
  <c r="Q1003" i="4"/>
  <c r="Q1004" i="4"/>
  <c r="Q1005" i="4"/>
  <c r="Q1006" i="4"/>
  <c r="Q1007" i="4"/>
  <c r="Q1008" i="4"/>
  <c r="Q1009" i="4"/>
  <c r="Q1010" i="4"/>
  <c r="Q1011" i="4"/>
  <c r="Q1012" i="4"/>
  <c r="Q1013" i="4"/>
  <c r="Q1014" i="4"/>
  <c r="Q1015" i="4"/>
  <c r="Q1016" i="4"/>
  <c r="Q1017" i="4"/>
  <c r="Q1018" i="4"/>
  <c r="Q1019" i="4"/>
  <c r="Q1020" i="4"/>
  <c r="Q1021" i="4"/>
  <c r="Q1022" i="4"/>
  <c r="Q1023" i="4"/>
  <c r="Q1024" i="4"/>
  <c r="Q1025" i="4"/>
  <c r="Q1026" i="4"/>
  <c r="Q1027"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410" i="4"/>
  <c r="N411" i="4"/>
  <c r="N412" i="4"/>
  <c r="N413" i="4"/>
  <c r="N414" i="4"/>
  <c r="N415" i="4"/>
  <c r="N416" i="4"/>
  <c r="N417" i="4"/>
  <c r="N418" i="4"/>
  <c r="N419" i="4"/>
  <c r="N420" i="4"/>
  <c r="N421" i="4"/>
  <c r="N422" i="4"/>
  <c r="N423" i="4"/>
  <c r="N424" i="4"/>
  <c r="N425" i="4"/>
  <c r="N426" i="4"/>
  <c r="N427" i="4"/>
  <c r="N428" i="4"/>
  <c r="N429" i="4"/>
  <c r="N430" i="4"/>
  <c r="N431" i="4"/>
  <c r="N432" i="4"/>
  <c r="N433" i="4"/>
  <c r="N434" i="4"/>
  <c r="N435" i="4"/>
  <c r="N436" i="4"/>
  <c r="N437" i="4"/>
  <c r="N438" i="4"/>
  <c r="N439" i="4"/>
  <c r="N440" i="4"/>
  <c r="N441" i="4"/>
  <c r="N442" i="4"/>
  <c r="N443" i="4"/>
  <c r="N444" i="4"/>
  <c r="N445" i="4"/>
  <c r="N446" i="4"/>
  <c r="N447" i="4"/>
  <c r="N448" i="4"/>
  <c r="N449" i="4"/>
  <c r="N450" i="4"/>
  <c r="N451" i="4"/>
  <c r="N452" i="4"/>
  <c r="N453" i="4"/>
  <c r="N454" i="4"/>
  <c r="N455" i="4"/>
  <c r="N456" i="4"/>
  <c r="N457" i="4"/>
  <c r="N458" i="4"/>
  <c r="N459" i="4"/>
  <c r="N460" i="4"/>
  <c r="N461" i="4"/>
  <c r="N462" i="4"/>
  <c r="N463" i="4"/>
  <c r="N464" i="4"/>
  <c r="N465" i="4"/>
  <c r="N466" i="4"/>
  <c r="N467" i="4"/>
  <c r="N468" i="4"/>
  <c r="N469" i="4"/>
  <c r="N470" i="4"/>
  <c r="N471" i="4"/>
  <c r="N472" i="4"/>
  <c r="N473" i="4"/>
  <c r="N474" i="4"/>
  <c r="N475" i="4"/>
  <c r="N476" i="4"/>
  <c r="N477" i="4"/>
  <c r="N478" i="4"/>
  <c r="N479" i="4"/>
  <c r="N480" i="4"/>
  <c r="N481" i="4"/>
  <c r="N482" i="4"/>
  <c r="N483" i="4"/>
  <c r="N484" i="4"/>
  <c r="N485" i="4"/>
  <c r="N486" i="4"/>
  <c r="N487" i="4"/>
  <c r="N488" i="4"/>
  <c r="N489" i="4"/>
  <c r="N490" i="4"/>
  <c r="N491" i="4"/>
  <c r="N492" i="4"/>
  <c r="N493" i="4"/>
  <c r="N494" i="4"/>
  <c r="N495" i="4"/>
  <c r="N496" i="4"/>
  <c r="N497" i="4"/>
  <c r="N498" i="4"/>
  <c r="N499" i="4"/>
  <c r="N500" i="4"/>
  <c r="N501" i="4"/>
  <c r="N502" i="4"/>
  <c r="N503" i="4"/>
  <c r="N504" i="4"/>
  <c r="N505" i="4"/>
  <c r="N506" i="4"/>
  <c r="N507" i="4"/>
  <c r="N508" i="4"/>
  <c r="N509" i="4"/>
  <c r="N510" i="4"/>
  <c r="N511" i="4"/>
  <c r="N512" i="4"/>
  <c r="N513" i="4"/>
  <c r="N514" i="4"/>
  <c r="N515" i="4"/>
  <c r="N516" i="4"/>
  <c r="N517" i="4"/>
  <c r="N518" i="4"/>
  <c r="N519" i="4"/>
  <c r="N520" i="4"/>
  <c r="N521" i="4"/>
  <c r="N522" i="4"/>
  <c r="N523" i="4"/>
  <c r="N524" i="4"/>
  <c r="N525" i="4"/>
  <c r="N526" i="4"/>
  <c r="N527" i="4"/>
  <c r="N528" i="4"/>
  <c r="N529" i="4"/>
  <c r="N530" i="4"/>
  <c r="N531" i="4"/>
  <c r="N532" i="4"/>
  <c r="N533" i="4"/>
  <c r="N534" i="4"/>
  <c r="N535" i="4"/>
  <c r="N536" i="4"/>
  <c r="N537" i="4"/>
  <c r="N538" i="4"/>
  <c r="N539" i="4"/>
  <c r="N540" i="4"/>
  <c r="N541" i="4"/>
  <c r="N542" i="4"/>
  <c r="N543" i="4"/>
  <c r="N544" i="4"/>
  <c r="N545" i="4"/>
  <c r="N546" i="4"/>
  <c r="N547" i="4"/>
  <c r="N548" i="4"/>
  <c r="N549" i="4"/>
  <c r="N550" i="4"/>
  <c r="N551" i="4"/>
  <c r="N552" i="4"/>
  <c r="N553" i="4"/>
  <c r="N554" i="4"/>
  <c r="N555" i="4"/>
  <c r="N556" i="4"/>
  <c r="N557" i="4"/>
  <c r="N558" i="4"/>
  <c r="N559" i="4"/>
  <c r="N560" i="4"/>
  <c r="N561" i="4"/>
  <c r="N562" i="4"/>
  <c r="N563" i="4"/>
  <c r="N564" i="4"/>
  <c r="N565" i="4"/>
  <c r="N566" i="4"/>
  <c r="N567" i="4"/>
  <c r="N568" i="4"/>
  <c r="N569" i="4"/>
  <c r="N570" i="4"/>
  <c r="N571" i="4"/>
  <c r="N572" i="4"/>
  <c r="N573" i="4"/>
  <c r="N574" i="4"/>
  <c r="N575" i="4"/>
  <c r="N576" i="4"/>
  <c r="N577" i="4"/>
  <c r="N578" i="4"/>
  <c r="N579" i="4"/>
  <c r="N580" i="4"/>
  <c r="N581" i="4"/>
  <c r="N582" i="4"/>
  <c r="N583" i="4"/>
  <c r="N584" i="4"/>
  <c r="N585" i="4"/>
  <c r="N586" i="4"/>
  <c r="N587" i="4"/>
  <c r="N588" i="4"/>
  <c r="N589" i="4"/>
  <c r="N590" i="4"/>
  <c r="N591" i="4"/>
  <c r="N592" i="4"/>
  <c r="N593" i="4"/>
  <c r="N594" i="4"/>
  <c r="N595" i="4"/>
  <c r="N596" i="4"/>
  <c r="N597" i="4"/>
  <c r="N598" i="4"/>
  <c r="N599" i="4"/>
  <c r="N600" i="4"/>
  <c r="N601" i="4"/>
  <c r="N602" i="4"/>
  <c r="N603" i="4"/>
  <c r="N604" i="4"/>
  <c r="N605" i="4"/>
  <c r="N606" i="4"/>
  <c r="N607" i="4"/>
  <c r="N608" i="4"/>
  <c r="N609" i="4"/>
  <c r="N610" i="4"/>
  <c r="N611" i="4"/>
  <c r="N612" i="4"/>
  <c r="N613" i="4"/>
  <c r="N614" i="4"/>
  <c r="N615" i="4"/>
  <c r="N616" i="4"/>
  <c r="N617" i="4"/>
  <c r="N618" i="4"/>
  <c r="N619" i="4"/>
  <c r="N620" i="4"/>
  <c r="N621" i="4"/>
  <c r="N622" i="4"/>
  <c r="N623" i="4"/>
  <c r="N624" i="4"/>
  <c r="N625" i="4"/>
  <c r="N626" i="4"/>
  <c r="N627" i="4"/>
  <c r="N628" i="4"/>
  <c r="N629" i="4"/>
  <c r="N630" i="4"/>
  <c r="N631" i="4"/>
  <c r="N632" i="4"/>
  <c r="N633" i="4"/>
  <c r="N634" i="4"/>
  <c r="N635" i="4"/>
  <c r="N636" i="4"/>
  <c r="N637" i="4"/>
  <c r="N638" i="4"/>
  <c r="N639" i="4"/>
  <c r="N640" i="4"/>
  <c r="N641" i="4"/>
  <c r="N642" i="4"/>
  <c r="N643" i="4"/>
  <c r="N644" i="4"/>
  <c r="N645" i="4"/>
  <c r="N646" i="4"/>
  <c r="N647" i="4"/>
  <c r="N648" i="4"/>
  <c r="N649" i="4"/>
  <c r="N650" i="4"/>
  <c r="N651" i="4"/>
  <c r="N652" i="4"/>
  <c r="N653" i="4"/>
  <c r="N654" i="4"/>
  <c r="N655" i="4"/>
  <c r="N656" i="4"/>
  <c r="N657" i="4"/>
  <c r="N658" i="4"/>
  <c r="N659" i="4"/>
  <c r="N660" i="4"/>
  <c r="N661" i="4"/>
  <c r="N662" i="4"/>
  <c r="N663" i="4"/>
  <c r="N664" i="4"/>
  <c r="N665" i="4"/>
  <c r="N666" i="4"/>
  <c r="N667" i="4"/>
  <c r="N668" i="4"/>
  <c r="N669" i="4"/>
  <c r="N670" i="4"/>
  <c r="N671" i="4"/>
  <c r="N672" i="4"/>
  <c r="N673" i="4"/>
  <c r="N674" i="4"/>
  <c r="N675" i="4"/>
  <c r="N676" i="4"/>
  <c r="N677" i="4"/>
  <c r="N678" i="4"/>
  <c r="N679" i="4"/>
  <c r="N680" i="4"/>
  <c r="N681" i="4"/>
  <c r="N682" i="4"/>
  <c r="N683" i="4"/>
  <c r="N684" i="4"/>
  <c r="N685" i="4"/>
  <c r="N686" i="4"/>
  <c r="N687" i="4"/>
  <c r="N688" i="4"/>
  <c r="N689" i="4"/>
  <c r="N690" i="4"/>
  <c r="N691" i="4"/>
  <c r="N692" i="4"/>
  <c r="N693" i="4"/>
  <c r="N694" i="4"/>
  <c r="N695" i="4"/>
  <c r="N696" i="4"/>
  <c r="N697" i="4"/>
  <c r="N698" i="4"/>
  <c r="N699" i="4"/>
  <c r="N700" i="4"/>
  <c r="N701" i="4"/>
  <c r="N702" i="4"/>
  <c r="N703" i="4"/>
  <c r="N704" i="4"/>
  <c r="N705" i="4"/>
  <c r="N706" i="4"/>
  <c r="N707" i="4"/>
  <c r="N708" i="4"/>
  <c r="N709" i="4"/>
  <c r="N710" i="4"/>
  <c r="N711" i="4"/>
  <c r="N712" i="4"/>
  <c r="N713" i="4"/>
  <c r="N714" i="4"/>
  <c r="N715" i="4"/>
  <c r="N716" i="4"/>
  <c r="N717" i="4"/>
  <c r="N718" i="4"/>
  <c r="N719" i="4"/>
  <c r="N720" i="4"/>
  <c r="N721" i="4"/>
  <c r="N722" i="4"/>
  <c r="N723" i="4"/>
  <c r="N724" i="4"/>
  <c r="N725" i="4"/>
  <c r="N726" i="4"/>
  <c r="N727" i="4"/>
  <c r="N728" i="4"/>
  <c r="N729" i="4"/>
  <c r="N730" i="4"/>
  <c r="N731" i="4"/>
  <c r="N732" i="4"/>
  <c r="N733" i="4"/>
  <c r="N734" i="4"/>
  <c r="N735" i="4"/>
  <c r="N736" i="4"/>
  <c r="N737" i="4"/>
  <c r="N738" i="4"/>
  <c r="N739" i="4"/>
  <c r="N740" i="4"/>
  <c r="N741" i="4"/>
  <c r="N742" i="4"/>
  <c r="N743" i="4"/>
  <c r="N744" i="4"/>
  <c r="N745" i="4"/>
  <c r="N746" i="4"/>
  <c r="N747" i="4"/>
  <c r="N748" i="4"/>
  <c r="N749" i="4"/>
  <c r="N750" i="4"/>
  <c r="N751" i="4"/>
  <c r="N752" i="4"/>
  <c r="N753" i="4"/>
  <c r="N754" i="4"/>
  <c r="N755" i="4"/>
  <c r="N756" i="4"/>
  <c r="N757" i="4"/>
  <c r="N758" i="4"/>
  <c r="N759" i="4"/>
  <c r="N760" i="4"/>
  <c r="N761" i="4"/>
  <c r="N762" i="4"/>
  <c r="N763" i="4"/>
  <c r="N764" i="4"/>
  <c r="N765" i="4"/>
  <c r="N766" i="4"/>
  <c r="N767" i="4"/>
  <c r="N768" i="4"/>
  <c r="N769" i="4"/>
  <c r="N770" i="4"/>
  <c r="N771" i="4"/>
  <c r="N772" i="4"/>
  <c r="N773" i="4"/>
  <c r="N774" i="4"/>
  <c r="N775" i="4"/>
  <c r="N776" i="4"/>
  <c r="N777" i="4"/>
  <c r="N778" i="4"/>
  <c r="N779" i="4"/>
  <c r="N780" i="4"/>
  <c r="N781" i="4"/>
  <c r="N782" i="4"/>
  <c r="N783" i="4"/>
  <c r="N784" i="4"/>
  <c r="N785" i="4"/>
  <c r="N786" i="4"/>
  <c r="N787" i="4"/>
  <c r="N788" i="4"/>
  <c r="N789" i="4"/>
  <c r="N790" i="4"/>
  <c r="N791" i="4"/>
  <c r="N792" i="4"/>
  <c r="N793" i="4"/>
  <c r="N794" i="4"/>
  <c r="N795" i="4"/>
  <c r="N796" i="4"/>
  <c r="N797" i="4"/>
  <c r="N798" i="4"/>
  <c r="N799" i="4"/>
  <c r="N800" i="4"/>
  <c r="N801" i="4"/>
  <c r="N802" i="4"/>
  <c r="N803" i="4"/>
  <c r="N804" i="4"/>
  <c r="N805" i="4"/>
  <c r="N806" i="4"/>
  <c r="N807" i="4"/>
  <c r="N808" i="4"/>
  <c r="N809" i="4"/>
  <c r="N810" i="4"/>
  <c r="N811" i="4"/>
  <c r="N812" i="4"/>
  <c r="N813" i="4"/>
  <c r="N814" i="4"/>
  <c r="N815" i="4"/>
  <c r="N816" i="4"/>
  <c r="N817" i="4"/>
  <c r="N818" i="4"/>
  <c r="N819" i="4"/>
  <c r="N820" i="4"/>
  <c r="N821" i="4"/>
  <c r="N822" i="4"/>
  <c r="N823" i="4"/>
  <c r="N824" i="4"/>
  <c r="N825" i="4"/>
  <c r="N826" i="4"/>
  <c r="N827" i="4"/>
  <c r="N828" i="4"/>
  <c r="N829" i="4"/>
  <c r="N830" i="4"/>
  <c r="N831" i="4"/>
  <c r="N832" i="4"/>
  <c r="N833" i="4"/>
  <c r="N834" i="4"/>
  <c r="N835" i="4"/>
  <c r="N836" i="4"/>
  <c r="N837" i="4"/>
  <c r="N838" i="4"/>
  <c r="N839" i="4"/>
  <c r="N840" i="4"/>
  <c r="N841" i="4"/>
  <c r="N842" i="4"/>
  <c r="N843" i="4"/>
  <c r="N844" i="4"/>
  <c r="N845" i="4"/>
  <c r="N846" i="4"/>
  <c r="N847" i="4"/>
  <c r="N848" i="4"/>
  <c r="N849" i="4"/>
  <c r="N850" i="4"/>
  <c r="N851" i="4"/>
  <c r="N852" i="4"/>
  <c r="N853" i="4"/>
  <c r="N854" i="4"/>
  <c r="N855" i="4"/>
  <c r="N856" i="4"/>
  <c r="N857" i="4"/>
  <c r="N858" i="4"/>
  <c r="N859" i="4"/>
  <c r="N860" i="4"/>
  <c r="N861" i="4"/>
  <c r="N862" i="4"/>
  <c r="N863" i="4"/>
  <c r="N864" i="4"/>
  <c r="N865" i="4"/>
  <c r="N866" i="4"/>
  <c r="N867" i="4"/>
  <c r="N868" i="4"/>
  <c r="N869" i="4"/>
  <c r="N870" i="4"/>
  <c r="N871" i="4"/>
  <c r="N872" i="4"/>
  <c r="N873" i="4"/>
  <c r="N874" i="4"/>
  <c r="N875" i="4"/>
  <c r="N876" i="4"/>
  <c r="N877" i="4"/>
  <c r="N878" i="4"/>
  <c r="N879" i="4"/>
  <c r="N880" i="4"/>
  <c r="N881" i="4"/>
  <c r="N882" i="4"/>
  <c r="N883" i="4"/>
  <c r="N884" i="4"/>
  <c r="N885" i="4"/>
  <c r="N886" i="4"/>
  <c r="N887" i="4"/>
  <c r="N888" i="4"/>
  <c r="N889" i="4"/>
  <c r="N890" i="4"/>
  <c r="N891" i="4"/>
  <c r="N892" i="4"/>
  <c r="N893" i="4"/>
  <c r="N894" i="4"/>
  <c r="N895" i="4"/>
  <c r="N896" i="4"/>
  <c r="N897" i="4"/>
  <c r="N898" i="4"/>
  <c r="N899" i="4"/>
  <c r="N900" i="4"/>
  <c r="N901" i="4"/>
  <c r="N902" i="4"/>
  <c r="N903" i="4"/>
  <c r="N904" i="4"/>
  <c r="N905" i="4"/>
  <c r="N906" i="4"/>
  <c r="N907" i="4"/>
  <c r="N908" i="4"/>
  <c r="N909" i="4"/>
  <c r="N910" i="4"/>
  <c r="N911" i="4"/>
  <c r="N912" i="4"/>
  <c r="N913" i="4"/>
  <c r="N914" i="4"/>
  <c r="N915" i="4"/>
  <c r="N916" i="4"/>
  <c r="N917" i="4"/>
  <c r="N918" i="4"/>
  <c r="N919" i="4"/>
  <c r="N920" i="4"/>
  <c r="N921" i="4"/>
  <c r="N922" i="4"/>
  <c r="N923" i="4"/>
  <c r="N924" i="4"/>
  <c r="N925" i="4"/>
  <c r="N926" i="4"/>
  <c r="N927" i="4"/>
  <c r="N928" i="4"/>
  <c r="N929" i="4"/>
  <c r="N930" i="4"/>
  <c r="N931" i="4"/>
  <c r="N932" i="4"/>
  <c r="N933" i="4"/>
  <c r="N934" i="4"/>
  <c r="N935" i="4"/>
  <c r="N936" i="4"/>
  <c r="N937" i="4"/>
  <c r="N938" i="4"/>
  <c r="N939" i="4"/>
  <c r="N940" i="4"/>
  <c r="N941" i="4"/>
  <c r="N942" i="4"/>
  <c r="N943" i="4"/>
  <c r="N944" i="4"/>
  <c r="N945" i="4"/>
  <c r="N946" i="4"/>
  <c r="N947" i="4"/>
  <c r="N948" i="4"/>
  <c r="N949" i="4"/>
  <c r="N950" i="4"/>
  <c r="N951" i="4"/>
  <c r="N952" i="4"/>
  <c r="N953" i="4"/>
  <c r="N954" i="4"/>
  <c r="N955" i="4"/>
  <c r="N956" i="4"/>
  <c r="N957" i="4"/>
  <c r="N958" i="4"/>
  <c r="N959" i="4"/>
  <c r="N960" i="4"/>
  <c r="N961" i="4"/>
  <c r="N962" i="4"/>
  <c r="N963" i="4"/>
  <c r="N964" i="4"/>
  <c r="N965" i="4"/>
  <c r="N966" i="4"/>
  <c r="N967" i="4"/>
  <c r="N968" i="4"/>
  <c r="N969" i="4"/>
  <c r="N970" i="4"/>
  <c r="N971" i="4"/>
  <c r="N972" i="4"/>
  <c r="N973" i="4"/>
  <c r="N974" i="4"/>
  <c r="N975" i="4"/>
  <c r="N976" i="4"/>
  <c r="N977" i="4"/>
  <c r="N978" i="4"/>
  <c r="N979" i="4"/>
  <c r="N980" i="4"/>
  <c r="N981" i="4"/>
  <c r="N982" i="4"/>
  <c r="N983" i="4"/>
  <c r="N984" i="4"/>
  <c r="N985" i="4"/>
  <c r="N986" i="4"/>
  <c r="N987" i="4"/>
  <c r="N988" i="4"/>
  <c r="N989" i="4"/>
  <c r="N990" i="4"/>
  <c r="N991" i="4"/>
  <c r="N992" i="4"/>
  <c r="N993" i="4"/>
  <c r="N994" i="4"/>
  <c r="N995" i="4"/>
  <c r="N996" i="4"/>
  <c r="N997" i="4"/>
  <c r="N998" i="4"/>
  <c r="N999" i="4"/>
  <c r="N1000" i="4"/>
  <c r="N1001" i="4"/>
  <c r="N1002" i="4"/>
  <c r="N1003" i="4"/>
  <c r="N1004" i="4"/>
  <c r="N1005" i="4"/>
  <c r="N1006" i="4"/>
  <c r="N1007" i="4"/>
  <c r="N1008" i="4"/>
  <c r="N1009" i="4"/>
  <c r="N1010" i="4"/>
  <c r="N1011" i="4"/>
  <c r="N1012" i="4"/>
  <c r="N1013" i="4"/>
  <c r="N1014" i="4"/>
  <c r="N1015" i="4"/>
  <c r="N1016" i="4"/>
  <c r="N1017" i="4"/>
  <c r="N1018" i="4"/>
  <c r="N1019" i="4"/>
  <c r="N1020" i="4"/>
  <c r="N1021" i="4"/>
  <c r="N1022" i="4"/>
  <c r="N1023" i="4"/>
  <c r="N1024" i="4"/>
  <c r="N1025" i="4"/>
  <c r="N1026" i="4"/>
  <c r="N1027" i="4"/>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F529" i="4"/>
  <c r="F530" i="4"/>
  <c r="F531" i="4"/>
  <c r="F532" i="4"/>
  <c r="F533" i="4"/>
  <c r="F534" i="4"/>
  <c r="F535" i="4"/>
  <c r="F536" i="4"/>
  <c r="F537" i="4"/>
  <c r="F538" i="4"/>
  <c r="F539" i="4"/>
  <c r="F540" i="4"/>
  <c r="F541" i="4"/>
  <c r="F542" i="4"/>
  <c r="F543" i="4"/>
  <c r="F544" i="4"/>
  <c r="F545" i="4"/>
  <c r="F546" i="4"/>
  <c r="F547" i="4"/>
  <c r="F548" i="4"/>
  <c r="F549" i="4"/>
  <c r="F550" i="4"/>
  <c r="F551" i="4"/>
  <c r="F552" i="4"/>
  <c r="F553" i="4"/>
  <c r="F554" i="4"/>
  <c r="F555" i="4"/>
  <c r="F556" i="4"/>
  <c r="F557" i="4"/>
  <c r="F558" i="4"/>
  <c r="F559" i="4"/>
  <c r="F560" i="4"/>
  <c r="F561" i="4"/>
  <c r="F562" i="4"/>
  <c r="F563" i="4"/>
  <c r="F564" i="4"/>
  <c r="F565" i="4"/>
  <c r="F566" i="4"/>
  <c r="F567" i="4"/>
  <c r="F568" i="4"/>
  <c r="F569" i="4"/>
  <c r="F570" i="4"/>
  <c r="F571" i="4"/>
  <c r="F572" i="4"/>
  <c r="F573" i="4"/>
  <c r="F574" i="4"/>
  <c r="F575" i="4"/>
  <c r="F576" i="4"/>
  <c r="F577" i="4"/>
  <c r="F578" i="4"/>
  <c r="F579" i="4"/>
  <c r="F580" i="4"/>
  <c r="F581" i="4"/>
  <c r="F582" i="4"/>
  <c r="F583" i="4"/>
  <c r="F584" i="4"/>
  <c r="F585" i="4"/>
  <c r="F586" i="4"/>
  <c r="F587" i="4"/>
  <c r="F588" i="4"/>
  <c r="F589" i="4"/>
  <c r="F590" i="4"/>
  <c r="F591" i="4"/>
  <c r="F592" i="4"/>
  <c r="F593" i="4"/>
  <c r="F594" i="4"/>
  <c r="F595" i="4"/>
  <c r="F596" i="4"/>
  <c r="F597" i="4"/>
  <c r="F598" i="4"/>
  <c r="F599" i="4"/>
  <c r="F600" i="4"/>
  <c r="F601" i="4"/>
  <c r="F602" i="4"/>
  <c r="F603" i="4"/>
  <c r="F604" i="4"/>
  <c r="F605" i="4"/>
  <c r="F606" i="4"/>
  <c r="F607" i="4"/>
  <c r="F608" i="4"/>
  <c r="F609" i="4"/>
  <c r="F610" i="4"/>
  <c r="F611" i="4"/>
  <c r="F612" i="4"/>
  <c r="F613" i="4"/>
  <c r="F614" i="4"/>
  <c r="F615" i="4"/>
  <c r="F616" i="4"/>
  <c r="F617" i="4"/>
  <c r="F618" i="4"/>
  <c r="F619" i="4"/>
  <c r="F620" i="4"/>
  <c r="F621" i="4"/>
  <c r="F622" i="4"/>
  <c r="F623" i="4"/>
  <c r="F624" i="4"/>
  <c r="F625" i="4"/>
  <c r="F626" i="4"/>
  <c r="F627" i="4"/>
  <c r="F628" i="4"/>
  <c r="F629" i="4"/>
  <c r="F630" i="4"/>
  <c r="F631" i="4"/>
  <c r="F632" i="4"/>
  <c r="F633" i="4"/>
  <c r="F634" i="4"/>
  <c r="F635" i="4"/>
  <c r="F636" i="4"/>
  <c r="F637" i="4"/>
  <c r="F638" i="4"/>
  <c r="F639" i="4"/>
  <c r="F640" i="4"/>
  <c r="F641" i="4"/>
  <c r="F642" i="4"/>
  <c r="F643" i="4"/>
  <c r="F644" i="4"/>
  <c r="F645" i="4"/>
  <c r="F646" i="4"/>
  <c r="F647" i="4"/>
  <c r="F648" i="4"/>
  <c r="F649" i="4"/>
  <c r="F650" i="4"/>
  <c r="F651" i="4"/>
  <c r="F652" i="4"/>
  <c r="F653" i="4"/>
  <c r="F654" i="4"/>
  <c r="F655" i="4"/>
  <c r="F656" i="4"/>
  <c r="F657" i="4"/>
  <c r="F658" i="4"/>
  <c r="F659" i="4"/>
  <c r="F660" i="4"/>
  <c r="F661" i="4"/>
  <c r="F662" i="4"/>
  <c r="F663" i="4"/>
  <c r="F664" i="4"/>
  <c r="F665" i="4"/>
  <c r="F666" i="4"/>
  <c r="F667" i="4"/>
  <c r="F668" i="4"/>
  <c r="F669" i="4"/>
  <c r="F670" i="4"/>
  <c r="F671" i="4"/>
  <c r="F672" i="4"/>
  <c r="F673" i="4"/>
  <c r="F674" i="4"/>
  <c r="F675" i="4"/>
  <c r="F676" i="4"/>
  <c r="F677" i="4"/>
  <c r="F678" i="4"/>
  <c r="F679" i="4"/>
  <c r="F680" i="4"/>
  <c r="F681" i="4"/>
  <c r="F682" i="4"/>
  <c r="F683" i="4"/>
  <c r="F684" i="4"/>
  <c r="F685" i="4"/>
  <c r="F686" i="4"/>
  <c r="F687" i="4"/>
  <c r="F688" i="4"/>
  <c r="F689" i="4"/>
  <c r="F690" i="4"/>
  <c r="F691" i="4"/>
  <c r="F692" i="4"/>
  <c r="F693" i="4"/>
  <c r="F694" i="4"/>
  <c r="F695" i="4"/>
  <c r="F696" i="4"/>
  <c r="F697" i="4"/>
  <c r="F698" i="4"/>
  <c r="F699" i="4"/>
  <c r="F700" i="4"/>
  <c r="F701" i="4"/>
  <c r="F702" i="4"/>
  <c r="F703" i="4"/>
  <c r="F704" i="4"/>
  <c r="F705" i="4"/>
  <c r="F706" i="4"/>
  <c r="F707" i="4"/>
  <c r="F708" i="4"/>
  <c r="F709" i="4"/>
  <c r="F710" i="4"/>
  <c r="F711" i="4"/>
  <c r="F712" i="4"/>
  <c r="F713" i="4"/>
  <c r="F714" i="4"/>
  <c r="F715" i="4"/>
  <c r="F716" i="4"/>
  <c r="F717" i="4"/>
  <c r="F718" i="4"/>
  <c r="F719" i="4"/>
  <c r="F720" i="4"/>
  <c r="F721" i="4"/>
  <c r="F722" i="4"/>
  <c r="F723" i="4"/>
  <c r="F724" i="4"/>
  <c r="F725" i="4"/>
  <c r="F726" i="4"/>
  <c r="F727" i="4"/>
  <c r="F728" i="4"/>
  <c r="F729" i="4"/>
  <c r="F730" i="4"/>
  <c r="F731" i="4"/>
  <c r="F732" i="4"/>
  <c r="F733" i="4"/>
  <c r="F734" i="4"/>
  <c r="F735" i="4"/>
  <c r="F736" i="4"/>
  <c r="F737" i="4"/>
  <c r="F738" i="4"/>
  <c r="F739" i="4"/>
  <c r="F740" i="4"/>
  <c r="F741" i="4"/>
  <c r="F742" i="4"/>
  <c r="F743" i="4"/>
  <c r="F744" i="4"/>
  <c r="F745" i="4"/>
  <c r="F746" i="4"/>
  <c r="F747" i="4"/>
  <c r="F748" i="4"/>
  <c r="F749" i="4"/>
  <c r="F750" i="4"/>
  <c r="F751" i="4"/>
  <c r="F752" i="4"/>
  <c r="F753" i="4"/>
  <c r="F754" i="4"/>
  <c r="F755" i="4"/>
  <c r="F756" i="4"/>
  <c r="F757" i="4"/>
  <c r="F758" i="4"/>
  <c r="F759" i="4"/>
  <c r="F760" i="4"/>
  <c r="F761" i="4"/>
  <c r="F762" i="4"/>
  <c r="F763" i="4"/>
  <c r="F764" i="4"/>
  <c r="F765" i="4"/>
  <c r="F766" i="4"/>
  <c r="F767" i="4"/>
  <c r="F768" i="4"/>
  <c r="F769" i="4"/>
  <c r="F770" i="4"/>
  <c r="F771" i="4"/>
  <c r="F772" i="4"/>
  <c r="F773" i="4"/>
  <c r="F774" i="4"/>
  <c r="F775" i="4"/>
  <c r="F776" i="4"/>
  <c r="F777" i="4"/>
  <c r="F778" i="4"/>
  <c r="F779" i="4"/>
  <c r="F780" i="4"/>
  <c r="F781" i="4"/>
  <c r="F782" i="4"/>
  <c r="F783" i="4"/>
  <c r="F784" i="4"/>
  <c r="F785" i="4"/>
  <c r="F786" i="4"/>
  <c r="F787" i="4"/>
  <c r="F788" i="4"/>
  <c r="F789" i="4"/>
  <c r="F790" i="4"/>
  <c r="F791" i="4"/>
  <c r="F792" i="4"/>
  <c r="F793" i="4"/>
  <c r="F794" i="4"/>
  <c r="F795" i="4"/>
  <c r="F796" i="4"/>
  <c r="F797" i="4"/>
  <c r="F798" i="4"/>
  <c r="F799" i="4"/>
  <c r="F800" i="4"/>
  <c r="F801" i="4"/>
  <c r="F802" i="4"/>
  <c r="F803" i="4"/>
  <c r="F804" i="4"/>
  <c r="F805" i="4"/>
  <c r="F806" i="4"/>
  <c r="F807" i="4"/>
  <c r="F808" i="4"/>
  <c r="F809" i="4"/>
  <c r="F810" i="4"/>
  <c r="F811" i="4"/>
  <c r="F812" i="4"/>
  <c r="F813" i="4"/>
  <c r="F814" i="4"/>
  <c r="F815" i="4"/>
  <c r="F816" i="4"/>
  <c r="F817" i="4"/>
  <c r="F818" i="4"/>
  <c r="F819" i="4"/>
  <c r="F820" i="4"/>
  <c r="F821" i="4"/>
  <c r="F822" i="4"/>
  <c r="F823" i="4"/>
  <c r="F824" i="4"/>
  <c r="F825" i="4"/>
  <c r="F826" i="4"/>
  <c r="F827" i="4"/>
  <c r="F828" i="4"/>
  <c r="F829" i="4"/>
  <c r="F830" i="4"/>
  <c r="F831" i="4"/>
  <c r="F832" i="4"/>
  <c r="F833" i="4"/>
  <c r="F834" i="4"/>
  <c r="F835" i="4"/>
  <c r="F836" i="4"/>
  <c r="F837" i="4"/>
  <c r="F838" i="4"/>
  <c r="F839" i="4"/>
  <c r="F840" i="4"/>
  <c r="F841" i="4"/>
  <c r="F842" i="4"/>
  <c r="F843" i="4"/>
  <c r="F844" i="4"/>
  <c r="F845" i="4"/>
  <c r="F846" i="4"/>
  <c r="F847" i="4"/>
  <c r="F848" i="4"/>
  <c r="F849" i="4"/>
  <c r="F850" i="4"/>
  <c r="F851" i="4"/>
  <c r="F852" i="4"/>
  <c r="F853" i="4"/>
  <c r="F854" i="4"/>
  <c r="F855" i="4"/>
  <c r="F856" i="4"/>
  <c r="F857" i="4"/>
  <c r="F858" i="4"/>
  <c r="F859" i="4"/>
  <c r="F860" i="4"/>
  <c r="F861" i="4"/>
  <c r="F862" i="4"/>
  <c r="F863" i="4"/>
  <c r="F864" i="4"/>
  <c r="F865" i="4"/>
  <c r="F866" i="4"/>
  <c r="F867" i="4"/>
  <c r="F868" i="4"/>
  <c r="F869" i="4"/>
  <c r="F870" i="4"/>
  <c r="F871" i="4"/>
  <c r="F872" i="4"/>
  <c r="F873" i="4"/>
  <c r="F874" i="4"/>
  <c r="F875" i="4"/>
  <c r="F876" i="4"/>
  <c r="F877" i="4"/>
  <c r="F878" i="4"/>
  <c r="F879" i="4"/>
  <c r="F880" i="4"/>
  <c r="F881" i="4"/>
  <c r="F882" i="4"/>
  <c r="F883" i="4"/>
  <c r="F884" i="4"/>
  <c r="F885" i="4"/>
  <c r="F886" i="4"/>
  <c r="F887" i="4"/>
  <c r="F888" i="4"/>
  <c r="F889" i="4"/>
  <c r="F890" i="4"/>
  <c r="F891" i="4"/>
  <c r="F892" i="4"/>
  <c r="F893" i="4"/>
  <c r="F894" i="4"/>
  <c r="F895" i="4"/>
  <c r="F896" i="4"/>
  <c r="F897" i="4"/>
  <c r="F898" i="4"/>
  <c r="F899" i="4"/>
  <c r="F900" i="4"/>
  <c r="F901" i="4"/>
  <c r="F902" i="4"/>
  <c r="F903" i="4"/>
  <c r="F904" i="4"/>
  <c r="F905" i="4"/>
  <c r="F906" i="4"/>
  <c r="F907" i="4"/>
  <c r="F908" i="4"/>
  <c r="F909" i="4"/>
  <c r="F910" i="4"/>
  <c r="F911" i="4"/>
  <c r="F912" i="4"/>
  <c r="F913" i="4"/>
  <c r="F914" i="4"/>
  <c r="F915" i="4"/>
  <c r="F916" i="4"/>
  <c r="F917" i="4"/>
  <c r="F918" i="4"/>
  <c r="F919" i="4"/>
  <c r="F920" i="4"/>
  <c r="F921" i="4"/>
  <c r="F922" i="4"/>
  <c r="F923" i="4"/>
  <c r="F924" i="4"/>
  <c r="F925" i="4"/>
  <c r="F926" i="4"/>
  <c r="F927" i="4"/>
  <c r="F928" i="4"/>
  <c r="F929" i="4"/>
  <c r="F930" i="4"/>
  <c r="F931" i="4"/>
  <c r="F932" i="4"/>
  <c r="F933" i="4"/>
  <c r="F934" i="4"/>
  <c r="F935" i="4"/>
  <c r="F936" i="4"/>
  <c r="F937" i="4"/>
  <c r="F938" i="4"/>
  <c r="F939" i="4"/>
  <c r="F940" i="4"/>
  <c r="F941" i="4"/>
  <c r="F942" i="4"/>
  <c r="F943" i="4"/>
  <c r="F944" i="4"/>
  <c r="F945" i="4"/>
  <c r="F946" i="4"/>
  <c r="F947" i="4"/>
  <c r="F948" i="4"/>
  <c r="F949" i="4"/>
  <c r="F950" i="4"/>
  <c r="F951" i="4"/>
  <c r="F952" i="4"/>
  <c r="F953" i="4"/>
  <c r="F954" i="4"/>
  <c r="F955" i="4"/>
  <c r="F956" i="4"/>
  <c r="F957" i="4"/>
  <c r="F958" i="4"/>
  <c r="F959" i="4"/>
  <c r="F960" i="4"/>
  <c r="F961" i="4"/>
  <c r="F962" i="4"/>
  <c r="F963" i="4"/>
  <c r="F964" i="4"/>
  <c r="F965" i="4"/>
  <c r="F966" i="4"/>
  <c r="F967" i="4"/>
  <c r="F968" i="4"/>
  <c r="F969" i="4"/>
  <c r="F970" i="4"/>
  <c r="F971" i="4"/>
  <c r="F972" i="4"/>
  <c r="F973" i="4"/>
  <c r="F974" i="4"/>
  <c r="F975" i="4"/>
  <c r="F976" i="4"/>
  <c r="F977" i="4"/>
  <c r="F978" i="4"/>
  <c r="F979" i="4"/>
  <c r="F980" i="4"/>
  <c r="F981" i="4"/>
  <c r="F982" i="4"/>
  <c r="F983" i="4"/>
  <c r="F984" i="4"/>
  <c r="F985" i="4"/>
  <c r="F986" i="4"/>
  <c r="F987" i="4"/>
  <c r="F988" i="4"/>
  <c r="F989" i="4"/>
  <c r="F990" i="4"/>
  <c r="F991" i="4"/>
  <c r="F992" i="4"/>
  <c r="F993" i="4"/>
  <c r="F994" i="4"/>
  <c r="F995" i="4"/>
  <c r="F996" i="4"/>
  <c r="F997" i="4"/>
  <c r="F998" i="4"/>
  <c r="F999" i="4"/>
  <c r="F1000" i="4"/>
  <c r="F1001" i="4"/>
  <c r="F1002" i="4"/>
  <c r="F1003" i="4"/>
  <c r="F1004" i="4"/>
  <c r="F1005" i="4"/>
  <c r="F1006" i="4"/>
  <c r="F1007" i="4"/>
  <c r="F1008" i="4"/>
  <c r="F1009" i="4"/>
  <c r="F1010" i="4"/>
  <c r="F1011" i="4"/>
  <c r="F1012" i="4"/>
  <c r="F1013" i="4"/>
  <c r="F1014" i="4"/>
  <c r="F1015" i="4"/>
  <c r="F1016" i="4"/>
  <c r="F1017" i="4"/>
  <c r="F1018" i="4"/>
  <c r="F1019" i="4"/>
  <c r="F1020" i="4"/>
  <c r="F1021" i="4"/>
  <c r="F1022" i="4"/>
  <c r="F1023" i="4"/>
  <c r="F1024" i="4"/>
  <c r="F1025" i="4"/>
  <c r="F1026" i="4"/>
  <c r="F1027" i="4"/>
  <c r="R5" i="4"/>
  <c r="R3" i="4"/>
  <c r="R4" i="4"/>
  <c r="R6" i="4"/>
  <c r="R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29" i="4"/>
  <c r="R130" i="4"/>
  <c r="R131" i="4"/>
  <c r="R132" i="4"/>
  <c r="R133" i="4"/>
  <c r="R134" i="4"/>
  <c r="R135" i="4"/>
  <c r="R136" i="4"/>
  <c r="R137" i="4"/>
  <c r="R138" i="4"/>
  <c r="R139" i="4"/>
  <c r="R140" i="4"/>
  <c r="R141" i="4"/>
  <c r="R142" i="4"/>
  <c r="R143" i="4"/>
  <c r="R144" i="4"/>
  <c r="R145" i="4"/>
  <c r="R146" i="4"/>
  <c r="R147" i="4"/>
  <c r="R148" i="4"/>
  <c r="R149" i="4"/>
  <c r="R150" i="4"/>
  <c r="R151" i="4"/>
  <c r="R152" i="4"/>
  <c r="R153" i="4"/>
  <c r="R154" i="4"/>
  <c r="R155" i="4"/>
  <c r="R156" i="4"/>
  <c r="R157" i="4"/>
  <c r="R158" i="4"/>
  <c r="R159" i="4"/>
  <c r="R160" i="4"/>
  <c r="R161" i="4"/>
  <c r="R162" i="4"/>
  <c r="R163" i="4"/>
  <c r="R164" i="4"/>
  <c r="R165" i="4"/>
  <c r="R166" i="4"/>
  <c r="R167" i="4"/>
  <c r="R168" i="4"/>
  <c r="R169" i="4"/>
  <c r="R170" i="4"/>
  <c r="R171" i="4"/>
  <c r="R172" i="4"/>
  <c r="R173" i="4"/>
  <c r="R174" i="4"/>
  <c r="R175" i="4"/>
  <c r="R176" i="4"/>
  <c r="R177" i="4"/>
  <c r="R178" i="4"/>
  <c r="R179" i="4"/>
  <c r="R180" i="4"/>
  <c r="R181" i="4"/>
  <c r="R182" i="4"/>
  <c r="R183" i="4"/>
  <c r="R184" i="4"/>
  <c r="R185" i="4"/>
  <c r="R186" i="4"/>
  <c r="R187" i="4"/>
  <c r="R188" i="4"/>
  <c r="R189" i="4"/>
  <c r="R190" i="4"/>
  <c r="R191" i="4"/>
  <c r="R192" i="4"/>
  <c r="R193" i="4"/>
  <c r="R194" i="4"/>
  <c r="R195" i="4"/>
  <c r="R196" i="4"/>
  <c r="R197" i="4"/>
  <c r="R198" i="4"/>
  <c r="R199" i="4"/>
  <c r="R200" i="4"/>
  <c r="R201" i="4"/>
  <c r="R202" i="4"/>
  <c r="R203" i="4"/>
  <c r="R204"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6" i="4"/>
  <c r="R277" i="4"/>
  <c r="R278"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4" i="4"/>
  <c r="R305" i="4"/>
  <c r="R306"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3" i="4"/>
  <c r="R334" i="4"/>
  <c r="R335" i="4"/>
  <c r="R336" i="4"/>
  <c r="R337" i="4"/>
  <c r="R338" i="4"/>
  <c r="R339" i="4"/>
  <c r="R340" i="4"/>
  <c r="R341" i="4"/>
  <c r="R342" i="4"/>
  <c r="R343" i="4"/>
  <c r="R344" i="4"/>
  <c r="R345" i="4"/>
  <c r="R346" i="4"/>
  <c r="R347" i="4"/>
  <c r="R348" i="4"/>
  <c r="R349" i="4"/>
  <c r="R350" i="4"/>
  <c r="R351" i="4"/>
  <c r="R352" i="4"/>
  <c r="R353" i="4"/>
  <c r="R354" i="4"/>
  <c r="R355" i="4"/>
  <c r="R356" i="4"/>
  <c r="R357"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4" i="4"/>
  <c r="R385" i="4"/>
  <c r="R386" i="4"/>
  <c r="R387" i="4"/>
  <c r="R388" i="4"/>
  <c r="R389" i="4"/>
  <c r="R390" i="4"/>
  <c r="R391" i="4"/>
  <c r="R392" i="4"/>
  <c r="R393" i="4"/>
  <c r="R394" i="4"/>
  <c r="R395" i="4"/>
  <c r="R396" i="4"/>
  <c r="R397" i="4"/>
  <c r="R398" i="4"/>
  <c r="R399" i="4"/>
  <c r="R400" i="4"/>
  <c r="R401" i="4"/>
  <c r="R402" i="4"/>
  <c r="R403" i="4"/>
  <c r="R404" i="4"/>
  <c r="R405" i="4"/>
  <c r="R406" i="4"/>
  <c r="R407" i="4"/>
  <c r="R408" i="4"/>
  <c r="R409" i="4"/>
  <c r="R410" i="4"/>
  <c r="R411" i="4"/>
  <c r="R412" i="4"/>
  <c r="R413" i="4"/>
  <c r="R414" i="4"/>
  <c r="R415" i="4"/>
  <c r="R416" i="4"/>
  <c r="R417" i="4"/>
  <c r="R418" i="4"/>
  <c r="R419" i="4"/>
  <c r="R420" i="4"/>
  <c r="R421" i="4"/>
  <c r="R422" i="4"/>
  <c r="R423" i="4"/>
  <c r="R424" i="4"/>
  <c r="R425" i="4"/>
  <c r="R426" i="4"/>
  <c r="R427" i="4"/>
  <c r="R428" i="4"/>
  <c r="R429" i="4"/>
  <c r="R430" i="4"/>
  <c r="R431" i="4"/>
  <c r="R432" i="4"/>
  <c r="R433" i="4"/>
  <c r="R434" i="4"/>
  <c r="R435" i="4"/>
  <c r="R436" i="4"/>
  <c r="R437" i="4"/>
  <c r="R438" i="4"/>
  <c r="R439" i="4"/>
  <c r="R440" i="4"/>
  <c r="R441" i="4"/>
  <c r="R442" i="4"/>
  <c r="R443" i="4"/>
  <c r="R444" i="4"/>
  <c r="R445" i="4"/>
  <c r="R446" i="4"/>
  <c r="R447" i="4"/>
  <c r="R448" i="4"/>
  <c r="R449" i="4"/>
  <c r="R450" i="4"/>
  <c r="R451" i="4"/>
  <c r="R452" i="4"/>
  <c r="R453" i="4"/>
  <c r="R454" i="4"/>
  <c r="R455" i="4"/>
  <c r="R456" i="4"/>
  <c r="R457" i="4"/>
  <c r="R458" i="4"/>
  <c r="R459" i="4"/>
  <c r="R460" i="4"/>
  <c r="R461" i="4"/>
  <c r="R462" i="4"/>
  <c r="R463" i="4"/>
  <c r="R464" i="4"/>
  <c r="R465" i="4"/>
  <c r="R466" i="4"/>
  <c r="R467" i="4"/>
  <c r="R468" i="4"/>
  <c r="R469" i="4"/>
  <c r="R470" i="4"/>
  <c r="R471" i="4"/>
  <c r="R472" i="4"/>
  <c r="R473" i="4"/>
  <c r="R474" i="4"/>
  <c r="R475" i="4"/>
  <c r="R476" i="4"/>
  <c r="R477" i="4"/>
  <c r="R478" i="4"/>
  <c r="R479" i="4"/>
  <c r="R480" i="4"/>
  <c r="R481" i="4"/>
  <c r="R482" i="4"/>
  <c r="R483" i="4"/>
  <c r="R484" i="4"/>
  <c r="R485" i="4"/>
  <c r="R486" i="4"/>
  <c r="R487" i="4"/>
  <c r="R488" i="4"/>
  <c r="R489" i="4"/>
  <c r="R490" i="4"/>
  <c r="R491" i="4"/>
  <c r="R492" i="4"/>
  <c r="R493" i="4"/>
  <c r="R494" i="4"/>
  <c r="R495" i="4"/>
  <c r="R496" i="4"/>
  <c r="R497" i="4"/>
  <c r="R498" i="4"/>
  <c r="R499" i="4"/>
  <c r="R500" i="4"/>
  <c r="R501" i="4"/>
  <c r="R502" i="4"/>
  <c r="R503" i="4"/>
  <c r="R504" i="4"/>
  <c r="R505" i="4"/>
  <c r="R506" i="4"/>
  <c r="R507" i="4"/>
  <c r="R508" i="4"/>
  <c r="R509" i="4"/>
  <c r="R510" i="4"/>
  <c r="R511" i="4"/>
  <c r="R512" i="4"/>
  <c r="R513" i="4"/>
  <c r="R514" i="4"/>
  <c r="R515" i="4"/>
  <c r="R516" i="4"/>
  <c r="R517" i="4"/>
  <c r="R518" i="4"/>
  <c r="R519" i="4"/>
  <c r="R520" i="4"/>
  <c r="R521" i="4"/>
  <c r="R522"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49" i="4"/>
  <c r="R550" i="4"/>
  <c r="R551" i="4"/>
  <c r="R552" i="4"/>
  <c r="R553" i="4"/>
  <c r="R554" i="4"/>
  <c r="R555" i="4"/>
  <c r="R556" i="4"/>
  <c r="R557" i="4"/>
  <c r="R558" i="4"/>
  <c r="R559" i="4"/>
  <c r="R560" i="4"/>
  <c r="R561" i="4"/>
  <c r="R562" i="4"/>
  <c r="R563" i="4"/>
  <c r="R564" i="4"/>
  <c r="R565" i="4"/>
  <c r="R566" i="4"/>
  <c r="R567" i="4"/>
  <c r="R568" i="4"/>
  <c r="R569" i="4"/>
  <c r="R570" i="4"/>
  <c r="R571" i="4"/>
  <c r="R572" i="4"/>
  <c r="R573" i="4"/>
  <c r="R574" i="4"/>
  <c r="R575" i="4"/>
  <c r="R576" i="4"/>
  <c r="R577" i="4"/>
  <c r="R578" i="4"/>
  <c r="R579" i="4"/>
  <c r="R580" i="4"/>
  <c r="R581" i="4"/>
  <c r="R582" i="4"/>
  <c r="R583" i="4"/>
  <c r="R584" i="4"/>
  <c r="R585" i="4"/>
  <c r="R586" i="4"/>
  <c r="R587" i="4"/>
  <c r="R588" i="4"/>
  <c r="R589" i="4"/>
  <c r="R590" i="4"/>
  <c r="R591" i="4"/>
  <c r="R592" i="4"/>
  <c r="R593" i="4"/>
  <c r="R594" i="4"/>
  <c r="R595" i="4"/>
  <c r="R596" i="4"/>
  <c r="R597" i="4"/>
  <c r="R598" i="4"/>
  <c r="R599" i="4"/>
  <c r="R600" i="4"/>
  <c r="R601" i="4"/>
  <c r="R602" i="4"/>
  <c r="R603" i="4"/>
  <c r="R604" i="4"/>
  <c r="R605" i="4"/>
  <c r="R606" i="4"/>
  <c r="R607" i="4"/>
  <c r="R608" i="4"/>
  <c r="R609" i="4"/>
  <c r="R610" i="4"/>
  <c r="R611" i="4"/>
  <c r="R612" i="4"/>
  <c r="R613" i="4"/>
  <c r="R614" i="4"/>
  <c r="R615" i="4"/>
  <c r="R616" i="4"/>
  <c r="R617" i="4"/>
  <c r="R618" i="4"/>
  <c r="R619" i="4"/>
  <c r="R620" i="4"/>
  <c r="R621" i="4"/>
  <c r="R622" i="4"/>
  <c r="R623" i="4"/>
  <c r="R624" i="4"/>
  <c r="R625" i="4"/>
  <c r="R626" i="4"/>
  <c r="R627" i="4"/>
  <c r="R628" i="4"/>
  <c r="R629" i="4"/>
  <c r="R630" i="4"/>
  <c r="R631" i="4"/>
  <c r="R632" i="4"/>
  <c r="R633" i="4"/>
  <c r="R634" i="4"/>
  <c r="R635" i="4"/>
  <c r="R636" i="4"/>
  <c r="R637" i="4"/>
  <c r="R638" i="4"/>
  <c r="R639" i="4"/>
  <c r="R640" i="4"/>
  <c r="R641" i="4"/>
  <c r="R642" i="4"/>
  <c r="R643" i="4"/>
  <c r="R644" i="4"/>
  <c r="R645" i="4"/>
  <c r="R646" i="4"/>
  <c r="R647" i="4"/>
  <c r="R648" i="4"/>
  <c r="R649" i="4"/>
  <c r="R650" i="4"/>
  <c r="R651" i="4"/>
  <c r="R652" i="4"/>
  <c r="R653" i="4"/>
  <c r="R654" i="4"/>
  <c r="R655" i="4"/>
  <c r="R656" i="4"/>
  <c r="R657" i="4"/>
  <c r="R658" i="4"/>
  <c r="R659" i="4"/>
  <c r="R660" i="4"/>
  <c r="R661" i="4"/>
  <c r="R662" i="4"/>
  <c r="R663" i="4"/>
  <c r="R664" i="4"/>
  <c r="R665" i="4"/>
  <c r="R666" i="4"/>
  <c r="R667" i="4"/>
  <c r="R668" i="4"/>
  <c r="R669" i="4"/>
  <c r="R670" i="4"/>
  <c r="R671" i="4"/>
  <c r="R672" i="4"/>
  <c r="R673" i="4"/>
  <c r="R674" i="4"/>
  <c r="R675" i="4"/>
  <c r="R676" i="4"/>
  <c r="R677" i="4"/>
  <c r="R678" i="4"/>
  <c r="R679" i="4"/>
  <c r="R680" i="4"/>
  <c r="R681" i="4"/>
  <c r="R682" i="4"/>
  <c r="R683" i="4"/>
  <c r="R684" i="4"/>
  <c r="R685" i="4"/>
  <c r="R686" i="4"/>
  <c r="R687" i="4"/>
  <c r="R688" i="4"/>
  <c r="R689" i="4"/>
  <c r="R690" i="4"/>
  <c r="R691" i="4"/>
  <c r="R692" i="4"/>
  <c r="R693" i="4"/>
  <c r="R694" i="4"/>
  <c r="R695" i="4"/>
  <c r="R696" i="4"/>
  <c r="R697" i="4"/>
  <c r="R698" i="4"/>
  <c r="R699" i="4"/>
  <c r="R700" i="4"/>
  <c r="R701" i="4"/>
  <c r="R702" i="4"/>
  <c r="R703" i="4"/>
  <c r="R704" i="4"/>
  <c r="R705" i="4"/>
  <c r="R706" i="4"/>
  <c r="R707" i="4"/>
  <c r="R708" i="4"/>
  <c r="R709" i="4"/>
  <c r="R710" i="4"/>
  <c r="R711" i="4"/>
  <c r="R712" i="4"/>
  <c r="R713" i="4"/>
  <c r="R714" i="4"/>
  <c r="R715" i="4"/>
  <c r="R716" i="4"/>
  <c r="R717" i="4"/>
  <c r="R718" i="4"/>
  <c r="R719" i="4"/>
  <c r="R720" i="4"/>
  <c r="R721" i="4"/>
  <c r="R722" i="4"/>
  <c r="R723" i="4"/>
  <c r="R724" i="4"/>
  <c r="R725" i="4"/>
  <c r="R726" i="4"/>
  <c r="R727" i="4"/>
  <c r="R728" i="4"/>
  <c r="R729" i="4"/>
  <c r="R730" i="4"/>
  <c r="R731" i="4"/>
  <c r="R732" i="4"/>
  <c r="R733" i="4"/>
  <c r="R734" i="4"/>
  <c r="R735" i="4"/>
  <c r="R736" i="4"/>
  <c r="R737" i="4"/>
  <c r="R738" i="4"/>
  <c r="R739" i="4"/>
  <c r="R740" i="4"/>
  <c r="R741" i="4"/>
  <c r="R742" i="4"/>
  <c r="R743" i="4"/>
  <c r="R744" i="4"/>
  <c r="R745" i="4"/>
  <c r="R746" i="4"/>
  <c r="R747" i="4"/>
  <c r="R748" i="4"/>
  <c r="R749" i="4"/>
  <c r="R750" i="4"/>
  <c r="R751" i="4"/>
  <c r="R752" i="4"/>
  <c r="R753" i="4"/>
  <c r="R754" i="4"/>
  <c r="R755" i="4"/>
  <c r="R756" i="4"/>
  <c r="R757" i="4"/>
  <c r="R758" i="4"/>
  <c r="R759" i="4"/>
  <c r="R760" i="4"/>
  <c r="R761" i="4"/>
  <c r="R762" i="4"/>
  <c r="R763" i="4"/>
  <c r="R764" i="4"/>
  <c r="R765" i="4"/>
  <c r="R766" i="4"/>
  <c r="R767" i="4"/>
  <c r="R768" i="4"/>
  <c r="R769" i="4"/>
  <c r="R770" i="4"/>
  <c r="R771" i="4"/>
  <c r="R772" i="4"/>
  <c r="R773" i="4"/>
  <c r="R774" i="4"/>
  <c r="R775" i="4"/>
  <c r="R776" i="4"/>
  <c r="R777" i="4"/>
  <c r="R778" i="4"/>
  <c r="R779" i="4"/>
  <c r="R780" i="4"/>
  <c r="R781" i="4"/>
  <c r="R782" i="4"/>
  <c r="R783" i="4"/>
  <c r="R784" i="4"/>
  <c r="R785" i="4"/>
  <c r="R786" i="4"/>
  <c r="R787" i="4"/>
  <c r="R788" i="4"/>
  <c r="R789" i="4"/>
  <c r="R790" i="4"/>
  <c r="R791" i="4"/>
  <c r="R792" i="4"/>
  <c r="R793" i="4"/>
  <c r="R794" i="4"/>
  <c r="R795" i="4"/>
  <c r="R796" i="4"/>
  <c r="R797" i="4"/>
  <c r="R798" i="4"/>
  <c r="R799" i="4"/>
  <c r="R800" i="4"/>
  <c r="R801" i="4"/>
  <c r="R802" i="4"/>
  <c r="R803" i="4"/>
  <c r="R804" i="4"/>
  <c r="R805" i="4"/>
  <c r="R806" i="4"/>
  <c r="R807" i="4"/>
  <c r="R808" i="4"/>
  <c r="R809" i="4"/>
  <c r="R810" i="4"/>
  <c r="R811" i="4"/>
  <c r="R812" i="4"/>
  <c r="R813" i="4"/>
  <c r="R814" i="4"/>
  <c r="R815" i="4"/>
  <c r="R816" i="4"/>
  <c r="R817" i="4"/>
  <c r="R818" i="4"/>
  <c r="R819" i="4"/>
  <c r="R820" i="4"/>
  <c r="R821" i="4"/>
  <c r="R822" i="4"/>
  <c r="R823" i="4"/>
  <c r="R824" i="4"/>
  <c r="R825" i="4"/>
  <c r="R826" i="4"/>
  <c r="R827" i="4"/>
  <c r="R828" i="4"/>
  <c r="R829" i="4"/>
  <c r="R830" i="4"/>
  <c r="R831" i="4"/>
  <c r="R832" i="4"/>
  <c r="R833" i="4"/>
  <c r="R834" i="4"/>
  <c r="R835" i="4"/>
  <c r="R836" i="4"/>
  <c r="R837" i="4"/>
  <c r="R838" i="4"/>
  <c r="R839" i="4"/>
  <c r="R840" i="4"/>
  <c r="R841" i="4"/>
  <c r="R842" i="4"/>
  <c r="R843" i="4"/>
  <c r="R844" i="4"/>
  <c r="R845" i="4"/>
  <c r="R846" i="4"/>
  <c r="R847" i="4"/>
  <c r="R848" i="4"/>
  <c r="R849" i="4"/>
  <c r="R850" i="4"/>
  <c r="R851" i="4"/>
  <c r="R852" i="4"/>
  <c r="R853" i="4"/>
  <c r="R854" i="4"/>
  <c r="R855" i="4"/>
  <c r="R856" i="4"/>
  <c r="R857" i="4"/>
  <c r="R858" i="4"/>
  <c r="R859" i="4"/>
  <c r="R860" i="4"/>
  <c r="R861" i="4"/>
  <c r="R862" i="4"/>
  <c r="R863" i="4"/>
  <c r="R864" i="4"/>
  <c r="R865" i="4"/>
  <c r="R866" i="4"/>
  <c r="R867" i="4"/>
  <c r="R868" i="4"/>
  <c r="R869" i="4"/>
  <c r="R870" i="4"/>
  <c r="R871" i="4"/>
  <c r="R872" i="4"/>
  <c r="R873" i="4"/>
  <c r="R874" i="4"/>
  <c r="R875" i="4"/>
  <c r="R876" i="4"/>
  <c r="R877" i="4"/>
  <c r="R878" i="4"/>
  <c r="R879" i="4"/>
  <c r="R880" i="4"/>
  <c r="R881" i="4"/>
  <c r="R882" i="4"/>
  <c r="R883" i="4"/>
  <c r="R884" i="4"/>
  <c r="R885" i="4"/>
  <c r="R886" i="4"/>
  <c r="R887" i="4"/>
  <c r="R888" i="4"/>
  <c r="R889" i="4"/>
  <c r="R890" i="4"/>
  <c r="R891" i="4"/>
  <c r="R892" i="4"/>
  <c r="R893" i="4"/>
  <c r="R894" i="4"/>
  <c r="R895" i="4"/>
  <c r="R896" i="4"/>
  <c r="R897" i="4"/>
  <c r="R898" i="4"/>
  <c r="R899" i="4"/>
  <c r="R900" i="4"/>
  <c r="R901" i="4"/>
  <c r="R902" i="4"/>
  <c r="R903" i="4"/>
  <c r="R904" i="4"/>
  <c r="R905" i="4"/>
  <c r="R906" i="4"/>
  <c r="R907" i="4"/>
  <c r="R908" i="4"/>
  <c r="R909" i="4"/>
  <c r="R910" i="4"/>
  <c r="R911" i="4"/>
  <c r="R912" i="4"/>
  <c r="R913" i="4"/>
  <c r="R914" i="4"/>
  <c r="R915" i="4"/>
  <c r="R916" i="4"/>
  <c r="R917" i="4"/>
  <c r="R918" i="4"/>
  <c r="R919" i="4"/>
  <c r="R920" i="4"/>
  <c r="R921" i="4"/>
  <c r="R922" i="4"/>
  <c r="R923" i="4"/>
  <c r="R924" i="4"/>
  <c r="R925" i="4"/>
  <c r="R926" i="4"/>
  <c r="R927" i="4"/>
  <c r="R928" i="4"/>
  <c r="R929" i="4"/>
  <c r="R930" i="4"/>
  <c r="R931" i="4"/>
  <c r="R932" i="4"/>
  <c r="R933" i="4"/>
  <c r="R934" i="4"/>
  <c r="R935" i="4"/>
  <c r="R936" i="4"/>
  <c r="R937" i="4"/>
  <c r="R938" i="4"/>
  <c r="R939" i="4"/>
  <c r="R940" i="4"/>
  <c r="R941" i="4"/>
  <c r="R942" i="4"/>
  <c r="R943" i="4"/>
  <c r="R944" i="4"/>
  <c r="R945" i="4"/>
  <c r="R946" i="4"/>
  <c r="R947" i="4"/>
  <c r="R948" i="4"/>
  <c r="R949" i="4"/>
  <c r="R950" i="4"/>
  <c r="R951" i="4"/>
  <c r="R952" i="4"/>
  <c r="R953" i="4"/>
  <c r="R954" i="4"/>
  <c r="R955" i="4"/>
  <c r="R956" i="4"/>
  <c r="R957" i="4"/>
  <c r="R958" i="4"/>
  <c r="R959" i="4"/>
  <c r="R960" i="4"/>
  <c r="R961" i="4"/>
  <c r="R962" i="4"/>
  <c r="R963" i="4"/>
  <c r="R964" i="4"/>
  <c r="R965" i="4"/>
  <c r="R966" i="4"/>
  <c r="R967" i="4"/>
  <c r="R968" i="4"/>
  <c r="R969" i="4"/>
  <c r="R970" i="4"/>
  <c r="R971" i="4"/>
  <c r="R972" i="4"/>
  <c r="R973" i="4"/>
  <c r="R974" i="4"/>
  <c r="R975" i="4"/>
  <c r="R976" i="4"/>
  <c r="R977" i="4"/>
  <c r="R978" i="4"/>
  <c r="R979" i="4"/>
  <c r="R980" i="4"/>
  <c r="R981" i="4"/>
  <c r="R982" i="4"/>
  <c r="R983" i="4"/>
  <c r="R984" i="4"/>
  <c r="R985" i="4"/>
  <c r="R986" i="4"/>
  <c r="R987" i="4"/>
  <c r="R988" i="4"/>
  <c r="R989" i="4"/>
  <c r="R990" i="4"/>
  <c r="R991" i="4"/>
  <c r="R992" i="4"/>
  <c r="R993" i="4"/>
  <c r="R994" i="4"/>
  <c r="R995" i="4"/>
  <c r="R996" i="4"/>
  <c r="R997" i="4"/>
  <c r="R998" i="4"/>
  <c r="R999" i="4"/>
  <c r="R1000" i="4"/>
  <c r="R1001" i="4"/>
  <c r="R1002" i="4"/>
  <c r="R1003" i="4"/>
  <c r="R1004" i="4"/>
  <c r="R1005" i="4"/>
  <c r="R1006" i="4"/>
  <c r="R1007" i="4"/>
  <c r="R1008" i="4"/>
  <c r="R1009" i="4"/>
  <c r="R1010" i="4"/>
  <c r="R1011" i="4"/>
  <c r="R1012" i="4"/>
  <c r="R1013" i="4"/>
  <c r="R1014" i="4"/>
  <c r="R1015" i="4"/>
  <c r="R1016" i="4"/>
  <c r="R1017" i="4"/>
  <c r="R1018" i="4"/>
  <c r="R1019" i="4"/>
  <c r="R1020" i="4"/>
  <c r="R1021" i="4"/>
  <c r="R1022" i="4"/>
  <c r="R1023" i="4"/>
  <c r="R1024" i="4"/>
  <c r="R1025" i="4"/>
  <c r="R1026" i="4"/>
  <c r="R1027" i="4"/>
  <c r="R2" i="4"/>
  <c r="K159" i="3"/>
  <c r="K158" i="3"/>
</calcChain>
</file>

<file path=xl/sharedStrings.xml><?xml version="1.0" encoding="utf-8"?>
<sst xmlns="http://schemas.openxmlformats.org/spreadsheetml/2006/main" count="16345" uniqueCount="73">
  <si>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</si>
  <si>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</si>
  <si>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</si>
  <si>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</si>
  <si>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</si>
  <si>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</si>
  <si>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</si>
  <si>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</si>
  <si>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</si>
  <si>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</si>
  <si>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</si>
  <si>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</si>
  <si>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</si>
  <si>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</si>
  <si>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</si>
  <si>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</si>
  <si>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</si>
  <si>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</si>
  <si>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</si>
  <si>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</si>
  <si>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</si>
  <si>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</si>
  <si>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</si>
  <si>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</si>
  <si>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</si>
  <si>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</si>
  <si>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</si>
  <si>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</si>
  <si>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</si>
  <si>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</si>
  <si>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</si>
  <si>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</si>
  <si>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</si>
  <si>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</si>
  <si>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</si>
  <si>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</si>
  <si>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Row Labels</t>
  </si>
  <si>
    <t>Grand Total</t>
  </si>
  <si>
    <t xml:space="preserve">Number Purchased Bike </t>
  </si>
  <si>
    <t xml:space="preserve">Sum of Number Purchased Bike </t>
  </si>
  <si>
    <t>Married</t>
  </si>
  <si>
    <t>Single</t>
  </si>
  <si>
    <t>Male</t>
  </si>
  <si>
    <t xml:space="preserve">Female </t>
  </si>
  <si>
    <t>More than 10 Miles</t>
  </si>
  <si>
    <t>10k-40k</t>
  </si>
  <si>
    <t>50k-80k</t>
  </si>
  <si>
    <t>90k-120k</t>
  </si>
  <si>
    <t>130k-170k</t>
  </si>
  <si>
    <t xml:space="preserve">#Bikes Purchased </t>
  </si>
  <si>
    <t>Marital status</t>
  </si>
  <si>
    <t>Column Labels</t>
  </si>
  <si>
    <t>Count of ID</t>
  </si>
  <si>
    <t>Count of Purchased Bike</t>
  </si>
  <si>
    <t xml:space="preserve">Children </t>
  </si>
  <si>
    <t>0-2 Children</t>
  </si>
  <si>
    <t>3+ Children</t>
  </si>
  <si>
    <t>Bikes Purchased</t>
  </si>
  <si>
    <t>Purchase Rate</t>
  </si>
  <si>
    <t>Avg. Income of Buyers</t>
  </si>
  <si>
    <t>Average of Income</t>
  </si>
  <si>
    <t>Purchased VS did not purchase</t>
  </si>
  <si>
    <t>Did Not Purchase</t>
  </si>
  <si>
    <t>Purchased</t>
  </si>
  <si>
    <t>Count of Purchased VS did not purchase</t>
  </si>
  <si>
    <t>Age bracket</t>
  </si>
  <si>
    <t>25-35</t>
  </si>
  <si>
    <t>36-45</t>
  </si>
  <si>
    <t>46-55</t>
  </si>
  <si>
    <t>55+</t>
  </si>
  <si>
    <t>Homeowner vs. Non-Homeowner</t>
  </si>
  <si>
    <t>Homeowner</t>
  </si>
  <si>
    <t>Non-Homeowner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</si>
</sst>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
    <numFmt numFmtId="165" formatCode="_-[$$-409]* #,##0_ ;_-[$$-409]* \-#,##0\ ;_-[$$-409]* &quot;-&quot;??_ ;_-@_ "/>
    <numFmt numFmtId="166" formatCode="_-[$$-409]* #,##0.00_ ;_-[$$-409]* \-#,##0.00\ ;_-[$$-409]* &quot;-&quot;??_ ;_-@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749992370372631"/>
        <bgColor indexed="64"/>
      </patternFill>
    </fill>
    <fill>
      <patternFill patternType="solid">
        <fgColor theme="1" tint="0.249977111117893"/>
        <bgColor indexed="64"/>
      </patternFill>
    </fill>
    <fill>
      <patternFill patternType="solid">
        <fgColor theme="1"/>
        <bgColor indexed="64"/>
      </patternFill>
    </fill>
    <fill>
      <patternFill patternType="solid">
        <fgColor theme="1" tint="0.34998626667073579"/>
        <bgColor indexed="64"/>
      </patternFill>
    </fill>
    <fill>
      <patternFill patternType="solid">
        <fgColor theme="8" tint="-0.499984740745262"/>
        <bgColor indexed="64"/>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3">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0" fillId="33" borderId="0" xfId="0" applyFill="1"/>
    <xf numFmtId="10" fontId="0" fillId="0" borderId="0" xfId="0" applyNumberFormat="1"/>
    <xf numFmtId="0" fontId="16" fillId="0" borderId="0" xfId="0" applyFont="1"/>
    <xf numFmtId="9" fontId="0" fillId="0" borderId="0" xfId="0" applyNumberFormat="1"/>
    <xf numFmtId="0" fontId="0" fillId="34" borderId="0" xfId="0" applyFill="1"/>
    <xf numFmtId="9" fontId="0" fillId="0" borderId="11" xfId="0" applyNumberFormat="1" applyBorder="1"/>
    <xf numFmtId="9" fontId="0" fillId="0" borderId="12" xfId="0" applyNumberFormat="1" applyBorder="1"/>
    <xf numFmtId="0" fontId="0" fillId="0" borderId="10" xfId="0" applyBorder="1"/>
    <xf numFmtId="0" fontId="0" fillId="35" borderId="0" xfId="0" applyFill="1"/>
    <xf numFmtId="0" fontId="0" fillId="36" borderId="0" xfId="0" applyFill="1"/>
    <xf numFmtId="0" fontId="16" fillId="0" borderId="0" xfId="0" pivotButton="1" applyFont="1"/>
    <xf numFmtId="0" fontId="16" fillId="0" borderId="0" xfId="0" applyFont="1" applyAlignment="1">
      <alignment horizontal="left"/>
    </xf>
    <xf numFmtId="0" fontId="16" fillId="33" borderId="0" xfId="0" applyFont="1" applyFill="1"/>
    <xf numFmtId="0" fontId="16" fillId="0" borderId="10" xfId="0" pivotButton="1" applyFont="1" applyBorder="1"/>
    <xf numFmtId="0" fontId="16" fillId="0" borderId="11" xfId="0" applyFont="1" applyBorder="1"/>
    <xf numFmtId="0" fontId="16" fillId="0" borderId="12" xfId="0" applyFont="1" applyBorder="1"/>
    <xf numFmtId="166" fontId="16" fillId="0" borderId="0" xfId="0" applyNumberFormat="1" applyFont="1" applyAlignment="1">
      <alignment horizontal="left"/>
    </xf>
    <xf numFmtId="0" fontId="16" fillId="34" borderId="0" xfId="0" applyFont="1" applyFill="1"/>
    <xf numFmtId="0" fontId="16" fillId="35" borderId="0" xfId="0" applyFont="1" applyFill="1"/>
    <xf numFmtId="0" fontId="16" fillId="36" borderId="0" xfId="0" applyFont="1" applyFill="1"/>
    <xf numFmtId="0" fontId="0" fillId="37" borderId="0" xfId="0" applyFill="1"/>
    <xf numFmtId="0" fontId="16" fillId="37" borderId="0" xfId="0" applyFont="1" applyFill="1"/>
    <xf numFmtId="9" fontId="0" fillId="0" borderId="10" xfId="42" applyFont="1" applyBorder="1"/>
    <xf numFmtId="0" fontId="16" fillId="38" borderId="0" xfId="0" applyFont="1" applyFill="1"/>
    <xf numFmtId="0" fontId="0" fillId="38" borderId="0" xfId="0" applyFill="1"/>
    <xf numFmtId="0" fontId="0" fillId="0" borderId="0" xfId="0" applyAlignment="1">
      <alignment horizontal="left"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12">
    <dxf>
      <numFmt numFmtId="0" formatCode="General"/>
    </dxf>
    <dxf>
      <numFmt numFmtId="0" formatCode="General"/>
    </dxf>
    <dxf>
      <numFmt numFmtId="2" formatCode="0.00"/>
    </dxf>
    <dxf>
      <numFmt numFmtId="0" formatCode="General"/>
    </dxf>
    <dxf>
      <numFmt numFmtId="0" formatCode="General"/>
    </dxf>
    <dxf>
      <numFmt numFmtId="165" formatCode="_-[$$-409]* #,##0_ ;_-[$$-409]* \-#,##0\ ;_-[$$-409]* &quot;-&quot;??_ ;_-@_ "/>
    </dxf>
    <dxf>
      <numFmt numFmtId="13" formatCode="0%"/>
    </dxf>
    <dxf>
      <numFmt numFmtId="14" formatCode="0.00%"/>
    </dxf>
    <dxf>
      <font>
        <b/>
      </font>
    </dxf>
    <dxf>
      <font>
        <b/>
      </font>
    </dxf>
    <dxf>
      <numFmt numFmtId="0" formatCode="General"/>
    </dxf>
    <dxf>
      <font>
        <b/>
      </font>
    </dxf>
    <dxf>
      <font>
        <b/>
      </font>
    </dxf>
    <dxf>
      <font>
        <b/>
      </font>
    </dxf>
    <dxf>
      <numFmt numFmtId="13" formatCode="0%"/>
    </dxf>
    <dxf>
      <font>
        <b/>
      </font>
    </dxf>
    <dxf>
      <font>
        <b/>
      </font>
    </dxf>
    <dxf>
      <font>
        <b/>
      </font>
    </dxf>
    <dxf>
      <numFmt numFmtId="13" formatCode="0%"/>
    </dxf>
    <dxf>
      <numFmt numFmtId="13" formatCode="0%"/>
    </dxf>
    <dxf>
      <numFmt numFmtId="14" formatCode="0.00%"/>
    </dxf>
    <dxf>
      <numFmt numFmtId="13" formatCode="0%"/>
    </dxf>
    <dxf>
      <numFmt numFmtId="0" formatCode="General"/>
    </dxf>
    <dxf>
      <font>
        <b/>
      </font>
    </dxf>
    <dxf>
      <font>
        <b/>
      </font>
    </dxf>
    <dxf>
      <font>
        <b/>
      </font>
    </dxf>
    <dxf>
      <font>
        <b/>
      </font>
    </dxf>
    <dxf>
      <font>
        <b/>
      </font>
    </dxf>
    <dxf>
      <numFmt numFmtId="13" formatCode="0%"/>
    </dxf>
    <dxf>
      <numFmt numFmtId="13" formatCode="0%"/>
    </dxf>
    <dxf>
      <numFmt numFmtId="13" formatCode="0%"/>
    </dxf>
    <dxf>
      <numFmt numFmtId="14" formatCode="0.00%"/>
    </dxf>
    <dxf>
      <font>
        <b/>
      </font>
    </dxf>
    <dxf>
      <font>
        <b/>
      </font>
    </dxf>
    <dxf>
      <numFmt numFmtId="13" formatCode="0%"/>
    </dxf>
    <dxf>
      <numFmt numFmtId="13" formatCode="0%"/>
    </dxf>
    <dxf>
      <numFmt numFmtId="13" formatCode="0%"/>
    </dxf>
    <dxf>
      <numFmt numFmtId="14" formatCode="0.00%"/>
    </dxf>
    <dxf>
      <font>
        <b/>
      </font>
    </dxf>
    <dxf>
      <font>
        <b/>
      </font>
    </dxf>
    <dxf>
      <numFmt numFmtId="13" formatCode="0%"/>
    </dxf>
    <dxf>
      <numFmt numFmtId="13" formatCode="0%"/>
    </dxf>
    <dxf>
      <numFmt numFmtId="13" formatCode="0%"/>
    </dxf>
    <dxf>
      <numFmt numFmtId="13" formatCode="0%"/>
    </dxf>
    <dxf>
      <numFmt numFmtId="14" formatCode="0.00%"/>
    </dxf>
    <dxf>
      <font>
        <b/>
      </font>
    </dxf>
    <dxf>
      <font>
        <b/>
      </font>
    </dxf>
    <dxf>
      <font>
        <b/>
      </font>
    </dxf>
    <dxf>
      <numFmt numFmtId="166" formatCode="_-[$$-409]* #,##0.00_ ;_-[$$-409]* \-#,##0.00\ ;_-[$$-409]* &quot;-&quot;??_ ;_-@_ "/>
    </dxf>
    <dxf>
      <numFmt numFmtId="13" formatCode="0%"/>
    </dxf>
    <dxf>
      <numFmt numFmtId="13" formatCode="0%"/>
    </dxf>
    <dxf>
      <numFmt numFmtId="14" formatCode="0.00%"/>
    </dxf>
    <dxf>
      <font>
        <b/>
      </font>
    </dxf>
    <dxf>
      <font>
        <b/>
      </font>
    </dxf>
    <dxf>
      <numFmt numFmtId="13" formatCode="0%"/>
    </dxf>
    <dxf>
      <numFmt numFmtId="14" formatCode="0.00%"/>
    </dxf>
    <dxf>
      <font>
        <b/>
      </font>
    </dxf>
    <dxf>
      <font>
        <b/>
      </font>
    </dxf>
    <dxf>
      <numFmt numFmtId="13" formatCode="0%"/>
    </dxf>
    <dxf>
      <numFmt numFmtId="13" formatCode="0%"/>
    </dxf>
    <dxf>
      <numFmt numFmtId="13" formatCode="0%"/>
    </dxf>
    <dxf>
      <numFmt numFmtId="13" formatCode="0%"/>
    </dxf>
    <dxf>
      <numFmt numFmtId="13" formatCode="0%"/>
    </dxf>
    <dxf>
      <font>
        <b/>
      </font>
    </dxf>
    <dxf>
      <font>
        <b/>
      </font>
    </dxf>
    <dxf>
      <font>
        <b/>
      </font>
    </dxf>
    <dxf>
      <numFmt numFmtId="13" formatCode="0%"/>
    </dxf>
    <dxf>
      <numFmt numFmtId="14" formatCode="0.00%"/>
    </dxf>
    <dxf>
      <numFmt numFmtId="13" formatCode="0%"/>
    </dxf>
    <dxf>
      <numFmt numFmtId="13" formatCode="0%"/>
    </dxf>
    <dxf>
      <numFmt numFmtId="14" formatCode="0.00%"/>
    </dxf>
    <dxf>
      <font>
        <b/>
      </font>
    </dxf>
    <dxf>
      <font>
        <b/>
      </font>
    </dxf>
    <dxf>
      <font>
        <b/>
      </font>
    </dxf>
    <dxf>
      <numFmt numFmtId="13" formatCode="0%"/>
    </dxf>
    <dxf>
      <numFmt numFmtId="13" formatCode="0%"/>
    </dxf>
    <dxf>
      <font>
        <b/>
      </font>
    </dxf>
    <dxf>
      <font>
        <b/>
      </font>
    </dxf>
    <dxf>
      <numFmt numFmtId="14" formatCode="0.00%"/>
    </dxf>
    <dxf>
      <font>
        <b/>
      </font>
    </dxf>
    <dxf>
      <font>
        <b/>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3" formatCode="0%"/>
    </dxf>
    <dxf>
      <numFmt numFmtId="13" formatCode="0%"/>
    </dxf>
    <dxf>
      <numFmt numFmtId="0" formatCode="General"/>
    </dxf>
    <dxf>
      <font>
        <b/>
      </font>
    </dxf>
    <dxf>
      <font>
        <b/>
      </font>
    </dxf>
    <dxf>
      <font>
        <b/>
      </font>
    </dxf>
    <dxf>
      <numFmt numFmtId="13" formatCode="0%"/>
    </dxf>
    <dxf>
      <numFmt numFmtId="13" formatCode="0%"/>
    </dxf>
    <dxf>
      <numFmt numFmtId="14" formatCode="0.00%"/>
    </dxf>
    <dxf>
      <numFmt numFmtId="2" formatCode="0.00"/>
    </dxf>
    <dxf>
      <numFmt numFmtId="2" formatCode="0.00"/>
    </dxf>
    <dxf>
      <font>
        <b/>
      </font>
    </dxf>
    <dxf>
      <font>
        <b/>
      </font>
    </dxf>
    <dxf>
      <numFmt numFmtId="13" formatCode="0%"/>
    </dxf>
    <dxf>
      <numFmt numFmtId="0" formatCode="General"/>
    </dxf>
    <dxf>
      <font>
        <b/>
      </font>
    </dxf>
    <dxf>
      <font>
        <b/>
      </font>
    </dxf>
    <dxf>
      <font>
        <b/>
        <i val="0"/>
        <color theme="0"/>
      </font>
    </dxf>
    <dxf>
      <font>
        <sz val="26"/>
        <name val="sans"/>
      </font>
      <fill>
        <patternFill>
          <bgColor theme="8" tint="-0.499984740745262"/>
        </patternFill>
      </fill>
    </dxf>
    <dxf>
      <font>
        <b/>
        <i val="0"/>
        <color theme="0"/>
      </font>
    </dxf>
    <dxf>
      <font>
        <sz val="26"/>
        <name val="sans"/>
      </font>
      <fill>
        <patternFill>
          <bgColor theme="8" tint="-0.499984740745262"/>
        </patternFill>
      </fill>
      <border>
        <left style="thin">
          <color auto="1"/>
        </left>
        <right style="thin">
          <color auto="1"/>
        </right>
        <top style="thin">
          <color auto="1"/>
        </top>
        <bottom style="thin">
          <color auto="1"/>
        </bottom>
      </border>
    </dxf>
    <dxf>
      <border diagonalUp="0" diagonalDown="0">
        <left/>
        <right/>
        <top/>
        <bottom/>
        <vertical/>
        <horizontal/>
      </border>
    </dxf>
    <dxf>
      <font>
        <b val="0"/>
        <i val="0"/>
      </font>
      <border diagonalUp="0" diagonalDown="0">
        <left/>
        <right/>
        <top/>
        <bottom/>
        <vertical/>
        <horizontal/>
      </border>
    </dxf>
    <dxf>
      <font>
        <b val="0"/>
        <i val="0"/>
        <strike val="0"/>
        <color theme="0"/>
      </font>
      <fill>
        <patternFill>
          <bgColor theme="8" tint="-0.499984740745262"/>
        </patternFill>
      </fill>
      <border diagonalUp="0" diagonalDown="0">
        <left/>
        <right/>
        <top/>
        <bottom/>
        <vertical/>
        <horizontal/>
      </border>
    </dxf>
    <dxf>
      <font>
        <color theme="8" tint="-0.499984740745262"/>
      </font>
    </dxf>
    <dxf>
      <font>
        <b val="0"/>
        <i val="0"/>
      </font>
    </dxf>
  </dxfs>
  <tableStyles count="6" defaultTableStyle="TableStyleMedium2" defaultPivotStyle="PivotStyleLight16">
    <tableStyle name="PivotTable Style 1" table="0" count="0" xr9:uid="{4D1CEFAB-E380-4700-98C3-9554165F29AC}"/>
    <tableStyle name="PivotTable Style 2" table="0" count="2" xr9:uid="{25D01BA6-5B86-446F-A2C3-5110E7F1EDF1}">
      <tableStyleElement type="wholeTable" dxfId="111"/>
      <tableStyleElement type="pageFieldLabels" dxfId="110"/>
    </tableStyle>
    <tableStyle name="PivotTable Style 3" table="0" count="3" xr9:uid="{9AFEFD79-9D26-4E76-9D24-DE15AD57C627}">
      <tableStyleElement type="wholeTable" dxfId="109"/>
      <tableStyleElement type="firstColumn" dxfId="108"/>
      <tableStyleElement type="firstRowStripe" dxfId="107"/>
    </tableStyle>
    <tableStyle name="Slicer Style 1" pivot="0" table="0" count="6" xr9:uid="{D915A1AC-9EB3-4DC0-BF29-DE17F9BFFDC7}">
      <tableStyleElement type="wholeTable" dxfId="106"/>
      <tableStyleElement type="headerRow" dxfId="105"/>
    </tableStyle>
    <tableStyle name="Slicer Style 1 2" pivot="0" table="0" count="4" xr9:uid="{43D9CAB1-BB13-43C6-8D84-558BD4DB9598}">
      <tableStyleElement type="wholeTable" dxfId="104"/>
      <tableStyleElement type="headerRow" dxfId="103"/>
    </tableStyle>
    <tableStyle name="Table Style 1" pivot="0" count="0" xr9:uid="{7745AEBB-57D9-40FE-BD96-A4707D23E26A}"/>
  </tableStyles>
  <colors>
    <mruColors>
      <color rgb="FF2F2F2F"/>
      <color rgb="FFF565D3"/>
    </mruColors>
  </colors>
  <extLst>
    <ext xmlns:x14="http://schemas.microsoft.com/office/spreadsheetml/2009/9/main" uri="{46F421CA-312F-682f-3DD2-61675219B42D}">
      <x14:dxfs count="6">
        <dxf>
          <font>
            <color theme="8" tint="-0.499984740745262"/>
          </font>
          <fill>
            <patternFill>
              <bgColor theme="2" tint="-9.9948118533890809E-2"/>
            </patternFill>
          </fill>
          <border diagonalUp="0" diagonalDown="0">
            <left/>
            <right/>
            <top/>
            <bottom/>
            <vertical/>
            <horizontal/>
          </border>
        </dxf>
        <dxf>
          <font>
            <color theme="8" tint="-0.499984740745262"/>
          </font>
          <fill>
            <patternFill>
              <bgColor theme="0"/>
            </patternFill>
          </fill>
          <border diagonalUp="0" diagonalDown="0">
            <left/>
            <right/>
            <top/>
            <bottom/>
            <vertical/>
            <horizontal/>
          </border>
        </dxf>
        <dxf>
          <font>
            <color theme="0"/>
          </font>
        </dxf>
        <dxf>
          <border diagonalUp="0" diagonalDown="0">
            <left/>
            <right/>
            <top/>
            <bottom/>
            <vertical/>
            <horizontal/>
          </border>
        </dxf>
        <dxf>
          <font>
            <color theme="8" tint="-0.499984740745262"/>
          </font>
          <fill>
            <patternFill>
              <bgColor theme="0"/>
            </patternFill>
          </fill>
          <border>
            <left style="thin">
              <color auto="1"/>
            </left>
            <right style="thin">
              <color auto="1"/>
            </right>
            <top style="thin">
              <color auto="1"/>
            </top>
            <bottom style="thin">
              <color auto="1"/>
            </bottom>
          </border>
        </dxf>
        <dxf>
          <font>
            <color theme="0"/>
          </font>
          <fill>
            <patternFill>
              <bgColor theme="8" tint="-0.499984740745262"/>
            </patternFill>
          </fill>
          <border diagonalUp="1">
            <left style="thin">
              <color auto="1"/>
            </left>
            <right style="thin">
              <color auto="1"/>
            </right>
            <top style="thin">
              <color auto="1"/>
            </top>
            <bottom style="thin">
              <color auto="1"/>
            </bottom>
            <diagonal style="thin">
              <color auto="1"/>
            </diagon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5"/>
            <x14:slicerStyleElement type="selectedItemWithData" dxfId="4"/>
            <x14:slicerStyleElement type="selectedItemWithNoData" dxfId="3"/>
            <x14:slicerStyleElement type="hoveredSelectedItemWithData" dxfId="2"/>
          </x14:slicerStyleElements>
        </x14:slicerStyle>
        <x14:slicerStyle name="Slicer Style 1 2">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Analysis_.xlsx]pivot!PivotTable6</c:name>
    <c:fmtId val="1"/>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purchased by </a:t>
            </a:r>
          </a:p>
          <a:p>
            <a:pPr algn="l">
              <a:defRPr/>
            </a:pPr>
            <a:r>
              <a:rPr lang="en-US" b="1" baseline="0">
                <a:solidFill>
                  <a:schemeClr val="accent5">
                    <a:lumMod val="50000"/>
                  </a:schemeClr>
                </a:solidFill>
              </a:rPr>
              <a:t>Occupation</a:t>
            </a:r>
            <a:endParaRPr lang="en-US" b="1">
              <a:solidFill>
                <a:schemeClr val="accent5">
                  <a:lumMod val="50000"/>
                </a:schemeClr>
              </a:solidFill>
            </a:endParaRPr>
          </a:p>
        </c:rich>
      </c:tx>
      <c:layout>
        <c:manualLayout>
          <c:xMode val="edge"/>
          <c:yMode val="edge"/>
          <c:x val="2.3591486119634304E-2"/>
          <c:y val="5.1756037525164847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solidFill>
              <a:schemeClr val="accent1">
                <a:lumMod val="60000"/>
                <a:lumOff val="40000"/>
              </a:schemeClr>
            </a:solidFill>
          </a:ln>
          <a:effectLst/>
        </c:spPr>
      </c:pivotFmt>
    </c:pivotFmts>
    <c:plotArea>
      <c:layout/>
      <c:barChart>
        <c:barDir val="bar"/>
        <c:grouping val="clustered"/>
        <c:varyColors val="0"/>
        <c:ser>
          <c:idx val="0"/>
          <c:order val="0"/>
          <c:tx>
            <c:strRef>
              <c:f>pivot!$B$3</c:f>
              <c:strCache>
                <c:ptCount val="1"/>
                <c:pt idx="0">
                  <c:v>Total</c:v>
                </c:pt>
              </c:strCache>
            </c:strRef>
          </c:tx>
          <c:spPr>
            <a:solidFill>
              <a:schemeClr val="accent5">
                <a:lumMod val="50000"/>
              </a:schemeClr>
            </a:solidFill>
            <a:ln>
              <a:noFill/>
            </a:ln>
            <a:effectLst/>
          </c:spPr>
          <c:invertIfNegative val="0"/>
          <c:dPt>
            <c:idx val="4"/>
            <c:invertIfNegative val="0"/>
            <c:bubble3D val="0"/>
            <c:spPr>
              <a:solidFill>
                <a:schemeClr val="accent1">
                  <a:lumMod val="60000"/>
                  <a:lumOff val="40000"/>
                </a:schemeClr>
              </a:solidFill>
              <a:ln>
                <a:solidFill>
                  <a:schemeClr val="accent1">
                    <a:lumMod val="60000"/>
                    <a:lumOff val="40000"/>
                  </a:schemeClr>
                </a:solidFill>
              </a:ln>
              <a:effectLst/>
            </c:spPr>
            <c:extLst>
              <c:ext xmlns:c16="http://schemas.microsoft.com/office/drawing/2014/chart" uri="{C3380CC4-5D6E-409C-BE32-E72D297353CC}">
                <c16:uniqueId val="{00000002-1DEB-4E04-90FF-9096470BCEC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pivot!$A$4:$A$9</c:f>
              <c:strCache>
                <c:ptCount val="5"/>
                <c:pt idx="0">
                  <c:v>Manual</c:v>
                </c:pt>
                <c:pt idx="1">
                  <c:v>Management</c:v>
                </c:pt>
                <c:pt idx="2">
                  <c:v>Clerical</c:v>
                </c:pt>
                <c:pt idx="3">
                  <c:v>Skilled Manual</c:v>
                </c:pt>
                <c:pt idx="4">
                  <c:v>Professional</c:v>
                </c:pt>
              </c:strCache>
            </c:strRef>
          </c:cat>
          <c:val>
            <c:numRef>
              <c:f>pivot!$B$4:$B$9</c:f>
              <c:numCache>
                <c:formatCode>0%</c:formatCode>
                <c:ptCount val="5"/>
                <c:pt idx="0">
                  <c:v>0.1191919191919192</c:v>
                </c:pt>
                <c:pt idx="1">
                  <c:v>0.14747474747474748</c:v>
                </c:pt>
                <c:pt idx="2">
                  <c:v>0.19191919191919191</c:v>
                </c:pt>
                <c:pt idx="3">
                  <c:v>0.23838383838383839</c:v>
                </c:pt>
                <c:pt idx="4">
                  <c:v>0.30303030303030304</c:v>
                </c:pt>
              </c:numCache>
            </c:numRef>
          </c:val>
          <c:extLst>
            <c:ext xmlns:c16="http://schemas.microsoft.com/office/drawing/2014/chart" uri="{C3380CC4-5D6E-409C-BE32-E72D297353CC}">
              <c16:uniqueId val="{00000000-1DEB-4E04-90FF-9096470BCEC3}"/>
            </c:ext>
          </c:extLst>
        </c:ser>
        <c:dLbls>
          <c:dLblPos val="outEnd"/>
          <c:showLegendKey val="0"/>
          <c:showVal val="1"/>
          <c:showCatName val="0"/>
          <c:showSerName val="0"/>
          <c:showPercent val="0"/>
          <c:showBubbleSize val="0"/>
        </c:dLbls>
        <c:gapWidth val="182"/>
        <c:axId val="562588576"/>
        <c:axId val="562590016"/>
      </c:barChart>
      <c:catAx>
        <c:axId val="562588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590016"/>
        <c:crosses val="autoZero"/>
        <c:auto val="1"/>
        <c:lblAlgn val="ctr"/>
        <c:lblOffset val="100"/>
        <c:noMultiLvlLbl val="0"/>
      </c:catAx>
      <c:valAx>
        <c:axId val="562590016"/>
        <c:scaling>
          <c:orientation val="minMax"/>
        </c:scaling>
        <c:delete val="1"/>
        <c:axPos val="b"/>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562588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Analysis_.xlsx]pivot!PivotTable2</c:name>
    <c:fmtId val="19"/>
  </c:pivotSource>
  <c:chart>
    <c:autoTitleDeleted val="1"/>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pivot!$B$39</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pivot!$A$40:$A$42</c:f>
              <c:strCache>
                <c:ptCount val="2"/>
                <c:pt idx="0">
                  <c:v>Married</c:v>
                </c:pt>
                <c:pt idx="1">
                  <c:v>Single</c:v>
                </c:pt>
              </c:strCache>
            </c:strRef>
          </c:cat>
          <c:val>
            <c:numRef>
              <c:f>pivot!$B$40:$B$42</c:f>
              <c:numCache>
                <c:formatCode>0%</c:formatCode>
                <c:ptCount val="2"/>
                <c:pt idx="0">
                  <c:v>0.47676767676767678</c:v>
                </c:pt>
                <c:pt idx="1">
                  <c:v>0.52323232323232327</c:v>
                </c:pt>
              </c:numCache>
            </c:numRef>
          </c:val>
          <c:extLst>
            <c:ext xmlns:c16="http://schemas.microsoft.com/office/drawing/2014/chart" uri="{C3380CC4-5D6E-409C-BE32-E72D297353CC}">
              <c16:uniqueId val="{00000000-AAD9-42DD-87F7-4832FE88D527}"/>
            </c:ext>
          </c:extLst>
        </c:ser>
        <c:dLbls>
          <c:dLblPos val="outEnd"/>
          <c:showLegendKey val="0"/>
          <c:showVal val="1"/>
          <c:showCatName val="0"/>
          <c:showSerName val="0"/>
          <c:showPercent val="0"/>
          <c:showBubbleSize val="0"/>
        </c:dLbls>
        <c:gapWidth val="182"/>
        <c:axId val="1553617584"/>
        <c:axId val="1553620944"/>
      </c:barChart>
      <c:catAx>
        <c:axId val="1553617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620944"/>
        <c:crosses val="autoZero"/>
        <c:auto val="1"/>
        <c:lblAlgn val="ctr"/>
        <c:lblOffset val="100"/>
        <c:noMultiLvlLbl val="0"/>
      </c:catAx>
      <c:valAx>
        <c:axId val="1553620944"/>
        <c:scaling>
          <c:orientation val="minMax"/>
        </c:scaling>
        <c:delete val="1"/>
        <c:axPos val="b"/>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1553617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Analysis_.xlsx]pivot!PivotTable8</c:name>
    <c:fmtId val="42"/>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Bikes purchased</a:t>
            </a:r>
          </a:p>
          <a:p>
            <a:pPr algn="l">
              <a:defRPr/>
            </a:pPr>
            <a:r>
              <a:rPr lang="en-US"/>
              <a:t> by</a:t>
            </a:r>
            <a:r>
              <a:rPr lang="en-US" baseline="0"/>
              <a:t> </a:t>
            </a:r>
            <a:r>
              <a:rPr lang="en-US" b="1" baseline="0">
                <a:solidFill>
                  <a:schemeClr val="accent5">
                    <a:lumMod val="50000"/>
                  </a:schemeClr>
                </a:solidFill>
              </a:rPr>
              <a:t>Commute distance</a:t>
            </a:r>
            <a:endParaRPr lang="en-US" b="1">
              <a:solidFill>
                <a:schemeClr val="accent5">
                  <a:lumMod val="50000"/>
                </a:schemeClr>
              </a:solidFill>
            </a:endParaRPr>
          </a:p>
        </c:rich>
      </c:tx>
      <c:layout>
        <c:manualLayout>
          <c:xMode val="edge"/>
          <c:yMode val="edge"/>
          <c:x val="6.5882352941176291E-3"/>
          <c:y val="0.05"/>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pivot!$B$81</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pivot!$A$82:$A$87</c:f>
              <c:strCache>
                <c:ptCount val="5"/>
                <c:pt idx="0">
                  <c:v>0-1 Miles</c:v>
                </c:pt>
                <c:pt idx="1">
                  <c:v>2-5 Miles</c:v>
                </c:pt>
                <c:pt idx="2">
                  <c:v>1-2 Miles</c:v>
                </c:pt>
                <c:pt idx="3">
                  <c:v>5-10 Miles</c:v>
                </c:pt>
                <c:pt idx="4">
                  <c:v>More than 10 Miles</c:v>
                </c:pt>
              </c:strCache>
            </c:strRef>
          </c:cat>
          <c:val>
            <c:numRef>
              <c:f>pivot!$B$82:$B$87</c:f>
              <c:numCache>
                <c:formatCode>General</c:formatCode>
                <c:ptCount val="5"/>
                <c:pt idx="0">
                  <c:v>207</c:v>
                </c:pt>
                <c:pt idx="1">
                  <c:v>95</c:v>
                </c:pt>
                <c:pt idx="2">
                  <c:v>83</c:v>
                </c:pt>
                <c:pt idx="3">
                  <c:v>77</c:v>
                </c:pt>
                <c:pt idx="4">
                  <c:v>33</c:v>
                </c:pt>
              </c:numCache>
            </c:numRef>
          </c:val>
          <c:extLst>
            <c:ext xmlns:c16="http://schemas.microsoft.com/office/drawing/2014/chart" uri="{C3380CC4-5D6E-409C-BE32-E72D297353CC}">
              <c16:uniqueId val="{00000000-77F9-48A0-9244-FF965DC2DAAA}"/>
            </c:ext>
          </c:extLst>
        </c:ser>
        <c:dLbls>
          <c:dLblPos val="outEnd"/>
          <c:showLegendKey val="0"/>
          <c:showVal val="1"/>
          <c:showCatName val="0"/>
          <c:showSerName val="0"/>
          <c:showPercent val="0"/>
          <c:showBubbleSize val="0"/>
        </c:dLbls>
        <c:gapWidth val="182"/>
        <c:axId val="853092527"/>
        <c:axId val="853093967"/>
      </c:barChart>
      <c:catAx>
        <c:axId val="853092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853093967"/>
        <c:crosses val="autoZero"/>
        <c:auto val="1"/>
        <c:lblAlgn val="ctr"/>
        <c:lblOffset val="100"/>
        <c:noMultiLvlLbl val="0"/>
      </c:catAx>
      <c:valAx>
        <c:axId val="853093967"/>
        <c:scaling>
          <c:orientation val="minMax"/>
        </c:scaling>
        <c:delete val="1"/>
        <c:axPos val="b"/>
        <c:majorGridlines>
          <c:spPr>
            <a:ln w="9525" cap="flat" cmpd="sng" algn="ctr">
              <a:solidFill>
                <a:schemeClr val="bg1">
                  <a:lumMod val="85000"/>
                  <a:alpha val="85000"/>
                </a:schemeClr>
              </a:solidFill>
              <a:round/>
            </a:ln>
            <a:effectLst/>
          </c:spPr>
        </c:majorGridlines>
        <c:numFmt formatCode="General" sourceLinked="1"/>
        <c:majorTickMark val="none"/>
        <c:minorTickMark val="none"/>
        <c:tickLblPos val="nextTo"/>
        <c:crossAx val="85309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Analysis_.xlsx]pivot!PivotTable4</c:name>
    <c:fmtId val="46"/>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solidFill>
                  <a:srgbClr val="2F2F2F"/>
                </a:solidFill>
              </a:rPr>
              <a:t>Bikes purchased </a:t>
            </a:r>
          </a:p>
          <a:p>
            <a:pPr algn="l">
              <a:defRPr/>
            </a:pPr>
            <a:r>
              <a:rPr lang="en-US" b="1">
                <a:solidFill>
                  <a:schemeClr val="accent5">
                    <a:lumMod val="50000"/>
                  </a:schemeClr>
                </a:solidFill>
              </a:rPr>
              <a:t>by</a:t>
            </a:r>
            <a:r>
              <a:rPr lang="en-US" b="1" baseline="0">
                <a:solidFill>
                  <a:schemeClr val="accent5">
                    <a:lumMod val="50000"/>
                  </a:schemeClr>
                </a:solidFill>
              </a:rPr>
              <a:t> Region</a:t>
            </a:r>
            <a:endParaRPr lang="en-US" b="1">
              <a:solidFill>
                <a:schemeClr val="accent5">
                  <a:lumMod val="50000"/>
                </a:schemeClr>
              </a:solidFill>
            </a:endParaRPr>
          </a:p>
        </c:rich>
      </c:tx>
      <c:layout>
        <c:manualLayout>
          <c:xMode val="edge"/>
          <c:yMode val="edge"/>
          <c:x val="2.5680446194225697E-2"/>
          <c:y val="3.2407407407407406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rgbClr val="2F2F2F"/>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8.0668538346139115E-2"/>
              <c:y val="0.106943015652696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1.4667006972025229E-2"/>
              <c:y val="0.182694318406689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doughnutChart>
        <c:varyColors val="1"/>
        <c:ser>
          <c:idx val="0"/>
          <c:order val="0"/>
          <c:tx>
            <c:strRef>
              <c:f>pivot!$B$93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04E6-465A-8F47-60A73A4AA7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04E6-465A-8F47-60A73A4AA72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04E6-465A-8F47-60A73A4AA72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311-40C8-9522-81E040267A2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311-40C8-9522-81E040267A2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311-40C8-9522-81E040267A2B}"/>
              </c:ext>
            </c:extLst>
          </c:dPt>
          <c:dLbls>
            <c:dLbl>
              <c:idx val="4"/>
              <c:layout>
                <c:manualLayout>
                  <c:x val="1.4667006972025229E-2"/>
                  <c:y val="0.18269431840668948"/>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311-40C8-9522-81E040267A2B}"/>
                </c:ext>
              </c:extLst>
            </c:dLbl>
            <c:dLbl>
              <c:idx val="5"/>
              <c:layout>
                <c:manualLayout>
                  <c:x val="-8.0668538346139115E-2"/>
                  <c:y val="0.10694301565269625"/>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311-40C8-9522-81E040267A2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pivot!$A$94:$A$103</c:f>
              <c:multiLvlStrCache>
                <c:ptCount val="6"/>
                <c:lvl>
                  <c:pt idx="0">
                    <c:v>Female </c:v>
                  </c:pt>
                  <c:pt idx="1">
                    <c:v>Male</c:v>
                  </c:pt>
                  <c:pt idx="2">
                    <c:v>Female </c:v>
                  </c:pt>
                  <c:pt idx="3">
                    <c:v>Male</c:v>
                  </c:pt>
                  <c:pt idx="4">
                    <c:v>Female </c:v>
                  </c:pt>
                  <c:pt idx="5">
                    <c:v>Male</c:v>
                  </c:pt>
                </c:lvl>
                <c:lvl>
                  <c:pt idx="0">
                    <c:v>Europe</c:v>
                  </c:pt>
                  <c:pt idx="2">
                    <c:v>North America</c:v>
                  </c:pt>
                  <c:pt idx="4">
                    <c:v>Pacific</c:v>
                  </c:pt>
                </c:lvl>
              </c:multiLvlStrCache>
            </c:multiLvlStrRef>
          </c:cat>
          <c:val>
            <c:numRef>
              <c:f>pivot!$B$94:$B$103</c:f>
              <c:numCache>
                <c:formatCode>0%</c:formatCode>
                <c:ptCount val="6"/>
                <c:pt idx="0">
                  <c:v>0.16969696969696971</c:v>
                </c:pt>
                <c:pt idx="1">
                  <c:v>0.14545454545454545</c:v>
                </c:pt>
                <c:pt idx="2">
                  <c:v>0.22222222222222221</c:v>
                </c:pt>
                <c:pt idx="3">
                  <c:v>0.22222222222222221</c:v>
                </c:pt>
                <c:pt idx="4">
                  <c:v>9.8989898989898989E-2</c:v>
                </c:pt>
                <c:pt idx="5">
                  <c:v>0.14141414141414141</c:v>
                </c:pt>
              </c:numCache>
            </c:numRef>
          </c:val>
          <c:extLst>
            <c:ext xmlns:c16="http://schemas.microsoft.com/office/drawing/2014/chart" uri="{C3380CC4-5D6E-409C-BE32-E72D297353CC}">
              <c16:uniqueId val="{00000000-04E6-465A-8F47-60A73A4AA72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Analysis_.xlsx]pivot!children</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Bike Purchases by Family Size</a:t>
            </a:r>
            <a:endParaRPr lang="en-US"/>
          </a:p>
        </c:rich>
      </c:tx>
      <c:layout>
        <c:manualLayout>
          <c:xMode val="edge"/>
          <c:yMode val="edge"/>
          <c:x val="1.7458563535911607E-2"/>
          <c:y val="2.56739513302745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25000"/>
            </a:schemeClr>
          </a:solidFill>
          <a:ln w="19050">
            <a:solidFill>
              <a:schemeClr val="lt1"/>
            </a:solidFill>
          </a:ln>
          <a:effectLst/>
        </c:spPr>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w="19050">
            <a:solidFill>
              <a:schemeClr val="lt1"/>
            </a:solidFill>
          </a:ln>
          <a:effectLst/>
        </c:spPr>
        <c:dLbl>
          <c:idx val="0"/>
          <c:layout>
            <c:manualLayout>
              <c:x val="-0.14066840063959785"/>
              <c:y val="0.1895598700111277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fld id="{95A81627-F699-419F-8018-31B5E33244A2}" type="VALUE">
                  <a:rPr lang="en-US" sz="1600"/>
                  <a:pPr>
                    <a:defRPr sz="1050" b="1">
                      <a:solidFill>
                        <a:schemeClr val="tx1">
                          <a:lumMod val="95000"/>
                          <a:lumOff val="5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5521054927586819"/>
                  <c:h val="0.12275673511046219"/>
                </c:manualLayout>
              </c15:layout>
              <c15:dlblFieldTable/>
              <c15:showDataLabelsRange val="0"/>
            </c:ext>
          </c:extLst>
        </c:dLbl>
      </c:pivotFmt>
    </c:pivotFmts>
    <c:plotArea>
      <c:layout/>
      <c:pieChart>
        <c:varyColors val="1"/>
        <c:ser>
          <c:idx val="0"/>
          <c:order val="0"/>
          <c:tx>
            <c:strRef>
              <c:f>pivot!$B$148</c:f>
              <c:strCache>
                <c:ptCount val="1"/>
                <c:pt idx="0">
                  <c:v>Total</c:v>
                </c:pt>
              </c:strCache>
            </c:strRef>
          </c:tx>
          <c:spPr>
            <a:solidFill>
              <a:schemeClr val="accent5">
                <a:lumMod val="50000"/>
              </a:schemeClr>
            </a:solidFill>
          </c:spPr>
          <c:dPt>
            <c:idx val="0"/>
            <c:bubble3D val="0"/>
            <c:spPr>
              <a:solidFill>
                <a:schemeClr val="bg2">
                  <a:lumMod val="25000"/>
                </a:schemeClr>
              </a:solidFill>
              <a:ln w="19050">
                <a:solidFill>
                  <a:schemeClr val="lt1"/>
                </a:solidFill>
              </a:ln>
              <a:effectLst/>
            </c:spPr>
            <c:extLst>
              <c:ext xmlns:c16="http://schemas.microsoft.com/office/drawing/2014/chart" uri="{C3380CC4-5D6E-409C-BE32-E72D297353CC}">
                <c16:uniqueId val="{00000002-5F92-4C8F-9869-66BEB44DC9EF}"/>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5F92-4C8F-9869-66BEB44DC9EF}"/>
              </c:ext>
            </c:extLst>
          </c:dPt>
          <c:dLbls>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F92-4C8F-9869-66BEB44DC9EF}"/>
                </c:ext>
              </c:extLst>
            </c:dLbl>
            <c:dLbl>
              <c:idx val="1"/>
              <c:layout>
                <c:manualLayout>
                  <c:x val="-0.14066840063959785"/>
                  <c:y val="0.1895598700111277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fld id="{95A81627-F699-419F-8018-31B5E33244A2}" type="VALUE">
                      <a:rPr lang="en-US" sz="1600"/>
                      <a:pPr>
                        <a:defRPr sz="1050" b="1">
                          <a:solidFill>
                            <a:schemeClr val="tx1">
                              <a:lumMod val="95000"/>
                              <a:lumOff val="5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5521054927586819"/>
                      <c:h val="0.12275673511046219"/>
                    </c:manualLayout>
                  </c15:layout>
                  <c15:dlblFieldTable/>
                  <c15:showDataLabelsRange val="0"/>
                </c:ext>
                <c:ext xmlns:c16="http://schemas.microsoft.com/office/drawing/2014/chart" uri="{C3380CC4-5D6E-409C-BE32-E72D297353CC}">
                  <c16:uniqueId val="{00000003-5F92-4C8F-9869-66BEB44DC9EF}"/>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pivot!$A$149:$A$151</c:f>
              <c:strCache>
                <c:ptCount val="2"/>
                <c:pt idx="0">
                  <c:v>0-2 Children</c:v>
                </c:pt>
                <c:pt idx="1">
                  <c:v>3+ Children</c:v>
                </c:pt>
              </c:strCache>
            </c:strRef>
          </c:cat>
          <c:val>
            <c:numRef>
              <c:f>pivot!$B$149:$B$151</c:f>
              <c:numCache>
                <c:formatCode>0%</c:formatCode>
                <c:ptCount val="2"/>
                <c:pt idx="0">
                  <c:v>0.70303030303030301</c:v>
                </c:pt>
                <c:pt idx="1">
                  <c:v>0.29696969696969699</c:v>
                </c:pt>
              </c:numCache>
            </c:numRef>
          </c:val>
          <c:extLst>
            <c:ext xmlns:c16="http://schemas.microsoft.com/office/drawing/2014/chart" uri="{C3380CC4-5D6E-409C-BE32-E72D297353CC}">
              <c16:uniqueId val="{00000000-5F92-4C8F-9869-66BEB44DC9EF}"/>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Analysis_.xlsx]pivot!PivotTable1</c:name>
    <c:fmtId val="41"/>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GB" sz="2000" b="1" i="0" u="none" strike="noStrike" baseline="0">
                <a:effectLst/>
              </a:rPr>
              <a:t>Purchase Behavior by Age</a:t>
            </a:r>
            <a:endParaRPr lang="en-GB" sz="2000"/>
          </a:p>
        </c:rich>
      </c:tx>
      <c:layout>
        <c:manualLayout>
          <c:xMode val="edge"/>
          <c:yMode val="edge"/>
          <c:x val="1.3196365961854039E-2"/>
          <c:y val="2.1383645327827841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pivot!$B$189:$B$190</c:f>
              <c:strCache>
                <c:ptCount val="1"/>
                <c:pt idx="0">
                  <c:v>Did Not Purchase</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pivot!$A$191:$A$195</c:f>
              <c:strCache>
                <c:ptCount val="4"/>
                <c:pt idx="0">
                  <c:v>25-35</c:v>
                </c:pt>
                <c:pt idx="1">
                  <c:v>36-45</c:v>
                </c:pt>
                <c:pt idx="2">
                  <c:v>46-55</c:v>
                </c:pt>
                <c:pt idx="3">
                  <c:v>55+</c:v>
                </c:pt>
              </c:strCache>
            </c:strRef>
          </c:cat>
          <c:val>
            <c:numRef>
              <c:f>pivot!$B$191:$B$195</c:f>
              <c:numCache>
                <c:formatCode>0%</c:formatCode>
                <c:ptCount val="4"/>
                <c:pt idx="0">
                  <c:v>0.54339622641509433</c:v>
                </c:pt>
                <c:pt idx="1">
                  <c:v>0.42342342342342343</c:v>
                </c:pt>
                <c:pt idx="2">
                  <c:v>0.49802371541501977</c:v>
                </c:pt>
                <c:pt idx="3">
                  <c:v>0.68571428571428572</c:v>
                </c:pt>
              </c:numCache>
            </c:numRef>
          </c:val>
          <c:extLst>
            <c:ext xmlns:c16="http://schemas.microsoft.com/office/drawing/2014/chart" uri="{C3380CC4-5D6E-409C-BE32-E72D297353CC}">
              <c16:uniqueId val="{00000000-CDA8-4948-8F9A-469389080A95}"/>
            </c:ext>
          </c:extLst>
        </c:ser>
        <c:ser>
          <c:idx val="1"/>
          <c:order val="1"/>
          <c:tx>
            <c:strRef>
              <c:f>pivot!$C$189:$C$190</c:f>
              <c:strCache>
                <c:ptCount val="1"/>
                <c:pt idx="0">
                  <c:v>Purchased</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pivot!$A$191:$A$195</c:f>
              <c:strCache>
                <c:ptCount val="4"/>
                <c:pt idx="0">
                  <c:v>25-35</c:v>
                </c:pt>
                <c:pt idx="1">
                  <c:v>36-45</c:v>
                </c:pt>
                <c:pt idx="2">
                  <c:v>46-55</c:v>
                </c:pt>
                <c:pt idx="3">
                  <c:v>55+</c:v>
                </c:pt>
              </c:strCache>
            </c:strRef>
          </c:cat>
          <c:val>
            <c:numRef>
              <c:f>pivot!$C$191:$C$195</c:f>
              <c:numCache>
                <c:formatCode>0%</c:formatCode>
                <c:ptCount val="4"/>
                <c:pt idx="0">
                  <c:v>0.45660377358490567</c:v>
                </c:pt>
                <c:pt idx="1">
                  <c:v>0.57657657657657657</c:v>
                </c:pt>
                <c:pt idx="2">
                  <c:v>0.50197628458498023</c:v>
                </c:pt>
                <c:pt idx="3">
                  <c:v>0.31428571428571428</c:v>
                </c:pt>
              </c:numCache>
            </c:numRef>
          </c:val>
          <c:extLst>
            <c:ext xmlns:c16="http://schemas.microsoft.com/office/drawing/2014/chart" uri="{C3380CC4-5D6E-409C-BE32-E72D297353CC}">
              <c16:uniqueId val="{00000005-CDA8-4948-8F9A-469389080A95}"/>
            </c:ext>
          </c:extLst>
        </c:ser>
        <c:dLbls>
          <c:dLblPos val="outEnd"/>
          <c:showLegendKey val="0"/>
          <c:showVal val="1"/>
          <c:showCatName val="0"/>
          <c:showSerName val="0"/>
          <c:showPercent val="0"/>
          <c:showBubbleSize val="0"/>
        </c:dLbls>
        <c:gapWidth val="219"/>
        <c:overlap val="-27"/>
        <c:axId val="1710577920"/>
        <c:axId val="1710580320"/>
      </c:barChart>
      <c:catAx>
        <c:axId val="171057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710580320"/>
        <c:crosses val="autoZero"/>
        <c:auto val="1"/>
        <c:lblAlgn val="ctr"/>
        <c:lblOffset val="100"/>
        <c:noMultiLvlLbl val="0"/>
      </c:catAx>
      <c:valAx>
        <c:axId val="1710580320"/>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7105779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Analysis_.xlsx]pivot!PivotTable10</c:name>
    <c:fmtId val="5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GB" sz="1200" b="1" i="0" u="none" strike="noStrike" baseline="0">
                <a:solidFill>
                  <a:srgbClr val="2F2F2F"/>
                </a:solidFill>
                <a:effectLst/>
              </a:rPr>
              <a:t>Bike Purchases by Homeownership Status</a:t>
            </a:r>
            <a:endParaRPr lang="en-US" sz="1200">
              <a:solidFill>
                <a:srgbClr val="2F2F2F"/>
              </a:solidFill>
            </a:endParaRPr>
          </a:p>
        </c:rich>
      </c:tx>
      <c:layout>
        <c:manualLayout>
          <c:xMode val="edge"/>
          <c:yMode val="edge"/>
          <c:x val="0.11629767600267112"/>
          <c:y val="9.380965154748992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2F2F"/>
          </a:solidFill>
          <a:ln>
            <a:noFill/>
          </a:ln>
          <a:effectLst/>
        </c:spPr>
      </c:pivotFmt>
      <c:pivotFmt>
        <c:idx val="2"/>
        <c:spPr>
          <a:solidFill>
            <a:schemeClr val="accent5">
              <a:lumMod val="50000"/>
            </a:schemeClr>
          </a:solidFill>
          <a:ln>
            <a:noFill/>
          </a:ln>
          <a:effectLst/>
        </c:spPr>
      </c:pivotFmt>
    </c:pivotFmts>
    <c:plotArea>
      <c:layout/>
      <c:barChart>
        <c:barDir val="bar"/>
        <c:grouping val="clustered"/>
        <c:varyColors val="0"/>
        <c:ser>
          <c:idx val="0"/>
          <c:order val="0"/>
          <c:tx>
            <c:strRef>
              <c:f>pivot!$B$72</c:f>
              <c:strCache>
                <c:ptCount val="1"/>
                <c:pt idx="0">
                  <c:v>Total</c:v>
                </c:pt>
              </c:strCache>
            </c:strRef>
          </c:tx>
          <c:spPr>
            <a:solidFill>
              <a:schemeClr val="accent5">
                <a:lumMod val="50000"/>
              </a:schemeClr>
            </a:solidFill>
            <a:ln>
              <a:noFill/>
            </a:ln>
            <a:effectLst/>
          </c:spPr>
          <c:invertIfNegative val="0"/>
          <c:dPt>
            <c:idx val="0"/>
            <c:invertIfNegative val="0"/>
            <c:bubble3D val="0"/>
            <c:spPr>
              <a:solidFill>
                <a:srgbClr val="2F2F2F"/>
              </a:solidFill>
              <a:ln>
                <a:noFill/>
              </a:ln>
              <a:effectLst/>
            </c:spPr>
            <c:extLst>
              <c:ext xmlns:c16="http://schemas.microsoft.com/office/drawing/2014/chart" uri="{C3380CC4-5D6E-409C-BE32-E72D297353CC}">
                <c16:uniqueId val="{00000002-7F04-4EF1-823E-F91E361C58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pivot!$A$73:$A$75</c:f>
              <c:strCache>
                <c:ptCount val="2"/>
                <c:pt idx="0">
                  <c:v>Homeowner</c:v>
                </c:pt>
                <c:pt idx="1">
                  <c:v>Non-Homeowner</c:v>
                </c:pt>
              </c:strCache>
            </c:strRef>
          </c:cat>
          <c:val>
            <c:numRef>
              <c:f>pivot!$B$73:$B$75</c:f>
              <c:numCache>
                <c:formatCode>0%</c:formatCode>
                <c:ptCount val="2"/>
                <c:pt idx="0">
                  <c:v>0.6707070707070707</c:v>
                </c:pt>
                <c:pt idx="1">
                  <c:v>0.3292929292929293</c:v>
                </c:pt>
              </c:numCache>
            </c:numRef>
          </c:val>
          <c:extLst>
            <c:ext xmlns:c16="http://schemas.microsoft.com/office/drawing/2014/chart" uri="{C3380CC4-5D6E-409C-BE32-E72D297353CC}">
              <c16:uniqueId val="{00000000-7F04-4EF1-823E-F91E361C58A7}"/>
            </c:ext>
          </c:extLst>
        </c:ser>
        <c:dLbls>
          <c:dLblPos val="outEnd"/>
          <c:showLegendKey val="0"/>
          <c:showVal val="1"/>
          <c:showCatName val="0"/>
          <c:showSerName val="0"/>
          <c:showPercent val="0"/>
          <c:showBubbleSize val="0"/>
        </c:dLbls>
        <c:gapWidth val="182"/>
        <c:axId val="31193872"/>
        <c:axId val="31194352"/>
      </c:barChart>
      <c:catAx>
        <c:axId val="31193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94352"/>
        <c:crosses val="autoZero"/>
        <c:auto val="1"/>
        <c:lblAlgn val="ctr"/>
        <c:lblOffset val="100"/>
        <c:noMultiLvlLbl val="0"/>
      </c:catAx>
      <c:valAx>
        <c:axId val="31194352"/>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119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Analysis_.xlsx]pivot!PivotTable7</c:name>
    <c:fmtId val="5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pivot!$B$60</c:f>
              <c:strCache>
                <c:ptCount val="1"/>
                <c:pt idx="0">
                  <c:v>Total</c:v>
                </c:pt>
              </c:strCache>
            </c:strRef>
          </c:tx>
          <c:spPr>
            <a:solidFill>
              <a:schemeClr val="accent1"/>
            </a:solidFill>
            <a:ln>
              <a:noFill/>
            </a:ln>
            <a:effectLst/>
          </c:spPr>
          <c:invertIfNegative val="0"/>
          <c:cat>
            <c:strRef>
              <c:f>pivot!$A$61:$A$66</c:f>
              <c:strCache>
                <c:ptCount val="5"/>
                <c:pt idx="0">
                  <c:v>0</c:v>
                </c:pt>
                <c:pt idx="1">
                  <c:v>1</c:v>
                </c:pt>
                <c:pt idx="2">
                  <c:v>2</c:v>
                </c:pt>
                <c:pt idx="3">
                  <c:v>3</c:v>
                </c:pt>
                <c:pt idx="4">
                  <c:v>4</c:v>
                </c:pt>
              </c:strCache>
            </c:strRef>
          </c:cat>
          <c:val>
            <c:numRef>
              <c:f>pivot!$B$61:$B$66</c:f>
              <c:numCache>
                <c:formatCode>General</c:formatCode>
                <c:ptCount val="5"/>
                <c:pt idx="0">
                  <c:v>153</c:v>
                </c:pt>
                <c:pt idx="1">
                  <c:v>159</c:v>
                </c:pt>
                <c:pt idx="2">
                  <c:v>129</c:v>
                </c:pt>
                <c:pt idx="3">
                  <c:v>33</c:v>
                </c:pt>
                <c:pt idx="4">
                  <c:v>21</c:v>
                </c:pt>
              </c:numCache>
            </c:numRef>
          </c:val>
          <c:extLst>
            <c:ext xmlns:c16="http://schemas.microsoft.com/office/drawing/2014/chart" uri="{C3380CC4-5D6E-409C-BE32-E72D297353CC}">
              <c16:uniqueId val="{00000004-1781-47F1-AC61-0ADBCC583975}"/>
            </c:ext>
          </c:extLst>
        </c:ser>
        <c:dLbls>
          <c:showLegendKey val="0"/>
          <c:showVal val="0"/>
          <c:showCatName val="0"/>
          <c:showSerName val="0"/>
          <c:showPercent val="0"/>
          <c:showBubbleSize val="0"/>
        </c:dLbls>
        <c:gapWidth val="219"/>
        <c:overlap val="-27"/>
        <c:axId val="1646750944"/>
        <c:axId val="1646753344"/>
      </c:barChart>
      <c:catAx>
        <c:axId val="164675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53344"/>
        <c:crosses val="autoZero"/>
        <c:auto val="1"/>
        <c:lblAlgn val="ctr"/>
        <c:lblOffset val="100"/>
        <c:noMultiLvlLbl val="0"/>
      </c:catAx>
      <c:valAx>
        <c:axId val="1646753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50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Analysis_.xlsx]pivot!PivotTable14</c:name>
    <c:fmtId val="5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kern="1200" spc="0" baseline="0">
                <a:solidFill>
                  <a:srgbClr val="2F2F2F"/>
                </a:solidFill>
              </a:rPr>
              <a:t>Bikes purchased base on </a:t>
            </a:r>
            <a:r>
              <a:rPr lang="en-GB" sz="1400" b="1" i="0" u="none" strike="noStrike" kern="1200" spc="0" baseline="0">
                <a:solidFill>
                  <a:schemeClr val="accent5">
                    <a:lumMod val="50000"/>
                  </a:schemeClr>
                </a:solidFill>
              </a:rPr>
              <a:t>Cars Owned</a:t>
            </a:r>
            <a:endParaRPr lang="en-US" sz="1400" b="1" i="0" u="none" strike="noStrike" kern="1200" spc="0" baseline="0">
              <a:solidFill>
                <a:schemeClr val="accent5">
                  <a:lumMod val="50000"/>
                </a:schemeClr>
              </a:solidFill>
            </a:endParaRPr>
          </a:p>
          <a:p>
            <a:pPr>
              <a:defRPr/>
            </a:pPr>
            <a:endParaRPr lang="en-GB"/>
          </a:p>
        </c:rich>
      </c:tx>
      <c:layout>
        <c:manualLayout>
          <c:xMode val="edge"/>
          <c:yMode val="edge"/>
          <c:x val="2.5084036568213768E-2"/>
          <c:y val="5.5360475156937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2F2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pivot!$B$212:$B$213</c:f>
              <c:strCache>
                <c:ptCount val="1"/>
                <c:pt idx="0">
                  <c:v>Did Not Purchase</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pivot!$A$214:$A$219</c:f>
              <c:strCache>
                <c:ptCount val="5"/>
                <c:pt idx="0">
                  <c:v>0</c:v>
                </c:pt>
                <c:pt idx="1">
                  <c:v>1</c:v>
                </c:pt>
                <c:pt idx="2">
                  <c:v>2</c:v>
                </c:pt>
                <c:pt idx="3">
                  <c:v>3</c:v>
                </c:pt>
                <c:pt idx="4">
                  <c:v>4</c:v>
                </c:pt>
              </c:strCache>
            </c:strRef>
          </c:cat>
          <c:val>
            <c:numRef>
              <c:f>pivot!$B$214:$B$219</c:f>
              <c:numCache>
                <c:formatCode>0%</c:formatCode>
                <c:ptCount val="5"/>
                <c:pt idx="0">
                  <c:v>0.39763779527559057</c:v>
                </c:pt>
                <c:pt idx="1">
                  <c:v>0.4259927797833935</c:v>
                </c:pt>
                <c:pt idx="2">
                  <c:v>0.62931034482758619</c:v>
                </c:pt>
                <c:pt idx="3">
                  <c:v>0.61627906976744184</c:v>
                </c:pt>
                <c:pt idx="4">
                  <c:v>0.65573770491803274</c:v>
                </c:pt>
              </c:numCache>
            </c:numRef>
          </c:val>
          <c:extLst>
            <c:ext xmlns:c16="http://schemas.microsoft.com/office/drawing/2014/chart" uri="{C3380CC4-5D6E-409C-BE32-E72D297353CC}">
              <c16:uniqueId val="{00000000-408F-4B79-9ECD-EBDBFD2E356F}"/>
            </c:ext>
          </c:extLst>
        </c:ser>
        <c:ser>
          <c:idx val="1"/>
          <c:order val="1"/>
          <c:tx>
            <c:strRef>
              <c:f>pivot!$C$212:$C$213</c:f>
              <c:strCache>
                <c:ptCount val="1"/>
                <c:pt idx="0">
                  <c:v>Purchased</c:v>
                </c:pt>
              </c:strCache>
            </c:strRef>
          </c:tx>
          <c:spPr>
            <a:solidFill>
              <a:srgbClr val="2F2F2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pivot!$A$214:$A$219</c:f>
              <c:strCache>
                <c:ptCount val="5"/>
                <c:pt idx="0">
                  <c:v>0</c:v>
                </c:pt>
                <c:pt idx="1">
                  <c:v>1</c:v>
                </c:pt>
                <c:pt idx="2">
                  <c:v>2</c:v>
                </c:pt>
                <c:pt idx="3">
                  <c:v>3</c:v>
                </c:pt>
                <c:pt idx="4">
                  <c:v>4</c:v>
                </c:pt>
              </c:strCache>
            </c:strRef>
          </c:cat>
          <c:val>
            <c:numRef>
              <c:f>pivot!$C$214:$C$219</c:f>
              <c:numCache>
                <c:formatCode>0%</c:formatCode>
                <c:ptCount val="5"/>
                <c:pt idx="0">
                  <c:v>0.60236220472440949</c:v>
                </c:pt>
                <c:pt idx="1">
                  <c:v>0.57400722021660655</c:v>
                </c:pt>
                <c:pt idx="2">
                  <c:v>0.37068965517241381</c:v>
                </c:pt>
                <c:pt idx="3">
                  <c:v>0.38372093023255816</c:v>
                </c:pt>
                <c:pt idx="4">
                  <c:v>0.34426229508196721</c:v>
                </c:pt>
              </c:numCache>
            </c:numRef>
          </c:val>
          <c:extLst>
            <c:ext xmlns:c16="http://schemas.microsoft.com/office/drawing/2014/chart" uri="{C3380CC4-5D6E-409C-BE32-E72D297353CC}">
              <c16:uniqueId val="{00000001-408F-4B79-9ECD-EBDBFD2E356F}"/>
            </c:ext>
          </c:extLst>
        </c:ser>
        <c:dLbls>
          <c:dLblPos val="ctr"/>
          <c:showLegendKey val="0"/>
          <c:showVal val="1"/>
          <c:showCatName val="0"/>
          <c:showSerName val="0"/>
          <c:showPercent val="0"/>
          <c:showBubbleSize val="0"/>
        </c:dLbls>
        <c:gapWidth val="169"/>
        <c:overlap val="100"/>
        <c:axId val="1735045264"/>
        <c:axId val="1735062064"/>
      </c:barChart>
      <c:catAx>
        <c:axId val="173504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5062064"/>
        <c:crosses val="autoZero"/>
        <c:auto val="1"/>
        <c:lblAlgn val="ctr"/>
        <c:lblOffset val="100"/>
        <c:noMultiLvlLbl val="0"/>
      </c:catAx>
      <c:valAx>
        <c:axId val="173506206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73504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Analysis_.xlsx]pivot!PivotTable11</c:name>
    <c:fmtId val="25"/>
  </c:pivotSource>
  <c:chart>
    <c:title>
      <c:tx>
        <c:rich>
          <a:bodyPr/>
          <a:lstStyle/>
          <a:p>
            <a:pPr algn="l">
              <a:defRPr sz="2400"/>
            </a:pPr>
            <a:r>
              <a:rPr lang="en-GB" sz="2400" b="1" i="0" u="none" strike="noStrike" baseline="0">
                <a:effectLst/>
                <a:latin typeface="Sans Serif Collection" panose="020B0502040504020204" pitchFamily="34" charset="0"/>
                <a:ea typeface="Sans Serif Collection" panose="020B0502040504020204" pitchFamily="34" charset="0"/>
                <a:cs typeface="Sans Serif Collection" panose="020B0502040504020204" pitchFamily="34" charset="0"/>
              </a:rPr>
              <a:t>Bike Purchases by </a:t>
            </a:r>
            <a:r>
              <a:rPr lang="en-GB" sz="2800" b="1" i="0" u="none" strike="noStrike" baseline="0">
                <a:solidFill>
                  <a:schemeClr val="accent5">
                    <a:lumMod val="50000"/>
                  </a:schemeClr>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Income Range</a:t>
            </a:r>
            <a:endParaRPr lang="en-GB" sz="24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3.3393460761389424E-2"/>
          <c:y val="3.8986430935970158E-2"/>
        </c:manualLayout>
      </c:layout>
      <c:overlay val="0"/>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solidFill>
              <a:schemeClr val="accent1">
                <a:lumMod val="60000"/>
                <a:lumOff val="40000"/>
              </a:schemeClr>
            </a:solidFill>
          </a:ln>
          <a:effectLst/>
        </c:spPr>
      </c:pivotFmt>
      <c:pivotFmt>
        <c:idx val="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solidFill>
              <a:schemeClr val="accent1">
                <a:lumMod val="60000"/>
                <a:lumOff val="40000"/>
              </a:schemeClr>
            </a:solidFill>
          </a:ln>
          <a:effectLst/>
        </c:spPr>
      </c:pivotFmt>
      <c:pivotFmt>
        <c:idx val="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a:solidFill>
              <a:schemeClr val="accent1">
                <a:lumMod val="60000"/>
                <a:lumOff val="40000"/>
              </a:schemeClr>
            </a:solidFill>
          </a:ln>
          <a:effectLst/>
        </c:spPr>
      </c:pivotFmt>
      <c:pivotFmt>
        <c:idx val="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2F2F2F"/>
          </a:solidFill>
          <a:ln>
            <a:solidFill>
              <a:schemeClr val="accent1">
                <a:lumMod val="60000"/>
                <a:lumOff val="40000"/>
              </a:schemeClr>
            </a:solidFill>
          </a:ln>
          <a:effectLst/>
        </c:spPr>
      </c:pivotFmt>
      <c:pivotFmt>
        <c:idx val="1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2F2F2F"/>
          </a:solidFill>
          <a:ln>
            <a:solidFill>
              <a:schemeClr val="accent1">
                <a:lumMod val="60000"/>
                <a:lumOff val="40000"/>
              </a:schemeClr>
            </a:solidFill>
          </a:ln>
          <a:effectLst/>
        </c:spPr>
      </c:pivotFmt>
      <c:pivotFmt>
        <c:idx val="1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2F2F2F"/>
          </a:solidFill>
          <a:ln>
            <a:solidFill>
              <a:schemeClr val="accent1">
                <a:lumMod val="60000"/>
                <a:lumOff val="40000"/>
              </a:schemeClr>
            </a:solidFill>
          </a:ln>
          <a:effectLst/>
        </c:spPr>
      </c:pivotFmt>
    </c:pivotFmts>
    <c:plotArea>
      <c:layout>
        <c:manualLayout>
          <c:layoutTarget val="inner"/>
          <c:xMode val="edge"/>
          <c:yMode val="edge"/>
          <c:x val="5.8629915807398181E-2"/>
          <c:y val="0.26607813085776744"/>
          <c:w val="0.90150118380265232"/>
          <c:h val="0.58054580470681438"/>
        </c:manualLayout>
      </c:layout>
      <c:barChart>
        <c:barDir val="col"/>
        <c:grouping val="clustered"/>
        <c:varyColors val="0"/>
        <c:ser>
          <c:idx val="0"/>
          <c:order val="0"/>
          <c:tx>
            <c:strRef>
              <c:f>pivot!$B$26</c:f>
              <c:strCache>
                <c:ptCount val="1"/>
                <c:pt idx="0">
                  <c:v>Total</c:v>
                </c:pt>
              </c:strCache>
            </c:strRef>
          </c:tx>
          <c:spPr>
            <a:solidFill>
              <a:schemeClr val="accent5">
                <a:lumMod val="50000"/>
              </a:schemeClr>
            </a:solidFill>
            <a:ln>
              <a:noFill/>
            </a:ln>
            <a:effectLst/>
          </c:spPr>
          <c:invertIfNegative val="0"/>
          <c:dPt>
            <c:idx val="0"/>
            <c:invertIfNegative val="0"/>
            <c:bubble3D val="0"/>
            <c:spPr>
              <a:solidFill>
                <a:srgbClr val="2F2F2F"/>
              </a:solidFill>
              <a:ln>
                <a:solidFill>
                  <a:schemeClr val="accent1">
                    <a:lumMod val="60000"/>
                    <a:lumOff val="40000"/>
                  </a:schemeClr>
                </a:solidFill>
              </a:ln>
              <a:effectLst/>
            </c:spPr>
            <c:extLst>
              <c:ext xmlns:c16="http://schemas.microsoft.com/office/drawing/2014/chart" uri="{C3380CC4-5D6E-409C-BE32-E72D297353CC}">
                <c16:uniqueId val="{00000001-AB91-4268-BE37-D72BB5D2EEF3}"/>
              </c:ext>
            </c:extLst>
          </c:dPt>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pivot!$A$27:$A$31</c:f>
              <c:strCache>
                <c:ptCount val="4"/>
                <c:pt idx="0">
                  <c:v>10k-40k</c:v>
                </c:pt>
                <c:pt idx="1">
                  <c:v>50k-80k</c:v>
                </c:pt>
                <c:pt idx="2">
                  <c:v>90k-120k</c:v>
                </c:pt>
                <c:pt idx="3">
                  <c:v>130k-170k</c:v>
                </c:pt>
              </c:strCache>
            </c:strRef>
          </c:cat>
          <c:val>
            <c:numRef>
              <c:f>pivot!$B$27:$B$31</c:f>
              <c:numCache>
                <c:formatCode>0%</c:formatCode>
                <c:ptCount val="4"/>
                <c:pt idx="0">
                  <c:v>0.43232323232323233</c:v>
                </c:pt>
                <c:pt idx="1">
                  <c:v>0.41212121212121211</c:v>
                </c:pt>
                <c:pt idx="2">
                  <c:v>0.1111111111111111</c:v>
                </c:pt>
                <c:pt idx="3">
                  <c:v>4.4444444444444446E-2</c:v>
                </c:pt>
              </c:numCache>
            </c:numRef>
          </c:val>
          <c:extLst>
            <c:ext xmlns:c16="http://schemas.microsoft.com/office/drawing/2014/chart" uri="{C3380CC4-5D6E-409C-BE32-E72D297353CC}">
              <c16:uniqueId val="{00000002-AB91-4268-BE37-D72BB5D2EEF3}"/>
            </c:ext>
          </c:extLst>
        </c:ser>
        <c:dLbls>
          <c:showLegendKey val="0"/>
          <c:showVal val="0"/>
          <c:showCatName val="0"/>
          <c:showSerName val="0"/>
          <c:showPercent val="0"/>
          <c:showBubbleSize val="0"/>
        </c:dLbls>
        <c:gapWidth val="219"/>
        <c:overlap val="-27"/>
        <c:axId val="1336993968"/>
        <c:axId val="1401466288"/>
      </c:barChart>
      <c:catAx>
        <c:axId val="133699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1401466288"/>
        <c:crosses val="autoZero"/>
        <c:auto val="1"/>
        <c:lblAlgn val="ctr"/>
        <c:lblOffset val="100"/>
        <c:noMultiLvlLbl val="0"/>
      </c:catAx>
      <c:valAx>
        <c:axId val="1401466288"/>
        <c:scaling>
          <c:orientation val="minMax"/>
        </c:scaling>
        <c:delete val="1"/>
        <c:axPos val="l"/>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1336993968"/>
        <c:crosses val="autoZero"/>
        <c:crossBetween val="between"/>
      </c:valAx>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Analysis_.xlsx]pivot!PivotTable6</c:name>
    <c:fmtId val="9"/>
  </c:pivotSource>
  <c:chart>
    <c:title>
      <c:tx>
        <c:rich>
          <a:bodyPr rot="0" spcFirstLastPara="1" vertOverflow="ellipsis" vert="horz" wrap="square" anchor="ctr" anchorCtr="1"/>
          <a:lstStyle/>
          <a:p>
            <a:pPr algn="l">
              <a:defRPr sz="2400" b="0" i="0" u="none" strike="noStrike" kern="1200" spc="0" baseline="0">
                <a:solidFill>
                  <a:schemeClr val="tx1">
                    <a:lumMod val="65000"/>
                    <a:lumOff val="35000"/>
                  </a:schemeClr>
                </a:solidFill>
                <a:latin typeface="+mn-lt"/>
                <a:ea typeface="+mn-ea"/>
                <a:cs typeface="+mn-cs"/>
              </a:defRPr>
            </a:pPr>
            <a:r>
              <a:rPr lang="en-US" sz="2400" b="1">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rPr>
              <a:t>Bike</a:t>
            </a:r>
            <a:r>
              <a:rPr lang="en-US" sz="2400" b="1"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rPr>
              <a:t> purchases by </a:t>
            </a:r>
            <a:r>
              <a:rPr lang="en-US" sz="2800" b="1"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Occupation</a:t>
            </a:r>
            <a:endParaRPr lang="en-US" sz="2400" b="1">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2.3591486119634304E-2"/>
          <c:y val="5.1756037525164847E-2"/>
        </c:manualLayout>
      </c:layout>
      <c:overlay val="0"/>
      <c:spPr>
        <a:noFill/>
        <a:ln>
          <a:noFill/>
        </a:ln>
        <a:effectLst/>
      </c:spPr>
      <c:txPr>
        <a:bodyPr rot="0" spcFirstLastPara="1" vertOverflow="ellipsis" vert="horz" wrap="square" anchor="ctr" anchorCtr="1"/>
        <a:lstStyle/>
        <a:p>
          <a:pPr algn="l">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solidFill>
              <a:schemeClr val="accent1">
                <a:lumMod val="60000"/>
                <a:lumOff val="40000"/>
              </a:schemeClr>
            </a:solidFill>
          </a:ln>
          <a:effectLst/>
        </c:spPr>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solidFill>
              <a:schemeClr val="accent1">
                <a:lumMod val="60000"/>
                <a:lumOff val="40000"/>
              </a:schemeClr>
            </a:solidFill>
          </a:ln>
          <a:effectLst/>
        </c:spPr>
      </c:pivotFmt>
      <c:pivotFmt>
        <c:idx val="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F2F2F"/>
          </a:solidFill>
          <a:ln>
            <a:solidFill>
              <a:schemeClr val="accent1">
                <a:lumMod val="60000"/>
                <a:lumOff val="40000"/>
              </a:schemeClr>
            </a:solidFill>
          </a:ln>
          <a:effectLst/>
        </c:spPr>
      </c:pivotFmt>
      <c:pivotFmt>
        <c:idx val="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2F2F2F"/>
          </a:solidFill>
          <a:ln>
            <a:solidFill>
              <a:schemeClr val="accent1">
                <a:lumMod val="60000"/>
                <a:lumOff val="40000"/>
              </a:schemeClr>
            </a:solidFill>
          </a:ln>
          <a:effectLst/>
        </c:spPr>
      </c:pivotFmt>
      <c:pivotFmt>
        <c:idx val="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2F2F2F"/>
          </a:solidFill>
          <a:ln>
            <a:solidFill>
              <a:schemeClr val="accent1">
                <a:lumMod val="60000"/>
                <a:lumOff val="40000"/>
              </a:schemeClr>
            </a:solidFill>
          </a:ln>
          <a:effectLst/>
        </c:spPr>
      </c:pivotFmt>
    </c:pivotFmts>
    <c:plotArea>
      <c:layout/>
      <c:barChart>
        <c:barDir val="bar"/>
        <c:grouping val="clustered"/>
        <c:varyColors val="0"/>
        <c:ser>
          <c:idx val="0"/>
          <c:order val="0"/>
          <c:tx>
            <c:strRef>
              <c:f>pivot!$B$3</c:f>
              <c:strCache>
                <c:ptCount val="1"/>
                <c:pt idx="0">
                  <c:v>Total</c:v>
                </c:pt>
              </c:strCache>
            </c:strRef>
          </c:tx>
          <c:spPr>
            <a:solidFill>
              <a:schemeClr val="accent5">
                <a:lumMod val="50000"/>
              </a:schemeClr>
            </a:solidFill>
            <a:ln>
              <a:noFill/>
            </a:ln>
            <a:effectLst/>
          </c:spPr>
          <c:invertIfNegative val="0"/>
          <c:dPt>
            <c:idx val="4"/>
            <c:invertIfNegative val="0"/>
            <c:bubble3D val="0"/>
            <c:spPr>
              <a:solidFill>
                <a:srgbClr val="2F2F2F"/>
              </a:solidFill>
              <a:ln>
                <a:solidFill>
                  <a:schemeClr val="accent1">
                    <a:lumMod val="60000"/>
                    <a:lumOff val="40000"/>
                  </a:schemeClr>
                </a:solidFill>
              </a:ln>
              <a:effectLst/>
            </c:spPr>
            <c:extLst>
              <c:ext xmlns:c16="http://schemas.microsoft.com/office/drawing/2014/chart" uri="{C3380CC4-5D6E-409C-BE32-E72D297353CC}">
                <c16:uniqueId val="{00000001-63D8-48A7-B1C2-744F6DAC327E}"/>
              </c:ext>
            </c:extLst>
          </c:dPt>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pivot!$A$4:$A$9</c:f>
              <c:strCache>
                <c:ptCount val="5"/>
                <c:pt idx="0">
                  <c:v>Manual</c:v>
                </c:pt>
                <c:pt idx="1">
                  <c:v>Management</c:v>
                </c:pt>
                <c:pt idx="2">
                  <c:v>Clerical</c:v>
                </c:pt>
                <c:pt idx="3">
                  <c:v>Skilled Manual</c:v>
                </c:pt>
                <c:pt idx="4">
                  <c:v>Professional</c:v>
                </c:pt>
              </c:strCache>
            </c:strRef>
          </c:cat>
          <c:val>
            <c:numRef>
              <c:f>pivot!$B$4:$B$9</c:f>
              <c:numCache>
                <c:formatCode>0%</c:formatCode>
                <c:ptCount val="5"/>
                <c:pt idx="0">
                  <c:v>0.1191919191919192</c:v>
                </c:pt>
                <c:pt idx="1">
                  <c:v>0.14747474747474748</c:v>
                </c:pt>
                <c:pt idx="2">
                  <c:v>0.19191919191919191</c:v>
                </c:pt>
                <c:pt idx="3">
                  <c:v>0.23838383838383839</c:v>
                </c:pt>
                <c:pt idx="4">
                  <c:v>0.30303030303030304</c:v>
                </c:pt>
              </c:numCache>
            </c:numRef>
          </c:val>
          <c:extLst>
            <c:ext xmlns:c16="http://schemas.microsoft.com/office/drawing/2014/chart" uri="{C3380CC4-5D6E-409C-BE32-E72D297353CC}">
              <c16:uniqueId val="{00000002-63D8-48A7-B1C2-744F6DAC327E}"/>
            </c:ext>
          </c:extLst>
        </c:ser>
        <c:dLbls>
          <c:dLblPos val="outEnd"/>
          <c:showLegendKey val="0"/>
          <c:showVal val="1"/>
          <c:showCatName val="0"/>
          <c:showSerName val="0"/>
          <c:showPercent val="0"/>
          <c:showBubbleSize val="0"/>
        </c:dLbls>
        <c:gapWidth val="182"/>
        <c:axId val="562588576"/>
        <c:axId val="562590016"/>
      </c:barChart>
      <c:catAx>
        <c:axId val="562588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crossAx val="562590016"/>
        <c:crosses val="autoZero"/>
        <c:auto val="1"/>
        <c:lblAlgn val="ctr"/>
        <c:lblOffset val="100"/>
        <c:noMultiLvlLbl val="0"/>
      </c:catAx>
      <c:valAx>
        <c:axId val="562590016"/>
        <c:scaling>
          <c:orientation val="minMax"/>
        </c:scaling>
        <c:delete val="1"/>
        <c:axPos val="b"/>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562588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Analysis_.xlsx]pivot!PivotTable8</c:name>
    <c:fmtId val="54"/>
  </c:pivotSource>
  <c:chart>
    <c:title>
      <c:tx>
        <c:rich>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2800" b="0" i="0" u="none" strike="noStrike" kern="1200" spc="0" baseline="0">
                <a:solidFill>
                  <a:sysClr val="windowText" lastClr="000000">
                    <a:lumMod val="65000"/>
                    <a:lumOff val="35000"/>
                  </a:sysClr>
                </a:solidFill>
                <a:latin typeface="+mn-lt"/>
                <a:ea typeface="+mn-ea"/>
                <a:cs typeface="+mn-cs"/>
              </a:defRPr>
            </a:pPr>
            <a:r>
              <a:rPr lang="en-GB" sz="2800" b="1" i="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How Does </a:t>
            </a:r>
            <a:r>
              <a:rPr lang="en-GB" sz="2800" b="1" i="0">
                <a:solidFill>
                  <a:schemeClr val="accent5">
                    <a:lumMod val="50000"/>
                  </a:schemeClr>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Commute Distance </a:t>
            </a:r>
            <a:r>
              <a:rPr lang="en-GB" sz="2800" b="1" i="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Affect Bike</a:t>
            </a:r>
            <a:r>
              <a:rPr lang="en-GB" sz="2800" b="1" i="0" baseline="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 </a:t>
            </a:r>
            <a:r>
              <a:rPr lang="en-GB" sz="2800" b="1" i="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Purchases?</a:t>
            </a:r>
            <a:endParaRPr lang="en-GB" sz="2800" b="0" i="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sz="2800">
                <a:solidFill>
                  <a:sysClr val="windowText" lastClr="000000">
                    <a:lumMod val="65000"/>
                    <a:lumOff val="35000"/>
                  </a:sysClr>
                </a:solidFill>
              </a:defRPr>
            </a:pPr>
            <a:endParaRPr lang="en-US" sz="2800" b="1">
              <a:solidFill>
                <a:schemeClr val="accent5">
                  <a:lumMod val="50000"/>
                </a:schemeClr>
              </a:solidFill>
            </a:endParaRPr>
          </a:p>
        </c:rich>
      </c:tx>
      <c:layout>
        <c:manualLayout>
          <c:xMode val="edge"/>
          <c:yMode val="edge"/>
          <c:x val="6.5882352941176291E-3"/>
          <c:y val="0.05"/>
        </c:manualLayout>
      </c:layout>
      <c:overlay val="0"/>
      <c:spPr>
        <a:noFill/>
        <a:ln>
          <a:noFill/>
        </a:ln>
        <a:effectLst/>
      </c:spPr>
      <c:txPr>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2800" b="0" i="0" u="none" strike="noStrike" kern="1200" spc="0" baseline="0">
              <a:solidFill>
                <a:sysClr val="windowText" lastClr="000000">
                  <a:lumMod val="65000"/>
                  <a:lumOff val="35000"/>
                </a:sysClr>
              </a:solidFill>
              <a:latin typeface="+mn-lt"/>
              <a:ea typeface="+mn-ea"/>
              <a:cs typeface="+mn-cs"/>
            </a:defRPr>
          </a:pPr>
          <a:endParaRPr lang="en-GB"/>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layout>
            <c:manualLayout>
              <c:x val="3.0394998945685283E-2"/>
              <c:y val="0"/>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layout>
            <c:manualLayout>
              <c:x val="1.1198157506305104E-2"/>
              <c:y val="-5.1186647773073232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1.5997367866148976E-3"/>
              <c:y val="-7.2738920519630393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layout>
            <c:manualLayout>
              <c:x val="0"/>
              <c:y val="-7.004488642631073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layout>
            <c:manualLayout>
              <c:x val="3.0394998945685283E-2"/>
              <c:y val="0"/>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layout>
            <c:manualLayout>
              <c:x val="1.1198157506305104E-2"/>
              <c:y val="-5.1186647773073232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0"/>
              <c:y val="-7.004488642631073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layout>
            <c:manualLayout>
              <c:x val="1.5997367866148976E-3"/>
              <c:y val="-7.2738920519630393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layout>
            <c:manualLayout>
              <c:x val="3.0394998945685283E-2"/>
              <c:y val="0"/>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layout>
            <c:manualLayout>
              <c:x val="1.1198157506305104E-2"/>
              <c:y val="-5.1186647773073232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layout>
            <c:manualLayout>
              <c:x val="0"/>
              <c:y val="-7.0044886426310737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layout>
            <c:manualLayout>
              <c:x val="1.5997367866148976E-3"/>
              <c:y val="-7.2738920519630393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pivotFmt>
    </c:pivotFmts>
    <c:plotArea>
      <c:layout/>
      <c:lineChart>
        <c:grouping val="standard"/>
        <c:varyColors val="0"/>
        <c:ser>
          <c:idx val="0"/>
          <c:order val="0"/>
          <c:tx>
            <c:strRef>
              <c:f>pivot!$B$81</c:f>
              <c:strCache>
                <c:ptCount val="1"/>
                <c:pt idx="0">
                  <c:v>Total</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1-9DCD-47FD-828F-16FBB36E95CB}"/>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3-9DCD-47FD-828F-16FBB36E95CB}"/>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5-9DCD-47FD-828F-16FBB36E95CB}"/>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07-9DCD-47FD-828F-16FBB36E95CB}"/>
              </c:ext>
            </c:extLst>
          </c:dPt>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09-9DCD-47FD-828F-16FBB36E95CB}"/>
              </c:ext>
            </c:extLst>
          </c:dPt>
          <c:dLbls>
            <c:dLbl>
              <c:idx val="0"/>
              <c:layout>
                <c:manualLayout>
                  <c:x val="3.0394998945685283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DCD-47FD-828F-16FBB36E95CB}"/>
                </c:ext>
              </c:extLst>
            </c:dLbl>
            <c:dLbl>
              <c:idx val="1"/>
              <c:layout>
                <c:manualLayout>
                  <c:x val="1.1198157506305104E-2"/>
                  <c:y val="-5.11866477730732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DCD-47FD-828F-16FBB36E95CB}"/>
                </c:ext>
              </c:extLst>
            </c:dLbl>
            <c:dLbl>
              <c:idx val="2"/>
              <c:layout>
                <c:manualLayout>
                  <c:x val="0"/>
                  <c:y val="-7.00448864263107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DCD-47FD-828F-16FBB36E95CB}"/>
                </c:ext>
              </c:extLst>
            </c:dLbl>
            <c:dLbl>
              <c:idx val="3"/>
              <c:layout>
                <c:manualLayout>
                  <c:x val="1.5997367866148976E-3"/>
                  <c:y val="-7.273892051963039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DCD-47FD-828F-16FBB36E95CB}"/>
                </c:ext>
              </c:extLst>
            </c:dLbl>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pivot!$A$82:$A$87</c:f>
              <c:strCache>
                <c:ptCount val="5"/>
                <c:pt idx="0">
                  <c:v>0-1 Miles</c:v>
                </c:pt>
                <c:pt idx="1">
                  <c:v>2-5 Miles</c:v>
                </c:pt>
                <c:pt idx="2">
                  <c:v>1-2 Miles</c:v>
                </c:pt>
                <c:pt idx="3">
                  <c:v>5-10 Miles</c:v>
                </c:pt>
                <c:pt idx="4">
                  <c:v>More than 10 Miles</c:v>
                </c:pt>
              </c:strCache>
            </c:strRef>
          </c:cat>
          <c:val>
            <c:numRef>
              <c:f>pivot!$B$82:$B$87</c:f>
              <c:numCache>
                <c:formatCode>General</c:formatCode>
                <c:ptCount val="5"/>
                <c:pt idx="0">
                  <c:v>207</c:v>
                </c:pt>
                <c:pt idx="1">
                  <c:v>95</c:v>
                </c:pt>
                <c:pt idx="2">
                  <c:v>83</c:v>
                </c:pt>
                <c:pt idx="3">
                  <c:v>77</c:v>
                </c:pt>
                <c:pt idx="4">
                  <c:v>33</c:v>
                </c:pt>
              </c:numCache>
            </c:numRef>
          </c:val>
          <c:smooth val="0"/>
          <c:extLst>
            <c:ext xmlns:c16="http://schemas.microsoft.com/office/drawing/2014/chart" uri="{C3380CC4-5D6E-409C-BE32-E72D297353CC}">
              <c16:uniqueId val="{0000000A-9DCD-47FD-828F-16FBB36E95CB}"/>
            </c:ext>
          </c:extLst>
        </c:ser>
        <c:dLbls>
          <c:showLegendKey val="0"/>
          <c:showVal val="1"/>
          <c:showCatName val="0"/>
          <c:showSerName val="0"/>
          <c:showPercent val="0"/>
          <c:showBubbleSize val="0"/>
        </c:dLbls>
        <c:smooth val="0"/>
        <c:axId val="853092527"/>
        <c:axId val="853093967"/>
      </c:lineChart>
      <c:catAx>
        <c:axId val="85309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853093967"/>
        <c:crosses val="autoZero"/>
        <c:auto val="1"/>
        <c:lblAlgn val="ctr"/>
        <c:lblOffset val="100"/>
        <c:noMultiLvlLbl val="0"/>
      </c:catAx>
      <c:valAx>
        <c:axId val="853093967"/>
        <c:scaling>
          <c:orientation val="minMax"/>
        </c:scaling>
        <c:delete val="1"/>
        <c:axPos val="l"/>
        <c:majorGridlines>
          <c:spPr>
            <a:ln w="9525" cap="flat" cmpd="sng" algn="ctr">
              <a:solidFill>
                <a:schemeClr val="bg1">
                  <a:lumMod val="85000"/>
                  <a:alpha val="85000"/>
                </a:schemeClr>
              </a:solidFill>
              <a:round/>
            </a:ln>
            <a:effectLst/>
          </c:spPr>
        </c:majorGridlines>
        <c:numFmt formatCode="General" sourceLinked="1"/>
        <c:majorTickMark val="none"/>
        <c:minorTickMark val="none"/>
        <c:tickLblPos val="nextTo"/>
        <c:crossAx val="85309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Analysis_.xlsx]pivot!PivotTable1</c:name>
    <c:fmtId val="47"/>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r>
              <a:rPr lang="en-GB" sz="2400" b="1" i="0" u="none" strike="noStrike" baseline="0">
                <a:effectLst/>
                <a:latin typeface="Sans Serif Collection" panose="020B0502040504020204" pitchFamily="34" charset="0"/>
                <a:ea typeface="Sans Serif Collection" panose="020B0502040504020204" pitchFamily="34" charset="0"/>
                <a:cs typeface="Sans Serif Collection" panose="020B0502040504020204" pitchFamily="34" charset="0"/>
              </a:rPr>
              <a:t>Purchase Behavior by </a:t>
            </a:r>
            <a:r>
              <a:rPr lang="en-GB" sz="2800" b="1" i="0" u="none" strike="noStrike" baseline="0">
                <a:solidFill>
                  <a:schemeClr val="accent5">
                    <a:lumMod val="50000"/>
                  </a:schemeClr>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Age</a:t>
            </a:r>
            <a:endParaRPr lang="en-GB" sz="24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1.3196365961854039E-2"/>
          <c:y val="2.1383645327827841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GB"/>
        </a:p>
      </c:txPr>
    </c:title>
    <c:autoTitleDeleted val="0"/>
    <c:pivotFmts>
      <c:pivotFmt>
        <c:idx val="0"/>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pivot!$B$189:$B$190</c:f>
              <c:strCache>
                <c:ptCount val="1"/>
                <c:pt idx="0">
                  <c:v>Did Not Purchase</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pivot!$A$191:$A$195</c:f>
              <c:strCache>
                <c:ptCount val="4"/>
                <c:pt idx="0">
                  <c:v>25-35</c:v>
                </c:pt>
                <c:pt idx="1">
                  <c:v>36-45</c:v>
                </c:pt>
                <c:pt idx="2">
                  <c:v>46-55</c:v>
                </c:pt>
                <c:pt idx="3">
                  <c:v>55+</c:v>
                </c:pt>
              </c:strCache>
            </c:strRef>
          </c:cat>
          <c:val>
            <c:numRef>
              <c:f>pivot!$B$191:$B$195</c:f>
              <c:numCache>
                <c:formatCode>0%</c:formatCode>
                <c:ptCount val="4"/>
                <c:pt idx="0">
                  <c:v>0.54339622641509433</c:v>
                </c:pt>
                <c:pt idx="1">
                  <c:v>0.42342342342342343</c:v>
                </c:pt>
                <c:pt idx="2">
                  <c:v>0.49802371541501977</c:v>
                </c:pt>
                <c:pt idx="3">
                  <c:v>0.68571428571428572</c:v>
                </c:pt>
              </c:numCache>
            </c:numRef>
          </c:val>
          <c:extLst>
            <c:ext xmlns:c16="http://schemas.microsoft.com/office/drawing/2014/chart" uri="{C3380CC4-5D6E-409C-BE32-E72D297353CC}">
              <c16:uniqueId val="{00000000-AAAB-48B5-8880-DCE96E431B14}"/>
            </c:ext>
          </c:extLst>
        </c:ser>
        <c:ser>
          <c:idx val="1"/>
          <c:order val="1"/>
          <c:tx>
            <c:strRef>
              <c:f>pivot!$C$189:$C$190</c:f>
              <c:strCache>
                <c:ptCount val="1"/>
                <c:pt idx="0">
                  <c:v>Purchased</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pivot!$A$191:$A$195</c:f>
              <c:strCache>
                <c:ptCount val="4"/>
                <c:pt idx="0">
                  <c:v>25-35</c:v>
                </c:pt>
                <c:pt idx="1">
                  <c:v>36-45</c:v>
                </c:pt>
                <c:pt idx="2">
                  <c:v>46-55</c:v>
                </c:pt>
                <c:pt idx="3">
                  <c:v>55+</c:v>
                </c:pt>
              </c:strCache>
            </c:strRef>
          </c:cat>
          <c:val>
            <c:numRef>
              <c:f>pivot!$C$191:$C$195</c:f>
              <c:numCache>
                <c:formatCode>0%</c:formatCode>
                <c:ptCount val="4"/>
                <c:pt idx="0">
                  <c:v>0.45660377358490567</c:v>
                </c:pt>
                <c:pt idx="1">
                  <c:v>0.57657657657657657</c:v>
                </c:pt>
                <c:pt idx="2">
                  <c:v>0.50197628458498023</c:v>
                </c:pt>
                <c:pt idx="3">
                  <c:v>0.31428571428571428</c:v>
                </c:pt>
              </c:numCache>
            </c:numRef>
          </c:val>
          <c:extLst>
            <c:ext xmlns:c16="http://schemas.microsoft.com/office/drawing/2014/chart" uri="{C3380CC4-5D6E-409C-BE32-E72D297353CC}">
              <c16:uniqueId val="{00000001-AAAB-48B5-8880-DCE96E431B14}"/>
            </c:ext>
          </c:extLst>
        </c:ser>
        <c:dLbls>
          <c:dLblPos val="outEnd"/>
          <c:showLegendKey val="0"/>
          <c:showVal val="1"/>
          <c:showCatName val="0"/>
          <c:showSerName val="0"/>
          <c:showPercent val="0"/>
          <c:showBubbleSize val="0"/>
        </c:dLbls>
        <c:gapWidth val="219"/>
        <c:overlap val="-27"/>
        <c:axId val="1710577920"/>
        <c:axId val="1710580320"/>
      </c:barChart>
      <c:catAx>
        <c:axId val="171057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1710580320"/>
        <c:crosses val="autoZero"/>
        <c:auto val="1"/>
        <c:lblAlgn val="ctr"/>
        <c:lblOffset val="100"/>
        <c:noMultiLvlLbl val="0"/>
      </c:catAx>
      <c:valAx>
        <c:axId val="1710580320"/>
        <c:scaling>
          <c:orientation val="minMax"/>
        </c:scaling>
        <c:delete val="1"/>
        <c:axPos val="l"/>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17105779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Analysis_.xlsx]pivot!PivotTable4</c:name>
    <c:fmtId val="52"/>
  </c:pivotSource>
  <c:chart>
    <c:title>
      <c:tx>
        <c:rich>
          <a:bodyPr rot="0" spcFirstLastPara="1" vertOverflow="ellipsis" vert="horz" wrap="square" anchor="ctr" anchorCtr="1"/>
          <a:lstStyle/>
          <a:p>
            <a:pPr algn="l">
              <a:defRPr sz="2400" b="1"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r>
              <a:rPr lang="en-GB" sz="2400" b="1" i="0" u="none" strike="noStrike" baseline="0">
                <a:solidFill>
                  <a:srgbClr val="2F2F2F"/>
                </a:solidFill>
              </a:rPr>
              <a:t>Bike Purchases by </a:t>
            </a:r>
            <a:r>
              <a:rPr lang="en-GB" sz="2800" b="1" i="0" u="none" strike="noStrike" baseline="0">
                <a:solidFill>
                  <a:schemeClr val="accent5">
                    <a:lumMod val="50000"/>
                  </a:schemeClr>
                </a:solidFill>
              </a:rPr>
              <a:t>Region</a:t>
            </a:r>
            <a:r>
              <a:rPr lang="en-GB" sz="2400" b="1" i="0" u="none" strike="noStrike" baseline="0">
                <a:solidFill>
                  <a:srgbClr val="2F2F2F"/>
                </a:solidFill>
              </a:rPr>
              <a:t> and </a:t>
            </a:r>
            <a:r>
              <a:rPr lang="en-GB" sz="2800" b="1" i="0" u="none" strike="noStrike" baseline="0">
                <a:solidFill>
                  <a:schemeClr val="accent5">
                    <a:lumMod val="50000"/>
                  </a:schemeClr>
                </a:solidFill>
              </a:rPr>
              <a:t>Gender</a:t>
            </a:r>
            <a:endParaRPr lang="en-GB" sz="2400" b="1">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1.1962594876578926E-2"/>
          <c:y val="1.9535181917464579E-2"/>
        </c:manualLayout>
      </c:layout>
      <c:overlay val="0"/>
      <c:spPr>
        <a:noFill/>
        <a:ln>
          <a:noFill/>
        </a:ln>
        <a:effectLst/>
      </c:spPr>
      <c:txPr>
        <a:bodyPr rot="0" spcFirstLastPara="1" vertOverflow="ellipsis" vert="horz" wrap="square" anchor="ctr" anchorCtr="1"/>
        <a:lstStyle/>
        <a:p>
          <a:pPr algn="l">
            <a:defRPr sz="2400" b="1"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GB"/>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4"/>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17"/>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8"/>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1"/>
          <c:showVal val="1"/>
          <c:showCatName val="1"/>
          <c:showSerName val="0"/>
          <c:showPercent val="0"/>
          <c:showBubbleSize val="0"/>
          <c:extLst>
            <c:ext xmlns:c15="http://schemas.microsoft.com/office/drawing/2012/chart" uri="{CE6537A1-D6FC-4f65-9D91-7224C49458BB}"/>
          </c:extLst>
        </c:dLbl>
      </c:pivotFmt>
      <c:pivotFmt>
        <c:idx val="21"/>
        <c:spPr>
          <a:solidFill>
            <a:schemeClr val="accent2">
              <a:lumMod val="75000"/>
            </a:schemeClr>
          </a:solidFill>
          <a:ln w="19050">
            <a:solidFill>
              <a:schemeClr val="lt1"/>
            </a:solidFill>
          </a:ln>
          <a:effectLst/>
        </c:spPr>
        <c:dLbl>
          <c:idx val="0"/>
          <c:layout>
            <c:manualLayout>
              <c:x val="0.15835991504110247"/>
              <c:y val="1.660450234026669E-2"/>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2"/>
        <c:spPr>
          <a:solidFill>
            <a:schemeClr val="accent5">
              <a:lumMod val="50000"/>
            </a:schemeClr>
          </a:solidFill>
          <a:ln w="19050">
            <a:solidFill>
              <a:schemeClr val="lt1"/>
            </a:solidFill>
          </a:ln>
          <a:effectLst/>
        </c:spPr>
        <c:dLbl>
          <c:idx val="0"/>
          <c:layout>
            <c:manualLayout>
              <c:x val="-0.12038379611353553"/>
              <c:y val="-6.3770588733919525E-2"/>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3"/>
        <c:spPr>
          <a:solidFill>
            <a:schemeClr val="accent6">
              <a:lumMod val="60000"/>
              <a:lumOff val="40000"/>
            </a:schemeClr>
          </a:solidFill>
          <a:ln w="19050">
            <a:solidFill>
              <a:schemeClr val="lt1"/>
            </a:solidFill>
          </a:ln>
          <a:effectLst/>
        </c:spPr>
        <c:dLbl>
          <c:idx val="0"/>
          <c:layout>
            <c:manualLayout>
              <c:x val="-7.9627117136902015E-2"/>
              <c:y val="0.21464615747122265"/>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4"/>
        <c:spPr>
          <a:solidFill>
            <a:schemeClr val="accent6">
              <a:lumMod val="75000"/>
            </a:schemeClr>
          </a:solidFill>
          <a:ln w="19050">
            <a:solidFill>
              <a:schemeClr val="lt1"/>
            </a:solidFill>
          </a:ln>
          <a:effectLst/>
        </c:spPr>
        <c:dLbl>
          <c:idx val="0"/>
          <c:layout>
            <c:manualLayout>
              <c:x val="0.21674807364620596"/>
              <c:y val="7.6579578462121115E-2"/>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5"/>
        <c:spPr>
          <a:solidFill>
            <a:schemeClr val="accent5">
              <a:lumMod val="60000"/>
              <a:lumOff val="40000"/>
            </a:schemeClr>
          </a:solidFill>
          <a:ln w="19050">
            <a:solidFill>
              <a:schemeClr val="lt1"/>
            </a:solidFill>
          </a:ln>
          <a:effectLst/>
        </c:spPr>
        <c:dLbl>
          <c:idx val="0"/>
          <c:layout>
            <c:manualLayout>
              <c:x val="-0.16768680857485074"/>
              <c:y val="-0.10603326248601384"/>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6"/>
        <c:spPr>
          <a:solidFill>
            <a:schemeClr val="accent2">
              <a:lumMod val="60000"/>
              <a:lumOff val="40000"/>
            </a:schemeClr>
          </a:solidFill>
          <a:ln w="19050">
            <a:solidFill>
              <a:schemeClr val="lt1"/>
            </a:solidFill>
          </a:ln>
          <a:effectLst/>
        </c:spPr>
        <c:dLbl>
          <c:idx val="0"/>
          <c:layout>
            <c:manualLayout>
              <c:x val="0.26693002181302772"/>
              <c:y val="-9.7197157278846022E-2"/>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33975373778826"/>
          <c:y val="0.24622062270422163"/>
          <c:w val="0.64776581511875908"/>
          <c:h val="0.55751278249300851"/>
        </c:manualLayout>
      </c:layout>
      <c:doughnutChart>
        <c:varyColors val="1"/>
        <c:ser>
          <c:idx val="0"/>
          <c:order val="0"/>
          <c:tx>
            <c:strRef>
              <c:f>pivot!$B$93</c:f>
              <c:strCache>
                <c:ptCount val="1"/>
                <c:pt idx="0">
                  <c:v>Total</c:v>
                </c:pt>
              </c:strCache>
            </c:strRef>
          </c:tx>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5ABE-405B-AAFA-E4BEB62A7AF9}"/>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5ABE-405B-AAFA-E4BEB62A7AF9}"/>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5ABE-405B-AAFA-E4BEB62A7AF9}"/>
              </c:ext>
            </c:extLst>
          </c:dPt>
          <c:dPt>
            <c:idx val="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A-0C69-47BC-82DE-D4CB1DDFD205}"/>
              </c:ext>
            </c:extLst>
          </c:dPt>
          <c:dPt>
            <c:idx val="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9-0C69-47BC-82DE-D4CB1DDFD205}"/>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B-0C69-47BC-82DE-D4CB1DDFD205}"/>
              </c:ext>
            </c:extLst>
          </c:dPt>
          <c:dLbls>
            <c:dLbl>
              <c:idx val="0"/>
              <c:layout>
                <c:manualLayout>
                  <c:x val="0.26693002181302772"/>
                  <c:y val="-9.7197157278846022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ABE-405B-AAFA-E4BEB62A7AF9}"/>
                </c:ext>
              </c:extLst>
            </c:dLbl>
            <c:dLbl>
              <c:idx val="1"/>
              <c:layout>
                <c:manualLayout>
                  <c:x val="0.15835991504110247"/>
                  <c:y val="1.660450234026669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ABE-405B-AAFA-E4BEB62A7AF9}"/>
                </c:ext>
              </c:extLst>
            </c:dLbl>
            <c:dLbl>
              <c:idx val="2"/>
              <c:layout>
                <c:manualLayout>
                  <c:x val="0.21674807364620596"/>
                  <c:y val="7.6579578462121115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ABE-405B-AAFA-E4BEB62A7AF9}"/>
                </c:ext>
              </c:extLst>
            </c:dLbl>
            <c:dLbl>
              <c:idx val="3"/>
              <c:layout>
                <c:manualLayout>
                  <c:x val="-7.9627117136902015E-2"/>
                  <c:y val="0.21464615747122265"/>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A-0C69-47BC-82DE-D4CB1DDFD205}"/>
                </c:ext>
              </c:extLst>
            </c:dLbl>
            <c:dLbl>
              <c:idx val="4"/>
              <c:layout>
                <c:manualLayout>
                  <c:x val="-0.12038379611353553"/>
                  <c:y val="-6.3770588733919525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C69-47BC-82DE-D4CB1DDFD205}"/>
                </c:ext>
              </c:extLst>
            </c:dLbl>
            <c:dLbl>
              <c:idx val="5"/>
              <c:layout>
                <c:manualLayout>
                  <c:x val="-0.16768680857485074"/>
                  <c:y val="-0.10603326248601384"/>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0C69-47BC-82DE-D4CB1DDFD205}"/>
                </c:ext>
              </c:extLst>
            </c:dLbl>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pivot!$A$94:$A$103</c:f>
              <c:multiLvlStrCache>
                <c:ptCount val="6"/>
                <c:lvl>
                  <c:pt idx="0">
                    <c:v>Female </c:v>
                  </c:pt>
                  <c:pt idx="1">
                    <c:v>Male</c:v>
                  </c:pt>
                  <c:pt idx="2">
                    <c:v>Female </c:v>
                  </c:pt>
                  <c:pt idx="3">
                    <c:v>Male</c:v>
                  </c:pt>
                  <c:pt idx="4">
                    <c:v>Female </c:v>
                  </c:pt>
                  <c:pt idx="5">
                    <c:v>Male</c:v>
                  </c:pt>
                </c:lvl>
                <c:lvl>
                  <c:pt idx="0">
                    <c:v>Europe</c:v>
                  </c:pt>
                  <c:pt idx="2">
                    <c:v>North America</c:v>
                  </c:pt>
                  <c:pt idx="4">
                    <c:v>Pacific</c:v>
                  </c:pt>
                </c:lvl>
              </c:multiLvlStrCache>
            </c:multiLvlStrRef>
          </c:cat>
          <c:val>
            <c:numRef>
              <c:f>pivot!$B$94:$B$103</c:f>
              <c:numCache>
                <c:formatCode>0%</c:formatCode>
                <c:ptCount val="6"/>
                <c:pt idx="0">
                  <c:v>0.16969696969696971</c:v>
                </c:pt>
                <c:pt idx="1">
                  <c:v>0.14545454545454545</c:v>
                </c:pt>
                <c:pt idx="2">
                  <c:v>0.22222222222222221</c:v>
                </c:pt>
                <c:pt idx="3">
                  <c:v>0.22222222222222221</c:v>
                </c:pt>
                <c:pt idx="4">
                  <c:v>9.8989898989898989E-2</c:v>
                </c:pt>
                <c:pt idx="5">
                  <c:v>0.14141414141414141</c:v>
                </c:pt>
              </c:numCache>
            </c:numRef>
          </c:val>
          <c:extLst>
            <c:ext xmlns:c16="http://schemas.microsoft.com/office/drawing/2014/chart" uri="{C3380CC4-5D6E-409C-BE32-E72D297353CC}">
              <c16:uniqueId val="{00000006-5ABE-405B-AAFA-E4BEB62A7AF9}"/>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Analysis_.xlsx]pivot!children</c:name>
    <c:fmtId val="42"/>
  </c:pivotSource>
  <c:chart>
    <c:title>
      <c:tx>
        <c:rich>
          <a:bodyPr rot="0" spcFirstLastPara="1" vertOverflow="ellipsis" vert="horz" wrap="square" anchor="ctr" anchorCtr="1"/>
          <a:lstStyle/>
          <a:p>
            <a:pPr algn="l">
              <a:defRPr sz="2000" b="1" i="0" u="none" strike="noStrike" kern="1200" spc="0"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r>
              <a:rPr lang="en-GB" sz="2400" b="1" i="0" u="none" strike="noStrike"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rPr>
              <a:t>Bike Purchases by </a:t>
            </a:r>
            <a:r>
              <a:rPr lang="en-GB" sz="2800" b="1" i="0" u="none" strike="noStrike"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Family Size</a:t>
            </a:r>
            <a:endParaRPr lang="en-US" sz="2400" b="1">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1.3644095802673411E-3"/>
          <c:y val="1.9238429358731509E-3"/>
        </c:manualLayout>
      </c:layout>
      <c:overlay val="0"/>
      <c:spPr>
        <a:noFill/>
        <a:ln>
          <a:noFill/>
        </a:ln>
        <a:effectLst/>
      </c:spPr>
      <c:txPr>
        <a:bodyPr rot="0" spcFirstLastPara="1" vertOverflow="ellipsis" vert="horz" wrap="square" anchor="ctr" anchorCtr="1"/>
        <a:lstStyle/>
        <a:p>
          <a:pPr algn="l">
            <a:defRPr sz="2000" b="1" i="0" u="none" strike="noStrike" kern="1200" spc="0"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US"/>
        </a:p>
      </c:txPr>
    </c:title>
    <c:autoTitleDeleted val="0"/>
    <c:pivotFmts>
      <c:pivotFmt>
        <c:idx val="0"/>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25000"/>
            </a:schemeClr>
          </a:solidFill>
          <a:ln w="19050">
            <a:solidFill>
              <a:schemeClr val="lt1"/>
            </a:solidFill>
          </a:ln>
          <a:effectLst/>
        </c:spPr>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w="19050">
            <a:solidFill>
              <a:schemeClr val="lt1"/>
            </a:solidFill>
          </a:ln>
          <a:effectLst/>
        </c:spPr>
        <c:dLbl>
          <c:idx val="0"/>
          <c:layout>
            <c:manualLayout>
              <c:x val="-0.14066840063959785"/>
              <c:y val="0.1895598700111277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fld id="{95A81627-F699-419F-8018-31B5E33244A2}" type="VALUE">
                  <a:rPr lang="en-US" sz="1600"/>
                  <a:pPr>
                    <a:defRPr sz="1050" b="1" i="0" u="none" strike="noStrike" kern="1200" baseline="0">
                      <a:solidFill>
                        <a:schemeClr val="tx1">
                          <a:lumMod val="95000"/>
                          <a:lumOff val="5000"/>
                        </a:schemeClr>
                      </a:solidFill>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5521054927586819"/>
                  <c:h val="0.12275673511046219"/>
                </c:manualLayout>
              </c15:layout>
              <c15:dlblFieldTable/>
              <c15:showDataLabelsRange val="0"/>
            </c:ext>
          </c:extLst>
        </c:dLbl>
      </c:pivotFmt>
      <c:pivotFmt>
        <c:idx val="3"/>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25000"/>
            </a:schemeClr>
          </a:solidFill>
          <a:ln w="19050">
            <a:solidFill>
              <a:schemeClr val="lt1"/>
            </a:solidFill>
          </a:ln>
          <a:effectLst/>
        </c:spPr>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w="19050">
            <a:solidFill>
              <a:schemeClr val="lt1"/>
            </a:solidFill>
          </a:ln>
          <a:effectLst/>
        </c:spPr>
        <c:dLbl>
          <c:idx val="0"/>
          <c:layout>
            <c:manualLayout>
              <c:x val="-0.14066840063959785"/>
              <c:y val="0.1895598700111277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fld id="{95A81627-F699-419F-8018-31B5E33244A2}" type="VALUE">
                  <a:rPr lang="en-US" sz="1600"/>
                  <a:pPr>
                    <a:defRPr sz="1050" b="1" i="0" u="none" strike="noStrike" kern="1200" baseline="0">
                      <a:solidFill>
                        <a:schemeClr val="tx1">
                          <a:lumMod val="95000"/>
                          <a:lumOff val="5000"/>
                        </a:schemeClr>
                      </a:solidFill>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5521054927586819"/>
                  <c:h val="0.12275673511046219"/>
                </c:manualLayout>
              </c15:layout>
              <c15:dlblFieldTable/>
              <c15:showDataLabelsRange val="0"/>
            </c:ext>
          </c:extLst>
        </c:dLbl>
      </c:pivotFmt>
      <c:pivotFmt>
        <c:idx val="6"/>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bg2">
              <a:lumMod val="25000"/>
            </a:schemeClr>
          </a:solidFill>
          <a:ln w="19050">
            <a:solidFill>
              <a:schemeClr val="lt1"/>
            </a:solidFill>
          </a:ln>
          <a:effectLst/>
        </c:spPr>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50000"/>
            </a:schemeClr>
          </a:solidFill>
          <a:ln w="19050">
            <a:solidFill>
              <a:schemeClr val="lt1"/>
            </a:solidFill>
          </a:ln>
          <a:effectLst/>
        </c:spPr>
        <c:dLbl>
          <c:idx val="0"/>
          <c:layout>
            <c:manualLayout>
              <c:x val="2.283262172946451E-2"/>
              <c:y val="-5.6926677012413565E-2"/>
            </c:manualLayout>
          </c:layout>
          <c:tx>
            <c:rich>
              <a:bodyPr rot="0" spcFirstLastPara="1" vertOverflow="ellipsis" vert="horz" wrap="square" lIns="38100" tIns="19050" rIns="38100" bIns="19050" anchor="ctr" anchorCtr="1">
                <a:noAutofit/>
              </a:bodyPr>
              <a:lstStyle/>
              <a:p>
                <a:pPr>
                  <a:defRPr sz="2400" b="1" i="0" u="none" strike="noStrike" kern="1200" baseline="0">
                    <a:solidFill>
                      <a:schemeClr val="tx1">
                        <a:lumMod val="95000"/>
                        <a:lumOff val="5000"/>
                      </a:schemeClr>
                    </a:solidFill>
                    <a:latin typeface="+mn-lt"/>
                    <a:ea typeface="+mn-ea"/>
                    <a:cs typeface="+mn-cs"/>
                  </a:defRPr>
                </a:pPr>
                <a:fld id="{95A81627-F699-419F-8018-31B5E33244A2}" type="VALUE">
                  <a:rPr lang="en-US" sz="2400"/>
                  <a:pPr>
                    <a:defRPr sz="2400" b="1">
                      <a:solidFill>
                        <a:schemeClr val="tx1">
                          <a:lumMod val="95000"/>
                          <a:lumOff val="5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240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9435209803285022"/>
                  <c:h val="0.19807199270460413"/>
                </c:manualLayout>
              </c15:layout>
              <c15:dlblFieldTable/>
              <c15:showDataLabelsRange val="0"/>
            </c:ext>
          </c:extLst>
        </c:dLbl>
      </c:pivotFmt>
    </c:pivotFmts>
    <c:plotArea>
      <c:layout>
        <c:manualLayout>
          <c:layoutTarget val="inner"/>
          <c:xMode val="edge"/>
          <c:yMode val="edge"/>
          <c:x val="6.3786142181278552E-2"/>
          <c:y val="0.22552301411722023"/>
          <c:w val="0.44743341040581253"/>
          <c:h val="0.74280908184771199"/>
        </c:manualLayout>
      </c:layout>
      <c:pieChart>
        <c:varyColors val="1"/>
        <c:ser>
          <c:idx val="0"/>
          <c:order val="0"/>
          <c:tx>
            <c:strRef>
              <c:f>pivot!$B$148</c:f>
              <c:strCache>
                <c:ptCount val="1"/>
                <c:pt idx="0">
                  <c:v>Total</c:v>
                </c:pt>
              </c:strCache>
            </c:strRef>
          </c:tx>
          <c:spPr>
            <a:solidFill>
              <a:schemeClr val="accent5">
                <a:lumMod val="50000"/>
              </a:schemeClr>
            </a:solidFill>
          </c:spPr>
          <c:dPt>
            <c:idx val="0"/>
            <c:bubble3D val="0"/>
            <c:spPr>
              <a:solidFill>
                <a:schemeClr val="bg2">
                  <a:lumMod val="25000"/>
                </a:schemeClr>
              </a:solidFill>
              <a:ln w="19050">
                <a:solidFill>
                  <a:schemeClr val="lt1"/>
                </a:solidFill>
              </a:ln>
              <a:effectLst/>
            </c:spPr>
            <c:extLst>
              <c:ext xmlns:c16="http://schemas.microsoft.com/office/drawing/2014/chart" uri="{C3380CC4-5D6E-409C-BE32-E72D297353CC}">
                <c16:uniqueId val="{00000001-FDDE-4F2F-8F48-758636302643}"/>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FDDE-4F2F-8F48-758636302643}"/>
              </c:ext>
            </c:extLst>
          </c:dPt>
          <c:dLbls>
            <c:dLbl>
              <c:idx val="0"/>
              <c:layout>
                <c:manualLayout>
                  <c:x val="5.8408792650918633E-2"/>
                  <c:y val="4.802639253426654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DDE-4F2F-8F48-758636302643}"/>
                </c:ext>
              </c:extLst>
            </c:dLbl>
            <c:dLbl>
              <c:idx val="1"/>
              <c:layout>
                <c:manualLayout>
                  <c:x val="2.283262172946451E-2"/>
                  <c:y val="-5.6926677012413565E-2"/>
                </c:manualLayout>
              </c:layout>
              <c:tx>
                <c:rich>
                  <a:bodyPr rot="0" spcFirstLastPara="1" vertOverflow="ellipsis" vert="horz" wrap="square" lIns="38100" tIns="19050" rIns="38100" bIns="19050" anchor="ctr" anchorCtr="1">
                    <a:noAutofit/>
                  </a:bodyPr>
                  <a:lstStyle/>
                  <a:p>
                    <a:pPr>
                      <a:defRPr sz="2400" b="1" i="0" u="none" strike="noStrike" kern="1200" baseline="0">
                        <a:solidFill>
                          <a:schemeClr val="tx1">
                            <a:lumMod val="95000"/>
                            <a:lumOff val="5000"/>
                          </a:schemeClr>
                        </a:solidFill>
                        <a:latin typeface="+mn-lt"/>
                        <a:ea typeface="+mn-ea"/>
                        <a:cs typeface="+mn-cs"/>
                      </a:defRPr>
                    </a:pPr>
                    <a:fld id="{95A81627-F699-419F-8018-31B5E33244A2}" type="VALUE">
                      <a:rPr lang="en-US" sz="2400"/>
                      <a:pPr>
                        <a:defRPr sz="2400" b="1">
                          <a:solidFill>
                            <a:schemeClr val="tx1">
                              <a:lumMod val="95000"/>
                              <a:lumOff val="5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240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9435209803285022"/>
                      <c:h val="0.19807199270460413"/>
                    </c:manualLayout>
                  </c15:layout>
                  <c15:dlblFieldTable/>
                  <c15:showDataLabelsRange val="0"/>
                </c:ext>
                <c:ext xmlns:c16="http://schemas.microsoft.com/office/drawing/2014/chart" uri="{C3380CC4-5D6E-409C-BE32-E72D297353CC}">
                  <c16:uniqueId val="{00000003-FDDE-4F2F-8F48-758636302643}"/>
                </c:ext>
              </c:extLst>
            </c:dLbl>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pivot!$A$149:$A$151</c:f>
              <c:strCache>
                <c:ptCount val="2"/>
                <c:pt idx="0">
                  <c:v>0-2 Children</c:v>
                </c:pt>
                <c:pt idx="1">
                  <c:v>3+ Children</c:v>
                </c:pt>
              </c:strCache>
            </c:strRef>
          </c:cat>
          <c:val>
            <c:numRef>
              <c:f>pivot!$B$149:$B$151</c:f>
              <c:numCache>
                <c:formatCode>0%</c:formatCode>
                <c:ptCount val="2"/>
                <c:pt idx="0">
                  <c:v>0.70303030303030301</c:v>
                </c:pt>
                <c:pt idx="1">
                  <c:v>0.29696969696969699</c:v>
                </c:pt>
              </c:numCache>
            </c:numRef>
          </c:val>
          <c:extLst>
            <c:ext xmlns:c16="http://schemas.microsoft.com/office/drawing/2014/chart" uri="{C3380CC4-5D6E-409C-BE32-E72D297353CC}">
              <c16:uniqueId val="{00000004-FDDE-4F2F-8F48-758636302643}"/>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Analysis_.xlsx]pivot!PivotTable10</c:name>
    <c:fmtId val="58"/>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r>
              <a:rPr lang="en-GB" sz="2400" b="1" i="0" u="none" strike="noStrike" baseline="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Bike Purchases by </a:t>
            </a:r>
            <a:r>
              <a:rPr lang="en-GB" sz="2800" b="1" i="0" u="none" strike="noStrike" baseline="0">
                <a:solidFill>
                  <a:schemeClr val="accent5">
                    <a:lumMod val="50000"/>
                  </a:schemeClr>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Homeownership</a:t>
            </a:r>
            <a:r>
              <a:rPr lang="en-GB" sz="2400" b="1" i="0" u="none" strike="noStrike" baseline="0">
                <a:solidFill>
                  <a:schemeClr val="accent5">
                    <a:lumMod val="50000"/>
                  </a:schemeClr>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 </a:t>
            </a:r>
            <a:r>
              <a:rPr lang="en-GB" sz="2400" b="1" i="0" u="none" strike="noStrike" baseline="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Status</a:t>
            </a:r>
            <a:endParaRPr lang="en-US" sz="240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3.4490158243169033E-2"/>
          <c:y val="1.4659688885618355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2F2F"/>
          </a:solidFill>
          <a:ln>
            <a:noFill/>
          </a:ln>
          <a:effectLst/>
        </c:spPr>
      </c:pivotFmt>
      <c:pivotFmt>
        <c:idx val="2"/>
        <c:spPr>
          <a:solidFill>
            <a:schemeClr val="accent5">
              <a:lumMod val="50000"/>
            </a:schemeClr>
          </a:solidFill>
          <a:ln>
            <a:noFill/>
          </a:ln>
          <a:effectLst/>
        </c:spPr>
      </c:pivotFmt>
      <c:pivotFmt>
        <c:idx val="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2F2F2F"/>
          </a:solidFill>
          <a:ln>
            <a:noFill/>
          </a:ln>
          <a:effectLst/>
        </c:spPr>
      </c:pivotFmt>
      <c:pivotFmt>
        <c:idx val="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2F2F2F"/>
          </a:solidFill>
          <a:ln>
            <a:noFill/>
          </a:ln>
          <a:effectLst/>
        </c:spPr>
      </c:pivotFmt>
    </c:pivotFmts>
    <c:plotArea>
      <c:layout/>
      <c:barChart>
        <c:barDir val="bar"/>
        <c:grouping val="clustered"/>
        <c:varyColors val="0"/>
        <c:ser>
          <c:idx val="0"/>
          <c:order val="0"/>
          <c:tx>
            <c:strRef>
              <c:f>pivot!$B$72</c:f>
              <c:strCache>
                <c:ptCount val="1"/>
                <c:pt idx="0">
                  <c:v>Total</c:v>
                </c:pt>
              </c:strCache>
            </c:strRef>
          </c:tx>
          <c:spPr>
            <a:solidFill>
              <a:schemeClr val="accent5">
                <a:lumMod val="50000"/>
              </a:schemeClr>
            </a:solidFill>
            <a:ln>
              <a:noFill/>
            </a:ln>
            <a:effectLst/>
          </c:spPr>
          <c:invertIfNegative val="0"/>
          <c:dPt>
            <c:idx val="0"/>
            <c:invertIfNegative val="0"/>
            <c:bubble3D val="0"/>
            <c:spPr>
              <a:solidFill>
                <a:srgbClr val="2F2F2F"/>
              </a:solidFill>
              <a:ln>
                <a:noFill/>
              </a:ln>
              <a:effectLst/>
            </c:spPr>
            <c:extLst>
              <c:ext xmlns:c16="http://schemas.microsoft.com/office/drawing/2014/chart" uri="{C3380CC4-5D6E-409C-BE32-E72D297353CC}">
                <c16:uniqueId val="{00000001-FDC4-4DFB-8335-96CA1C9FF2F5}"/>
              </c:ext>
            </c:extLst>
          </c:dPt>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pivot!$A$73:$A$75</c:f>
              <c:strCache>
                <c:ptCount val="2"/>
                <c:pt idx="0">
                  <c:v>Homeowner</c:v>
                </c:pt>
                <c:pt idx="1">
                  <c:v>Non-Homeowner</c:v>
                </c:pt>
              </c:strCache>
            </c:strRef>
          </c:cat>
          <c:val>
            <c:numRef>
              <c:f>pivot!$B$73:$B$75</c:f>
              <c:numCache>
                <c:formatCode>0%</c:formatCode>
                <c:ptCount val="2"/>
                <c:pt idx="0">
                  <c:v>0.6707070707070707</c:v>
                </c:pt>
                <c:pt idx="1">
                  <c:v>0.3292929292929293</c:v>
                </c:pt>
              </c:numCache>
            </c:numRef>
          </c:val>
          <c:extLst>
            <c:ext xmlns:c16="http://schemas.microsoft.com/office/drawing/2014/chart" uri="{C3380CC4-5D6E-409C-BE32-E72D297353CC}">
              <c16:uniqueId val="{00000002-FDC4-4DFB-8335-96CA1C9FF2F5}"/>
            </c:ext>
          </c:extLst>
        </c:ser>
        <c:dLbls>
          <c:dLblPos val="outEnd"/>
          <c:showLegendKey val="0"/>
          <c:showVal val="1"/>
          <c:showCatName val="0"/>
          <c:showSerName val="0"/>
          <c:showPercent val="0"/>
          <c:showBubbleSize val="0"/>
        </c:dLbls>
        <c:gapWidth val="182"/>
        <c:axId val="31193872"/>
        <c:axId val="31194352"/>
      </c:barChart>
      <c:catAx>
        <c:axId val="31193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31194352"/>
        <c:crosses val="autoZero"/>
        <c:auto val="1"/>
        <c:lblAlgn val="ctr"/>
        <c:lblOffset val="100"/>
        <c:noMultiLvlLbl val="0"/>
      </c:catAx>
      <c:valAx>
        <c:axId val="31194352"/>
        <c:scaling>
          <c:orientation val="minMax"/>
        </c:scaling>
        <c:delete val="1"/>
        <c:axPos val="b"/>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3119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Analysis_.xlsx]pivot!PivotTable14</c:name>
    <c:fmtId val="58"/>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r>
              <a:rPr lang="en-GB" sz="2400" b="1" i="0" u="none" strike="noStrike" kern="1200" spc="0"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rPr>
              <a:t>Bikes purchased base on </a:t>
            </a:r>
            <a:r>
              <a:rPr lang="en-GB" sz="2800" b="1" i="0" u="none" strike="noStrike" kern="1200" spc="0"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Cars Owned</a:t>
            </a:r>
            <a:endParaRPr lang="en-US" sz="2400" b="1" i="0" u="none" strike="noStrike" kern="1200" spc="0"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a:p>
            <a:pPr>
              <a:defRPr sz="2400">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GB" sz="2400">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2.5084036568213768E-2"/>
          <c:y val="5.536047515693724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2F2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F2F2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F2F2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pivot!$B$212:$B$213</c:f>
              <c:strCache>
                <c:ptCount val="1"/>
                <c:pt idx="0">
                  <c:v>Did Not Purchase</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pivot!$A$214:$A$219</c:f>
              <c:strCache>
                <c:ptCount val="5"/>
                <c:pt idx="0">
                  <c:v>0</c:v>
                </c:pt>
                <c:pt idx="1">
                  <c:v>1</c:v>
                </c:pt>
                <c:pt idx="2">
                  <c:v>2</c:v>
                </c:pt>
                <c:pt idx="3">
                  <c:v>3</c:v>
                </c:pt>
                <c:pt idx="4">
                  <c:v>4</c:v>
                </c:pt>
              </c:strCache>
            </c:strRef>
          </c:cat>
          <c:val>
            <c:numRef>
              <c:f>pivot!$B$214:$B$219</c:f>
              <c:numCache>
                <c:formatCode>0%</c:formatCode>
                <c:ptCount val="5"/>
                <c:pt idx="0">
                  <c:v>0.39763779527559057</c:v>
                </c:pt>
                <c:pt idx="1">
                  <c:v>0.4259927797833935</c:v>
                </c:pt>
                <c:pt idx="2">
                  <c:v>0.62931034482758619</c:v>
                </c:pt>
                <c:pt idx="3">
                  <c:v>0.61627906976744184</c:v>
                </c:pt>
                <c:pt idx="4">
                  <c:v>0.65573770491803274</c:v>
                </c:pt>
              </c:numCache>
            </c:numRef>
          </c:val>
          <c:extLst>
            <c:ext xmlns:c16="http://schemas.microsoft.com/office/drawing/2014/chart" uri="{C3380CC4-5D6E-409C-BE32-E72D297353CC}">
              <c16:uniqueId val="{00000000-4436-41A1-A312-947625DAAE36}"/>
            </c:ext>
          </c:extLst>
        </c:ser>
        <c:ser>
          <c:idx val="1"/>
          <c:order val="1"/>
          <c:tx>
            <c:strRef>
              <c:f>pivot!$C$212:$C$213</c:f>
              <c:strCache>
                <c:ptCount val="1"/>
                <c:pt idx="0">
                  <c:v>Purchased</c:v>
                </c:pt>
              </c:strCache>
            </c:strRef>
          </c:tx>
          <c:spPr>
            <a:solidFill>
              <a:srgbClr val="2F2F2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pivot!$A$214:$A$219</c:f>
              <c:strCache>
                <c:ptCount val="5"/>
                <c:pt idx="0">
                  <c:v>0</c:v>
                </c:pt>
                <c:pt idx="1">
                  <c:v>1</c:v>
                </c:pt>
                <c:pt idx="2">
                  <c:v>2</c:v>
                </c:pt>
                <c:pt idx="3">
                  <c:v>3</c:v>
                </c:pt>
                <c:pt idx="4">
                  <c:v>4</c:v>
                </c:pt>
              </c:strCache>
            </c:strRef>
          </c:cat>
          <c:val>
            <c:numRef>
              <c:f>pivot!$C$214:$C$219</c:f>
              <c:numCache>
                <c:formatCode>0%</c:formatCode>
                <c:ptCount val="5"/>
                <c:pt idx="0">
                  <c:v>0.60236220472440949</c:v>
                </c:pt>
                <c:pt idx="1">
                  <c:v>0.57400722021660655</c:v>
                </c:pt>
                <c:pt idx="2">
                  <c:v>0.37068965517241381</c:v>
                </c:pt>
                <c:pt idx="3">
                  <c:v>0.38372093023255816</c:v>
                </c:pt>
                <c:pt idx="4">
                  <c:v>0.34426229508196721</c:v>
                </c:pt>
              </c:numCache>
            </c:numRef>
          </c:val>
          <c:extLst>
            <c:ext xmlns:c16="http://schemas.microsoft.com/office/drawing/2014/chart" uri="{C3380CC4-5D6E-409C-BE32-E72D297353CC}">
              <c16:uniqueId val="{00000001-4436-41A1-A312-947625DAAE36}"/>
            </c:ext>
          </c:extLst>
        </c:ser>
        <c:dLbls>
          <c:dLblPos val="ctr"/>
          <c:showLegendKey val="0"/>
          <c:showVal val="1"/>
          <c:showCatName val="0"/>
          <c:showSerName val="0"/>
          <c:showPercent val="0"/>
          <c:showBubbleSize val="0"/>
        </c:dLbls>
        <c:gapWidth val="169"/>
        <c:overlap val="100"/>
        <c:axId val="1735045264"/>
        <c:axId val="1735062064"/>
      </c:barChart>
      <c:catAx>
        <c:axId val="173504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735062064"/>
        <c:crosses val="autoZero"/>
        <c:auto val="1"/>
        <c:lblAlgn val="ctr"/>
        <c:lblOffset val="100"/>
        <c:noMultiLvlLbl val="0"/>
      </c:catAx>
      <c:valAx>
        <c:axId val="1735062064"/>
        <c:scaling>
          <c:orientation val="minMax"/>
        </c:scaling>
        <c:delete val="1"/>
        <c:axPos val="l"/>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173504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hyperlink" Target="https://www.linkedin.com/in/sarabennani-/" TargetMode="Externa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11" Type="http://schemas.openxmlformats.org/officeDocument/2006/relationships/image" Target="../media/image2.jpeg"/><Relationship Id="rId5" Type="http://schemas.openxmlformats.org/officeDocument/2006/relationships/chart" Target="../charts/chart14.xml"/><Relationship Id="rId10" Type="http://schemas.openxmlformats.org/officeDocument/2006/relationships/chart" Target="../charts/chart17.xml"/><Relationship Id="rId4" Type="http://schemas.openxmlformats.org/officeDocument/2006/relationships/chart" Target="../charts/chart13.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15873</xdr:colOff>
      <xdr:row>0</xdr:row>
      <xdr:rowOff>133350</xdr:rowOff>
    </xdr:from>
    <xdr:to>
      <xdr:col>10</xdr:col>
      <xdr:colOff>701453</xdr:colOff>
      <xdr:row>10</xdr:row>
      <xdr:rowOff>9524</xdr:rowOff>
    </xdr:to>
    <xdr:graphicFrame macro="">
      <xdr:nvGraphicFramePr>
        <xdr:cNvPr id="5" name="Chart 4">
          <a:extLst>
            <a:ext uri="{FF2B5EF4-FFF2-40B4-BE49-F238E27FC236}">
              <a16:creationId xmlns:a16="http://schemas.microsoft.com/office/drawing/2014/main" id="{C99B355A-A78B-2BCF-E745-08B8A73387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250825</xdr:colOff>
      <xdr:row>37</xdr:row>
      <xdr:rowOff>107950</xdr:rowOff>
    </xdr:from>
    <xdr:to>
      <xdr:col>12</xdr:col>
      <xdr:colOff>324884</xdr:colOff>
      <xdr:row>44</xdr:row>
      <xdr:rowOff>57150</xdr:rowOff>
    </xdr:to>
    <xdr:graphicFrame macro="">
      <xdr:nvGraphicFramePr>
        <xdr:cNvPr id="8" name="Chart 7">
          <a:extLst>
            <a:ext uri="{FF2B5EF4-FFF2-40B4-BE49-F238E27FC236}">
              <a16:creationId xmlns:a16="http://schemas.microsoft.com/office/drawing/2014/main" id="{D17B77A9-56FC-F79B-B38B-EEDE2ACC03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434975</xdr:colOff>
      <xdr:row>78</xdr:row>
      <xdr:rowOff>63500</xdr:rowOff>
    </xdr:from>
    <xdr:to>
      <xdr:col>10</xdr:col>
      <xdr:colOff>177210</xdr:colOff>
      <xdr:row>87</xdr:row>
      <xdr:rowOff>63500</xdr:rowOff>
    </xdr:to>
    <xdr:graphicFrame macro="">
      <xdr:nvGraphicFramePr>
        <xdr:cNvPr id="10" name="Chart 9">
          <a:extLst>
            <a:ext uri="{FF2B5EF4-FFF2-40B4-BE49-F238E27FC236}">
              <a16:creationId xmlns:a16="http://schemas.microsoft.com/office/drawing/2014/main" id="{43BA99BE-B9E5-6EBE-3F5C-53DD735D6A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120354</xdr:colOff>
      <xdr:row>88</xdr:row>
      <xdr:rowOff>103372</xdr:rowOff>
    </xdr:from>
    <xdr:to>
      <xdr:col>17</xdr:col>
      <xdr:colOff>347035</xdr:colOff>
      <xdr:row>104</xdr:row>
      <xdr:rowOff>0</xdr:rowOff>
    </xdr:to>
    <xdr:graphicFrame macro="">
      <xdr:nvGraphicFramePr>
        <xdr:cNvPr id="3" name="Chart 2">
          <a:extLst>
            <a:ext uri="{FF2B5EF4-FFF2-40B4-BE49-F238E27FC236}">
              <a16:creationId xmlns:a16="http://schemas.microsoft.com/office/drawing/2014/main" id="{83EC4307-754B-513C-1AAC-D698E6F431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402856</xdr:colOff>
      <xdr:row>141</xdr:row>
      <xdr:rowOff>143834</xdr:rowOff>
    </xdr:from>
    <xdr:to>
      <xdr:col>10</xdr:col>
      <xdr:colOff>464585</xdr:colOff>
      <xdr:row>154</xdr:row>
      <xdr:rowOff>6865</xdr:rowOff>
    </xdr:to>
    <xdr:graphicFrame macro="">
      <xdr:nvGraphicFramePr>
        <xdr:cNvPr id="4" name="Chart 3">
          <a:extLst>
            <a:ext uri="{FF2B5EF4-FFF2-40B4-BE49-F238E27FC236}">
              <a16:creationId xmlns:a16="http://schemas.microsoft.com/office/drawing/2014/main" id="{14FC4A57-CA72-DA25-EFFF-31F769F93A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77051</xdr:colOff>
      <xdr:row>181</xdr:row>
      <xdr:rowOff>88606</xdr:rowOff>
    </xdr:from>
    <xdr:to>
      <xdr:col>14</xdr:col>
      <xdr:colOff>568546</xdr:colOff>
      <xdr:row>198</xdr:row>
      <xdr:rowOff>112755</xdr:rowOff>
    </xdr:to>
    <xdr:graphicFrame macro="">
      <xdr:nvGraphicFramePr>
        <xdr:cNvPr id="11" name="Chart 10">
          <a:extLst>
            <a:ext uri="{FF2B5EF4-FFF2-40B4-BE49-F238E27FC236}">
              <a16:creationId xmlns:a16="http://schemas.microsoft.com/office/drawing/2014/main" id="{D1CAE3FD-E798-1AAE-D0E1-A4FDB1A024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398849</xdr:colOff>
      <xdr:row>68</xdr:row>
      <xdr:rowOff>14767</xdr:rowOff>
    </xdr:from>
    <xdr:to>
      <xdr:col>10</xdr:col>
      <xdr:colOff>664535</xdr:colOff>
      <xdr:row>75</xdr:row>
      <xdr:rowOff>94032</xdr:rowOff>
    </xdr:to>
    <xdr:graphicFrame macro="">
      <xdr:nvGraphicFramePr>
        <xdr:cNvPr id="14" name="Chart 13">
          <a:extLst>
            <a:ext uri="{FF2B5EF4-FFF2-40B4-BE49-F238E27FC236}">
              <a16:creationId xmlns:a16="http://schemas.microsoft.com/office/drawing/2014/main" id="{08D1DE1C-C677-8FFB-A93D-31D36F578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475512</xdr:colOff>
      <xdr:row>56</xdr:row>
      <xdr:rowOff>73837</xdr:rowOff>
    </xdr:from>
    <xdr:to>
      <xdr:col>10</xdr:col>
      <xdr:colOff>516861</xdr:colOff>
      <xdr:row>66</xdr:row>
      <xdr:rowOff>132907</xdr:rowOff>
    </xdr:to>
    <xdr:graphicFrame macro="">
      <xdr:nvGraphicFramePr>
        <xdr:cNvPr id="13" name="Chart 12">
          <a:extLst>
            <a:ext uri="{FF2B5EF4-FFF2-40B4-BE49-F238E27FC236}">
              <a16:creationId xmlns:a16="http://schemas.microsoft.com/office/drawing/2014/main" id="{3CC3F9DB-97E1-4720-BD9D-9B3417BB20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2953</xdr:colOff>
      <xdr:row>206</xdr:row>
      <xdr:rowOff>88605</xdr:rowOff>
    </xdr:from>
    <xdr:to>
      <xdr:col>13</xdr:col>
      <xdr:colOff>753140</xdr:colOff>
      <xdr:row>221</xdr:row>
      <xdr:rowOff>155058</xdr:rowOff>
    </xdr:to>
    <xdr:graphicFrame macro="">
      <xdr:nvGraphicFramePr>
        <xdr:cNvPr id="15" name="Chart 14">
          <a:extLst>
            <a:ext uri="{FF2B5EF4-FFF2-40B4-BE49-F238E27FC236}">
              <a16:creationId xmlns:a16="http://schemas.microsoft.com/office/drawing/2014/main" id="{5471983B-02E2-7823-9EA9-B146AFB287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0.48264</cdr:x>
      <cdr:y>0.60532</cdr:y>
    </cdr:from>
    <cdr:to>
      <cdr:x>0.68264</cdr:x>
      <cdr:y>0.69329</cdr:y>
    </cdr:to>
    <cdr:sp macro="" textlink="">
      <cdr:nvSpPr>
        <cdr:cNvPr id="2" name="TextBox 1">
          <a:extLst xmlns:a="http://schemas.openxmlformats.org/drawingml/2006/main">
            <a:ext uri="{FF2B5EF4-FFF2-40B4-BE49-F238E27FC236}">
              <a16:creationId xmlns:a16="http://schemas.microsoft.com/office/drawing/2014/main" id="{882FB4E1-77A0-C17E-C8D3-EF6F3D258C3A}"/>
            </a:ext>
          </a:extLst>
        </cdr:cNvPr>
        <cdr:cNvSpPr txBox="1"/>
      </cdr:nvSpPr>
      <cdr:spPr>
        <a:xfrm xmlns:a="http://schemas.openxmlformats.org/drawingml/2006/main">
          <a:off x="2206625" y="1660525"/>
          <a:ext cx="914400" cy="2413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900" b="1" kern="1200">
              <a:solidFill>
                <a:schemeClr val="bg1"/>
              </a:solidFill>
            </a:rPr>
            <a:t>0-2</a:t>
          </a:r>
          <a:r>
            <a:rPr lang="en-GB" sz="900" b="1" kern="1200" baseline="0">
              <a:solidFill>
                <a:schemeClr val="bg1"/>
              </a:solidFill>
            </a:rPr>
            <a:t> Children</a:t>
          </a:r>
          <a:endParaRPr lang="en-GB" sz="900" b="1" kern="1200">
            <a:solidFill>
              <a:schemeClr val="bg1"/>
            </a:solidFill>
          </a:endParaRPr>
        </a:p>
      </cdr:txBody>
    </cdr:sp>
  </cdr:relSizeAnchor>
  <cdr:relSizeAnchor xmlns:cdr="http://schemas.openxmlformats.org/drawingml/2006/chartDrawing">
    <cdr:from>
      <cdr:x>0.29739</cdr:x>
      <cdr:y>0.46034</cdr:y>
    </cdr:from>
    <cdr:to>
      <cdr:x>0.48906</cdr:x>
      <cdr:y>0.56682</cdr:y>
    </cdr:to>
    <cdr:sp macro="" textlink="">
      <cdr:nvSpPr>
        <cdr:cNvPr id="3" name="TextBox 2">
          <a:extLst xmlns:a="http://schemas.openxmlformats.org/drawingml/2006/main">
            <a:ext uri="{FF2B5EF4-FFF2-40B4-BE49-F238E27FC236}">
              <a16:creationId xmlns:a16="http://schemas.microsoft.com/office/drawing/2014/main" id="{2A8F9D1E-E9C0-BCC6-9556-B94D98044F6A}"/>
            </a:ext>
          </a:extLst>
        </cdr:cNvPr>
        <cdr:cNvSpPr txBox="1"/>
      </cdr:nvSpPr>
      <cdr:spPr>
        <a:xfrm xmlns:a="http://schemas.openxmlformats.org/drawingml/2006/main">
          <a:off x="1125520" y="1039184"/>
          <a:ext cx="725382" cy="24037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100" b="1" kern="1200">
              <a:solidFill>
                <a:schemeClr val="bg1"/>
              </a:solidFill>
            </a:rPr>
            <a:t>3+ Children</a:t>
          </a:r>
          <a:endParaRPr lang="en-GB" sz="1600" b="1" kern="12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4</xdr:col>
      <xdr:colOff>550241</xdr:colOff>
      <xdr:row>1</xdr:row>
      <xdr:rowOff>102055</xdr:rowOff>
    </xdr:from>
    <xdr:to>
      <xdr:col>49</xdr:col>
      <xdr:colOff>390382</xdr:colOff>
      <xdr:row>11</xdr:row>
      <xdr:rowOff>16617</xdr:rowOff>
    </xdr:to>
    <xdr:sp macro="" textlink="">
      <xdr:nvSpPr>
        <xdr:cNvPr id="2" name="Rectangle 1">
          <a:extLst>
            <a:ext uri="{FF2B5EF4-FFF2-40B4-BE49-F238E27FC236}">
              <a16:creationId xmlns:a16="http://schemas.microsoft.com/office/drawing/2014/main" id="{D2CEABFC-3C73-C52D-E481-31C0F022169E}"/>
            </a:ext>
          </a:extLst>
        </xdr:cNvPr>
        <xdr:cNvSpPr/>
      </xdr:nvSpPr>
      <xdr:spPr>
        <a:xfrm>
          <a:off x="2623554" y="339224"/>
          <a:ext cx="26770262" cy="1750706"/>
        </a:xfrm>
        <a:prstGeom prst="rect">
          <a:avLst/>
        </a:prstGeom>
        <a:solidFill>
          <a:schemeClr val="accent5">
            <a:lumMod val="5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4400" b="1" i="0">
              <a:solidFill>
                <a:schemeClr val="lt1"/>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  Bike Purchase Overview </a:t>
          </a:r>
          <a:endParaRPr lang="en-GB" sz="4400">
            <a:latin typeface="Sans Serif Collection" panose="020B0502040504020204" pitchFamily="34" charset="0"/>
            <a:ea typeface="Sans Serif Collection" panose="020B0502040504020204" pitchFamily="34" charset="0"/>
            <a:cs typeface="Sans Serif Collection" panose="020B0502040504020204" pitchFamily="34" charset="0"/>
          </a:endParaRPr>
        </a:p>
      </xdr:txBody>
    </xdr:sp>
    <xdr:clientData/>
  </xdr:twoCellAnchor>
  <xdr:oneCellAnchor>
    <xdr:from>
      <xdr:col>1</xdr:col>
      <xdr:colOff>203200</xdr:colOff>
      <xdr:row>6</xdr:row>
      <xdr:rowOff>152400</xdr:rowOff>
    </xdr:from>
    <xdr:ext cx="184731" cy="264560"/>
    <xdr:sp macro="" textlink="">
      <xdr:nvSpPr>
        <xdr:cNvPr id="6" name="TextBox 5">
          <a:extLst>
            <a:ext uri="{FF2B5EF4-FFF2-40B4-BE49-F238E27FC236}">
              <a16:creationId xmlns:a16="http://schemas.microsoft.com/office/drawing/2014/main" id="{338C4CDA-26B4-1FE6-B737-F3C3FB650F03}"/>
            </a:ext>
          </a:extLst>
        </xdr:cNvPr>
        <xdr:cNvSpPr txBox="1"/>
      </xdr:nvSpPr>
      <xdr:spPr>
        <a:xfrm>
          <a:off x="438150" y="130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24</xdr:col>
      <xdr:colOff>399103</xdr:colOff>
      <xdr:row>12</xdr:row>
      <xdr:rowOff>0</xdr:rowOff>
    </xdr:from>
    <xdr:to>
      <xdr:col>39</xdr:col>
      <xdr:colOff>362283</xdr:colOff>
      <xdr:row>33</xdr:row>
      <xdr:rowOff>133684</xdr:rowOff>
    </xdr:to>
    <xdr:graphicFrame macro="">
      <xdr:nvGraphicFramePr>
        <xdr:cNvPr id="12" name="Chart 11">
          <a:extLst>
            <a:ext uri="{FF2B5EF4-FFF2-40B4-BE49-F238E27FC236}">
              <a16:creationId xmlns:a16="http://schemas.microsoft.com/office/drawing/2014/main" id="{4C64DD5C-619F-491C-9E9F-2777FE5DAD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584869</xdr:colOff>
      <xdr:row>9</xdr:row>
      <xdr:rowOff>182327</xdr:rowOff>
    </xdr:from>
    <xdr:to>
      <xdr:col>13</xdr:col>
      <xdr:colOff>267369</xdr:colOff>
      <xdr:row>24</xdr:row>
      <xdr:rowOff>0</xdr:rowOff>
    </xdr:to>
    <xdr:sp macro="" textlink="">
      <xdr:nvSpPr>
        <xdr:cNvPr id="14" name="Rectangle 13">
          <a:extLst>
            <a:ext uri="{FF2B5EF4-FFF2-40B4-BE49-F238E27FC236}">
              <a16:creationId xmlns:a16="http://schemas.microsoft.com/office/drawing/2014/main" id="{159A9C54-D87A-9103-B67B-B901F07F2E5A}"/>
            </a:ext>
          </a:extLst>
        </xdr:cNvPr>
        <xdr:cNvSpPr/>
      </xdr:nvSpPr>
      <xdr:spPr>
        <a:xfrm>
          <a:off x="2623553" y="1886801"/>
          <a:ext cx="4495132" cy="2574910"/>
        </a:xfrm>
        <a:prstGeom prst="rect">
          <a:avLst/>
        </a:prstGeom>
        <a:solidFill>
          <a:schemeClr val="accent5">
            <a:lumMod val="5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200">
              <a:latin typeface="Sans Serif Collection" panose="020B0502040504020204" pitchFamily="34" charset="0"/>
              <a:ea typeface="Sans Serif Collection" panose="020B0502040504020204" pitchFamily="34" charset="0"/>
              <a:cs typeface="Sans Serif Collection" panose="020B0502040504020204" pitchFamily="34" charset="0"/>
            </a:rPr>
            <a:t>  Total Rate</a:t>
          </a:r>
        </a:p>
      </xdr:txBody>
    </xdr:sp>
    <xdr:clientData/>
  </xdr:twoCellAnchor>
  <xdr:twoCellAnchor>
    <xdr:from>
      <xdr:col>4</xdr:col>
      <xdr:colOff>280073</xdr:colOff>
      <xdr:row>22</xdr:row>
      <xdr:rowOff>78262</xdr:rowOff>
    </xdr:from>
    <xdr:to>
      <xdr:col>13</xdr:col>
      <xdr:colOff>267369</xdr:colOff>
      <xdr:row>34</xdr:row>
      <xdr:rowOff>20484</xdr:rowOff>
    </xdr:to>
    <xdr:sp macro="" textlink="">
      <xdr:nvSpPr>
        <xdr:cNvPr id="15" name="Rectangle 14">
          <a:extLst>
            <a:ext uri="{FF2B5EF4-FFF2-40B4-BE49-F238E27FC236}">
              <a16:creationId xmlns:a16="http://schemas.microsoft.com/office/drawing/2014/main" id="{A2A8B0D3-0A66-453E-9556-E03327FD5655}"/>
            </a:ext>
          </a:extLst>
        </xdr:cNvPr>
        <xdr:cNvSpPr/>
      </xdr:nvSpPr>
      <xdr:spPr>
        <a:xfrm>
          <a:off x="2348944" y="4175036"/>
          <a:ext cx="5190199" cy="2154480"/>
        </a:xfrm>
        <a:prstGeom prst="rect">
          <a:avLst/>
        </a:prstGeom>
        <a:solidFill>
          <a:schemeClr val="accent5">
            <a:lumMod val="5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200">
              <a:latin typeface="Sans Serif Collection" panose="020B0502040504020204" pitchFamily="34" charset="0"/>
              <a:ea typeface="Sans Serif Collection" panose="020B0502040504020204" pitchFamily="34" charset="0"/>
              <a:cs typeface="Sans Serif Collection" panose="020B0502040504020204" pitchFamily="34" charset="0"/>
            </a:rPr>
            <a:t>  Bikes Purchased</a:t>
          </a:r>
        </a:p>
      </xdr:txBody>
    </xdr:sp>
    <xdr:clientData/>
  </xdr:twoCellAnchor>
  <xdr:twoCellAnchor>
    <xdr:from>
      <xdr:col>39</xdr:col>
      <xdr:colOff>555424</xdr:colOff>
      <xdr:row>11</xdr:row>
      <xdr:rowOff>120952</xdr:rowOff>
    </xdr:from>
    <xdr:to>
      <xdr:col>50</xdr:col>
      <xdr:colOff>401052</xdr:colOff>
      <xdr:row>33</xdr:row>
      <xdr:rowOff>83552</xdr:rowOff>
    </xdr:to>
    <xdr:graphicFrame macro="">
      <xdr:nvGraphicFramePr>
        <xdr:cNvPr id="16" name="Chart 15">
          <a:extLst>
            <a:ext uri="{FF2B5EF4-FFF2-40B4-BE49-F238E27FC236}">
              <a16:creationId xmlns:a16="http://schemas.microsoft.com/office/drawing/2014/main" id="{1C38A547-AB70-4B46-BF74-A510CBD0C9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77154</xdr:colOff>
      <xdr:row>34</xdr:row>
      <xdr:rowOff>112996</xdr:rowOff>
    </xdr:from>
    <xdr:to>
      <xdr:col>36</xdr:col>
      <xdr:colOff>549219</xdr:colOff>
      <xdr:row>58</xdr:row>
      <xdr:rowOff>15595</xdr:rowOff>
    </xdr:to>
    <xdr:graphicFrame macro="">
      <xdr:nvGraphicFramePr>
        <xdr:cNvPr id="18" name="Chart 17">
          <a:extLst>
            <a:ext uri="{FF2B5EF4-FFF2-40B4-BE49-F238E27FC236}">
              <a16:creationId xmlns:a16="http://schemas.microsoft.com/office/drawing/2014/main" id="{EB10FB6D-27DB-440D-8476-CE3DA5D8FF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37</xdr:col>
      <xdr:colOff>27850</xdr:colOff>
      <xdr:row>35</xdr:row>
      <xdr:rowOff>13696</xdr:rowOff>
    </xdr:from>
    <xdr:to>
      <xdr:col>54</xdr:col>
      <xdr:colOff>42333</xdr:colOff>
      <xdr:row>57</xdr:row>
      <xdr:rowOff>127000</xdr:rowOff>
    </xdr:to>
    <xdr:graphicFrame macro="">
      <xdr:nvGraphicFramePr>
        <xdr:cNvPr id="3" name="Chart 2">
          <a:extLst>
            <a:ext uri="{FF2B5EF4-FFF2-40B4-BE49-F238E27FC236}">
              <a16:creationId xmlns:a16="http://schemas.microsoft.com/office/drawing/2014/main" id="{16542E16-8A1F-45F9-B842-4F6DE9EF9F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116051</xdr:colOff>
      <xdr:row>37</xdr:row>
      <xdr:rowOff>119213</xdr:rowOff>
    </xdr:from>
    <xdr:to>
      <xdr:col>18</xdr:col>
      <xdr:colOff>585221</xdr:colOff>
      <xdr:row>87</xdr:row>
      <xdr:rowOff>40145</xdr:rowOff>
    </xdr:to>
    <xdr:graphicFrame macro="">
      <xdr:nvGraphicFramePr>
        <xdr:cNvPr id="4" name="Chart 3">
          <a:extLst>
            <a:ext uri="{FF2B5EF4-FFF2-40B4-BE49-F238E27FC236}">
              <a16:creationId xmlns:a16="http://schemas.microsoft.com/office/drawing/2014/main" id="{5ED7587C-D4DC-4BEC-8112-059B91184F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55</xdr:col>
      <xdr:colOff>82473</xdr:colOff>
      <xdr:row>31</xdr:row>
      <xdr:rowOff>58541</xdr:rowOff>
    </xdr:from>
    <xdr:to>
      <xdr:col>66</xdr:col>
      <xdr:colOff>579333</xdr:colOff>
      <xdr:row>54</xdr:row>
      <xdr:rowOff>106285</xdr:rowOff>
    </xdr:to>
    <xdr:grpSp>
      <xdr:nvGrpSpPr>
        <xdr:cNvPr id="24" name="Group 23">
          <a:extLst>
            <a:ext uri="{FF2B5EF4-FFF2-40B4-BE49-F238E27FC236}">
              <a16:creationId xmlns:a16="http://schemas.microsoft.com/office/drawing/2014/main" id="{CEC0BB30-0DE6-B603-6BD6-F57A348DAD5D}"/>
            </a:ext>
          </a:extLst>
        </xdr:cNvPr>
        <xdr:cNvGrpSpPr/>
      </xdr:nvGrpSpPr>
      <xdr:grpSpPr>
        <a:xfrm>
          <a:off x="32798777" y="6104845"/>
          <a:ext cx="7178165" cy="4492744"/>
          <a:chOff x="30525602" y="2641557"/>
          <a:chExt cx="7257220" cy="4287906"/>
        </a:xfrm>
      </xdr:grpSpPr>
      <xdr:graphicFrame macro="">
        <xdr:nvGraphicFramePr>
          <xdr:cNvPr id="5" name="Chart 4">
            <a:extLst>
              <a:ext uri="{FF2B5EF4-FFF2-40B4-BE49-F238E27FC236}">
                <a16:creationId xmlns:a16="http://schemas.microsoft.com/office/drawing/2014/main" id="{A559711F-0555-4075-A532-FF0D31D527E9}"/>
              </a:ext>
            </a:extLst>
          </xdr:cNvPr>
          <xdr:cNvGraphicFramePr>
            <a:graphicFrameLocks/>
          </xdr:cNvGraphicFramePr>
        </xdr:nvGraphicFramePr>
        <xdr:xfrm>
          <a:off x="30525602" y="2641557"/>
          <a:ext cx="7257220" cy="4287906"/>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7" name="Rectangle 6">
            <a:extLst>
              <a:ext uri="{FF2B5EF4-FFF2-40B4-BE49-F238E27FC236}">
                <a16:creationId xmlns:a16="http://schemas.microsoft.com/office/drawing/2014/main" id="{F2E5B99D-9806-1113-777C-37B44738500F}"/>
              </a:ext>
            </a:extLst>
          </xdr:cNvPr>
          <xdr:cNvSpPr/>
        </xdr:nvSpPr>
        <xdr:spPr>
          <a:xfrm>
            <a:off x="32317897" y="5423097"/>
            <a:ext cx="1461220" cy="637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a:t>0-2</a:t>
            </a:r>
            <a:r>
              <a:rPr lang="en-GB" sz="2000" baseline="0"/>
              <a:t> Children</a:t>
            </a:r>
            <a:endParaRPr lang="en-GB" sz="2000"/>
          </a:p>
        </xdr:txBody>
      </xdr:sp>
      <xdr:sp macro="" textlink="">
        <xdr:nvSpPr>
          <xdr:cNvPr id="9" name="Rectangle 8">
            <a:extLst>
              <a:ext uri="{FF2B5EF4-FFF2-40B4-BE49-F238E27FC236}">
                <a16:creationId xmlns:a16="http://schemas.microsoft.com/office/drawing/2014/main" id="{C34F070A-1199-4FDC-9773-D10C9811B2D1}"/>
              </a:ext>
            </a:extLst>
          </xdr:cNvPr>
          <xdr:cNvSpPr/>
        </xdr:nvSpPr>
        <xdr:spPr>
          <a:xfrm>
            <a:off x="31210259" y="4366689"/>
            <a:ext cx="1492626" cy="63661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aseline="0"/>
              <a:t>3+ Children</a:t>
            </a:r>
            <a:endParaRPr lang="en-GB" sz="2000"/>
          </a:p>
        </xdr:txBody>
      </xdr:sp>
    </xdr:grpSp>
    <xdr:clientData/>
  </xdr:twoCellAnchor>
  <xdr:twoCellAnchor>
    <xdr:from>
      <xdr:col>4</xdr:col>
      <xdr:colOff>467895</xdr:colOff>
      <xdr:row>15</xdr:row>
      <xdr:rowOff>16711</xdr:rowOff>
    </xdr:from>
    <xdr:to>
      <xdr:col>11</xdr:col>
      <xdr:colOff>384342</xdr:colOff>
      <xdr:row>21</xdr:row>
      <xdr:rowOff>33421</xdr:rowOff>
    </xdr:to>
    <xdr:sp macro="" textlink="pivot!K159">
      <xdr:nvSpPr>
        <xdr:cNvPr id="11" name="Rectangle 10">
          <a:extLst>
            <a:ext uri="{FF2B5EF4-FFF2-40B4-BE49-F238E27FC236}">
              <a16:creationId xmlns:a16="http://schemas.microsoft.com/office/drawing/2014/main" id="{49EDE24C-AAD8-36D6-E33A-990560A70CBC}"/>
            </a:ext>
          </a:extLst>
        </xdr:cNvPr>
        <xdr:cNvSpPr/>
      </xdr:nvSpPr>
      <xdr:spPr>
        <a:xfrm>
          <a:off x="2506579" y="2824079"/>
          <a:ext cx="3525921" cy="1119605"/>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1F45B5E7-CBBC-4EC8-A2AD-C77E5F44875A}" type="TxLink">
            <a:rPr lang="en-US" sz="4000" b="0" i="0" u="none" strike="noStrike">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pPr algn="l"/>
            <a:t>48%</a:t>
          </a:fld>
          <a:endParaRPr lang="en-GB" sz="2132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xdr:txBody>
    </xdr:sp>
    <xdr:clientData/>
  </xdr:twoCellAnchor>
  <xdr:twoCellAnchor>
    <xdr:from>
      <xdr:col>4</xdr:col>
      <xdr:colOff>486610</xdr:colOff>
      <xdr:row>28</xdr:row>
      <xdr:rowOff>152399</xdr:rowOff>
    </xdr:from>
    <xdr:to>
      <xdr:col>11</xdr:col>
      <xdr:colOff>403057</xdr:colOff>
      <xdr:row>34</xdr:row>
      <xdr:rowOff>169110</xdr:rowOff>
    </xdr:to>
    <xdr:sp macro="" textlink="pivot!K158">
      <xdr:nvSpPr>
        <xdr:cNvPr id="13" name="Rectangle 12">
          <a:extLst>
            <a:ext uri="{FF2B5EF4-FFF2-40B4-BE49-F238E27FC236}">
              <a16:creationId xmlns:a16="http://schemas.microsoft.com/office/drawing/2014/main" id="{B123E959-52B7-4AEE-BC73-14B566EC1B71}"/>
            </a:ext>
          </a:extLst>
        </xdr:cNvPr>
        <xdr:cNvSpPr/>
      </xdr:nvSpPr>
      <xdr:spPr>
        <a:xfrm>
          <a:off x="2525294" y="5349373"/>
          <a:ext cx="3525921" cy="1119605"/>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A9BEC71E-BBDC-40DB-8DBD-7A2BC29BC9BF}" type="TxLink">
            <a:rPr lang="en-US" sz="4000" b="0" i="0" u="none" strike="noStrike">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pPr algn="l"/>
            <a:t>495</a:t>
          </a:fld>
          <a:endParaRPr lang="en-GB" sz="2558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xdr:txBody>
    </xdr:sp>
    <xdr:clientData/>
  </xdr:twoCellAnchor>
  <xdr:twoCellAnchor>
    <xdr:from>
      <xdr:col>55</xdr:col>
      <xdr:colOff>262971</xdr:colOff>
      <xdr:row>58</xdr:row>
      <xdr:rowOff>82034</xdr:rowOff>
    </xdr:from>
    <xdr:to>
      <xdr:col>68</xdr:col>
      <xdr:colOff>545552</xdr:colOff>
      <xdr:row>82</xdr:row>
      <xdr:rowOff>82618</xdr:rowOff>
    </xdr:to>
    <xdr:graphicFrame macro="">
      <xdr:nvGraphicFramePr>
        <xdr:cNvPr id="21" name="Chart 20">
          <a:extLst>
            <a:ext uri="{FF2B5EF4-FFF2-40B4-BE49-F238E27FC236}">
              <a16:creationId xmlns:a16="http://schemas.microsoft.com/office/drawing/2014/main" id="{27EB4085-F190-4BDE-9465-75771B372A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13</xdr:col>
      <xdr:colOff>299176</xdr:colOff>
      <xdr:row>10</xdr:row>
      <xdr:rowOff>148168</xdr:rowOff>
    </xdr:from>
    <xdr:to>
      <xdr:col>22</xdr:col>
      <xdr:colOff>126999</xdr:colOff>
      <xdr:row>22</xdr:row>
      <xdr:rowOff>71092</xdr:rowOff>
    </xdr:to>
    <mc:AlternateContent xmlns:mc="http://schemas.openxmlformats.org/markup-compatibility/2006" xmlns:a14="http://schemas.microsoft.com/office/drawing/2010/main">
      <mc:Choice Requires="a14">
        <xdr:graphicFrame macro="">
          <xdr:nvGraphicFramePr>
            <xdr:cNvPr id="22" name="Gender">
              <a:extLst>
                <a:ext uri="{FF2B5EF4-FFF2-40B4-BE49-F238E27FC236}">
                  <a16:creationId xmlns:a16="http://schemas.microsoft.com/office/drawing/2014/main" id="{B77AF328-5ACA-6FC8-47BE-1F176FF2596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559343" y="2095501"/>
              <a:ext cx="5352323" cy="22089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281517</xdr:colOff>
      <xdr:row>23</xdr:row>
      <xdr:rowOff>38692</xdr:rowOff>
    </xdr:from>
    <xdr:to>
      <xdr:col>22</xdr:col>
      <xdr:colOff>105833</xdr:colOff>
      <xdr:row>34</xdr:row>
      <xdr:rowOff>11714</xdr:rowOff>
    </xdr:to>
    <mc:AlternateContent xmlns:mc="http://schemas.openxmlformats.org/markup-compatibility/2006" xmlns:a14="http://schemas.microsoft.com/office/drawing/2010/main">
      <mc:Choice Requires="a14">
        <xdr:graphicFrame macro="">
          <xdr:nvGraphicFramePr>
            <xdr:cNvPr id="23" name="Marital status">
              <a:extLst>
                <a:ext uri="{FF2B5EF4-FFF2-40B4-BE49-F238E27FC236}">
                  <a16:creationId xmlns:a16="http://schemas.microsoft.com/office/drawing/2014/main" id="{DD7D77B2-1101-D650-CB40-BB6FD6105FA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541684" y="4462525"/>
              <a:ext cx="5348816" cy="206852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50</xdr:col>
      <xdr:colOff>119061</xdr:colOff>
      <xdr:row>1</xdr:row>
      <xdr:rowOff>-1</xdr:rowOff>
    </xdr:from>
    <xdr:to>
      <xdr:col>59</xdr:col>
      <xdr:colOff>190500</xdr:colOff>
      <xdr:row>16</xdr:row>
      <xdr:rowOff>105834</xdr:rowOff>
    </xdr:to>
    <xdr:sp macro="" textlink="">
      <xdr:nvSpPr>
        <xdr:cNvPr id="8" name="Rectangle: Rounded Corners 7">
          <a:extLst>
            <a:ext uri="{FF2B5EF4-FFF2-40B4-BE49-F238E27FC236}">
              <a16:creationId xmlns:a16="http://schemas.microsoft.com/office/drawing/2014/main" id="{148CA903-D643-46F4-8E4A-6CB0C6CC5017}"/>
            </a:ext>
          </a:extLst>
        </xdr:cNvPr>
        <xdr:cNvSpPr/>
      </xdr:nvSpPr>
      <xdr:spPr>
        <a:xfrm>
          <a:off x="30091061" y="232832"/>
          <a:ext cx="5595939" cy="296333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200" b="1" kern="12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Sara</a:t>
          </a:r>
          <a:r>
            <a:rPr lang="en-GB" sz="3200" b="1" kern="1200"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 Bennani </a:t>
          </a:r>
        </a:p>
        <a:p>
          <a:pPr algn="l"/>
          <a:r>
            <a:rPr lang="en-GB" sz="3200" b="1" kern="1200"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        Data Analyst</a:t>
          </a:r>
          <a:endParaRPr lang="en-GB" sz="3200" b="1" kern="12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xdr:txBody>
    </xdr:sp>
    <xdr:clientData/>
  </xdr:twoCellAnchor>
  <xdr:twoCellAnchor editAs="oneCell">
    <xdr:from>
      <xdr:col>50</xdr:col>
      <xdr:colOff>371114</xdr:colOff>
      <xdr:row>8</xdr:row>
      <xdr:rowOff>122266</xdr:rowOff>
    </xdr:from>
    <xdr:to>
      <xdr:col>51</xdr:col>
      <xdr:colOff>296334</xdr:colOff>
      <xdr:row>11</xdr:row>
      <xdr:rowOff>65017</xdr:rowOff>
    </xdr:to>
    <xdr:pic>
      <xdr:nvPicPr>
        <xdr:cNvPr id="10" name="Picture 9">
          <a:hlinkClick xmlns:r="http://schemas.openxmlformats.org/officeDocument/2006/relationships" r:id="rId8"/>
          <a:extLst>
            <a:ext uri="{FF2B5EF4-FFF2-40B4-BE49-F238E27FC236}">
              <a16:creationId xmlns:a16="http://schemas.microsoft.com/office/drawing/2014/main" id="{E00843B8-B644-418C-BFCD-20179E1C516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0343114" y="1688599"/>
          <a:ext cx="539053" cy="514251"/>
        </a:xfrm>
        <a:prstGeom prst="rect">
          <a:avLst/>
        </a:prstGeom>
      </xdr:spPr>
    </xdr:pic>
    <xdr:clientData/>
  </xdr:twoCellAnchor>
  <xdr:twoCellAnchor>
    <xdr:from>
      <xdr:col>20</xdr:col>
      <xdr:colOff>56964</xdr:colOff>
      <xdr:row>58</xdr:row>
      <xdr:rowOff>124659</xdr:rowOff>
    </xdr:from>
    <xdr:to>
      <xdr:col>54</xdr:col>
      <xdr:colOff>344908</xdr:colOff>
      <xdr:row>88</xdr:row>
      <xdr:rowOff>88373</xdr:rowOff>
    </xdr:to>
    <xdr:graphicFrame macro="">
      <xdr:nvGraphicFramePr>
        <xdr:cNvPr id="19" name="Chart 18">
          <a:extLst>
            <a:ext uri="{FF2B5EF4-FFF2-40B4-BE49-F238E27FC236}">
              <a16:creationId xmlns:a16="http://schemas.microsoft.com/office/drawing/2014/main" id="{22115D2F-E597-4D86-B336-87CA502B3F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58</xdr:col>
      <xdr:colOff>53643</xdr:colOff>
      <xdr:row>2</xdr:row>
      <xdr:rowOff>70637</xdr:rowOff>
    </xdr:from>
    <xdr:to>
      <xdr:col>65</xdr:col>
      <xdr:colOff>483804</xdr:colOff>
      <xdr:row>23</xdr:row>
      <xdr:rowOff>28959</xdr:rowOff>
    </xdr:to>
    <xdr:pic>
      <xdr:nvPicPr>
        <xdr:cNvPr id="20" name="Picture 19">
          <a:extLst>
            <a:ext uri="{FF2B5EF4-FFF2-40B4-BE49-F238E27FC236}">
              <a16:creationId xmlns:a16="http://schemas.microsoft.com/office/drawing/2014/main" id="{0A89252B-6D42-4A1C-BCB9-B571F873FB2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4936310" y="493970"/>
          <a:ext cx="4726994" cy="395882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95.791764236114" createdVersion="8" refreshedVersion="8" minRefreshableVersion="3" recordCount="1026" xr:uid="{57386807-8475-4B9E-AB7B-EF612ACA630D}">
  <cacheSource type="worksheet">
    <worksheetSource name="Table2"/>
  </cacheSource>
  <cacheFields count="18">
    <cacheField name="ID" numFmtId="0">
      <sharedItems containsSemiMixedTypes="0" containsString="0" containsNumber="1" containsInteger="1" minValue="11000" maxValue="29447"/>
    </cacheField>
    <cacheField name="Marital status" numFmtId="0">
      <sharedItems/>
    </cacheField>
    <cacheField name="Gender" numFmtId="0">
      <sharedItems count="2">
        <s v="Female "/>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fieldGroup base="3">
        <rangePr startNum="10000" endNum="170000" groupInterval="30000"/>
        <groupItems count="8">
          <s v="&lt;10000"/>
          <s v="10000-39999"/>
          <s v="40000-69999"/>
          <s v="70000-99999"/>
          <s v="100000-129999"/>
          <s v="130000-159999"/>
          <s v="160000-189999"/>
          <s v="&gt;190000"/>
        </groupItems>
      </fieldGroup>
    </cacheField>
    <cacheField name="Children" numFmtId="0">
      <sharedItems containsSemiMixedTypes="0" containsString="0" containsNumber="1" containsInteger="1" minValue="0" maxValue="5"/>
    </cacheField>
    <cacheField name="Children " numFmtId="0">
      <sharedItems/>
    </cacheField>
    <cacheField name="Education" numFmtId="0">
      <sharedItems/>
    </cacheField>
    <cacheField name="Occupation" numFmtId="0">
      <sharedItems/>
    </cacheField>
    <cacheField name="Home Owner" numFmtId="0">
      <sharedItems/>
    </cacheField>
    <cacheField name="Homeowner vs. Non-Homeowner" numFmtId="0">
      <sharedItems/>
    </cacheField>
    <cacheField name="Cars" numFmtId="0">
      <sharedItems containsSemiMixedTypes="0" containsString="0" containsNumber="1" containsInteger="1" minValue="0" maxValue="4"/>
    </cacheField>
    <cacheField name="Commute Distance" numFmtId="2">
      <sharedItems/>
    </cacheField>
    <cacheField name="Region" numFmtId="0">
      <sharedItems/>
    </cacheField>
    <cacheField name="Age bracket" numFmtId="0">
      <sharedItems/>
    </cacheField>
    <cacheField name="Age" numFmtId="0">
      <sharedItems containsSemiMixedTypes="0" containsString="0" containsNumber="1" containsInteger="1" minValue="25" maxValue="89"/>
    </cacheField>
    <cacheField name="Purchased Bike" numFmtId="0">
      <sharedItems/>
    </cacheField>
    <cacheField name="Purchased VS did not purchase" numFmtId="0">
      <sharedItems/>
    </cacheField>
    <cacheField name="Number Purchased Bike "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95.791765740738" createdVersion="8" refreshedVersion="8" minRefreshableVersion="3" recordCount="1026" xr:uid="{67550588-3B70-4E5D-8B12-818535F08E02}">
  <cacheSource type="worksheet">
    <worksheetSource name="Table2"/>
  </cacheSource>
  <cacheFields count="19">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fieldGroup par="18"/>
    </cacheField>
    <cacheField name="Children" numFmtId="0">
      <sharedItems containsSemiMixedTypes="0" containsString="0" containsNumber="1" containsInteger="1" minValue="0" maxValue="5" count="6">
        <n v="0"/>
        <n v="3"/>
        <n v="5"/>
        <n v="2"/>
        <n v="1"/>
        <n v="4"/>
      </sharedItems>
    </cacheField>
    <cacheField name="Children " numFmtId="0">
      <sharedItems count="4">
        <s v="0-2 Children"/>
        <s v="3+ Children"/>
        <s v="0-2" u="1"/>
        <s v=" more than 2" u="1"/>
      </sharedItems>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Homeowner vs. Non-Homeowner" numFmtId="0">
      <sharedItems count="2">
        <s v="Homeowner"/>
        <s v="Non-Homeowner"/>
      </sharedItems>
    </cacheField>
    <cacheField name="Cars" numFmtId="0">
      <sharedItems containsSemiMixedTypes="0" containsString="0" containsNumber="1" containsInteger="1" minValue="0" maxValue="4" count="5">
        <n v="0"/>
        <n v="1"/>
        <n v="2"/>
        <n v="4"/>
        <n v="3"/>
      </sharedItems>
    </cacheField>
    <cacheField name="Commute Distance" numFmtId="2">
      <sharedItems count="5">
        <s v="0-1 Miles"/>
        <s v="2-5 Miles"/>
        <s v="5-10 Miles"/>
        <s v="1-2 Miles"/>
        <s v="More than 10 Miles"/>
      </sharedItems>
    </cacheField>
    <cacheField name="Region" numFmtId="0">
      <sharedItems count="3">
        <s v="Europe"/>
        <s v="Pacific"/>
        <s v="North America"/>
      </sharedItems>
    </cacheField>
    <cacheField name="Age bracket" numFmtId="0">
      <sharedItems count="4">
        <s v="36-45"/>
        <s v="55+"/>
        <s v="46-55"/>
        <s v="25-35"/>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 name="Purchased VS did not purchase" numFmtId="0">
      <sharedItems count="2">
        <s v="Did Not Purchase"/>
        <s v="Purchased"/>
      </sharedItems>
    </cacheField>
    <cacheField name="Number Purchased Bike " numFmtId="0">
      <sharedItems containsSemiMixedTypes="0" containsString="0" containsNumber="1" containsInteger="1" minValue="0" maxValue="1"/>
    </cacheField>
    <cacheField name="Income2" numFmtId="0" databaseField="0">
      <fieldGroup base="3">
        <discretePr count="16">
          <x v="0"/>
          <x v="0"/>
          <x v="1"/>
          <x v="1"/>
          <x v="0"/>
          <x v="3"/>
          <x v="0"/>
          <x v="2"/>
          <x v="2"/>
          <x v="3"/>
          <x v="1"/>
          <x v="2"/>
          <x v="3"/>
          <x v="3"/>
          <x v="1"/>
          <x v="2"/>
        </discretePr>
        <groupItems count="4">
          <s v="Group1"/>
          <s v="Group2"/>
          <s v="Group3"/>
          <s v="Group4"/>
        </groupItems>
      </fieldGroup>
    </cacheField>
  </cacheFields>
  <extLst>
    <ext xmlns:x14="http://schemas.microsoft.com/office/spreadsheetml/2009/9/main" uri="{725AE2AE-9491-48be-B2B4-4EB974FC3084}">
      <x14:pivotCacheDefinition pivotCacheId="1618001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arried"/>
    <x v="0"/>
    <x v="0"/>
    <n v="0"/>
    <s v="0-2 Children"/>
    <s v="Bachelors"/>
    <s v="Skilled Manual"/>
    <s v="Yes"/>
    <s v="Homeowner"/>
    <n v="0"/>
    <s v="0-1 Miles"/>
    <s v="Europe"/>
    <s v="36-45"/>
    <n v="42"/>
    <s v="No"/>
    <s v="Did Not Purchase"/>
    <n v="0"/>
  </r>
  <r>
    <n v="24107"/>
    <s v="Married"/>
    <x v="1"/>
    <x v="1"/>
    <n v="3"/>
    <s v="3+ Children"/>
    <s v="Partial College"/>
    <s v="Clerical"/>
    <s v="Yes"/>
    <s v="Homeowner"/>
    <n v="1"/>
    <s v="0-1 Miles"/>
    <s v="Europe"/>
    <s v="36-45"/>
    <n v="43"/>
    <s v="No"/>
    <s v="Did Not Purchase"/>
    <n v="0"/>
  </r>
  <r>
    <n v="14177"/>
    <s v="Married"/>
    <x v="1"/>
    <x v="2"/>
    <n v="5"/>
    <s v="3+ Children"/>
    <s v="Partial College"/>
    <s v="Professional"/>
    <s v="No"/>
    <s v="Non-Homeowner"/>
    <n v="2"/>
    <s v="2-5 Miles"/>
    <s v="Europe"/>
    <s v="55+"/>
    <n v="60"/>
    <s v="No"/>
    <s v="Did Not Purchase"/>
    <n v="0"/>
  </r>
  <r>
    <n v="24381"/>
    <s v="Single"/>
    <x v="1"/>
    <x v="3"/>
    <n v="0"/>
    <s v="0-2 Children"/>
    <s v="Bachelors"/>
    <s v="Professional"/>
    <s v="Yes"/>
    <s v="Homeowner"/>
    <n v="1"/>
    <s v="5-10 Miles"/>
    <s v="Pacific"/>
    <s v="36-45"/>
    <n v="41"/>
    <s v="Yes"/>
    <s v="Purchased"/>
    <n v="1"/>
  </r>
  <r>
    <n v="25597"/>
    <s v="Single"/>
    <x v="1"/>
    <x v="1"/>
    <n v="0"/>
    <s v="0-2 Children"/>
    <s v="Bachelors"/>
    <s v="Clerical"/>
    <s v="No"/>
    <s v="Non-Homeowner"/>
    <n v="0"/>
    <s v="0-1 Miles"/>
    <s v="Europe"/>
    <s v="36-45"/>
    <n v="36"/>
    <s v="Yes"/>
    <s v="Purchased"/>
    <n v="1"/>
  </r>
  <r>
    <n v="13507"/>
    <s v="Married"/>
    <x v="0"/>
    <x v="4"/>
    <n v="2"/>
    <s v="0-2 Children"/>
    <s v="Partial College"/>
    <s v="Manual"/>
    <s v="Yes"/>
    <s v="Homeowner"/>
    <n v="0"/>
    <s v="1-2 Miles"/>
    <s v="Europe"/>
    <s v="46-55"/>
    <n v="50"/>
    <s v="No"/>
    <s v="Did Not Purchase"/>
    <n v="0"/>
  </r>
  <r>
    <n v="27974"/>
    <s v="Single"/>
    <x v="1"/>
    <x v="5"/>
    <n v="2"/>
    <s v="0-2 Children"/>
    <s v="High School"/>
    <s v="Management"/>
    <s v="Yes"/>
    <s v="Homeowner"/>
    <n v="4"/>
    <s v="0-1 Miles"/>
    <s v="Pacific"/>
    <s v="25-35"/>
    <n v="33"/>
    <s v="Yes"/>
    <s v="Purchased"/>
    <n v="1"/>
  </r>
  <r>
    <n v="19364"/>
    <s v="Married"/>
    <x v="1"/>
    <x v="0"/>
    <n v="1"/>
    <s v="0-2 Children"/>
    <s v="Bachelors"/>
    <s v="Skilled Manual"/>
    <s v="Yes"/>
    <s v="Homeowner"/>
    <n v="0"/>
    <s v="0-1 Miles"/>
    <s v="Europe"/>
    <s v="36-45"/>
    <n v="43"/>
    <s v="Yes"/>
    <s v="Purchased"/>
    <n v="1"/>
  </r>
  <r>
    <n v="22155"/>
    <s v="Married"/>
    <x v="1"/>
    <x v="6"/>
    <n v="2"/>
    <s v="0-2 Children"/>
    <s v="Partial High School"/>
    <s v="Clerical"/>
    <s v="Yes"/>
    <s v="Homeowner"/>
    <n v="2"/>
    <s v="5-10 Miles"/>
    <s v="Pacific"/>
    <s v="55+"/>
    <n v="58"/>
    <s v="No"/>
    <s v="Did Not Purchase"/>
    <n v="0"/>
  </r>
  <r>
    <n v="19280"/>
    <s v="Married"/>
    <x v="1"/>
    <x v="7"/>
    <n v="2"/>
    <s v="0-2 Children"/>
    <s v="Partial College"/>
    <s v="Manual"/>
    <s v="Yes"/>
    <s v="Homeowner"/>
    <n v="1"/>
    <s v="0-1 Miles"/>
    <s v="Europe"/>
    <s v="36-45"/>
    <n v="40"/>
    <s v="Yes"/>
    <s v="Purchased"/>
    <n v="1"/>
  </r>
  <r>
    <n v="22173"/>
    <s v="Married"/>
    <x v="0"/>
    <x v="1"/>
    <n v="3"/>
    <s v="3+ Children"/>
    <s v="High School"/>
    <s v="Skilled Manual"/>
    <s v="No"/>
    <s v="Non-Homeowner"/>
    <n v="2"/>
    <s v="1-2 Miles"/>
    <s v="Pacific"/>
    <s v="46-55"/>
    <n v="54"/>
    <s v="Yes"/>
    <s v="Purchased"/>
    <n v="1"/>
  </r>
  <r>
    <n v="12697"/>
    <s v="Single"/>
    <x v="0"/>
    <x v="8"/>
    <n v="0"/>
    <s v="0-2 Children"/>
    <s v="Bachelors"/>
    <s v="Professional"/>
    <s v="No"/>
    <s v="Non-Homeowner"/>
    <n v="4"/>
    <s v="More than 10 Miles"/>
    <s v="Pacific"/>
    <s v="36-45"/>
    <n v="36"/>
    <s v="No"/>
    <s v="Did Not Purchase"/>
    <n v="0"/>
  </r>
  <r>
    <n v="11434"/>
    <s v="Married"/>
    <x v="1"/>
    <x v="9"/>
    <n v="5"/>
    <s v="3+ Children"/>
    <s v="Partial College"/>
    <s v="Professional"/>
    <s v="Yes"/>
    <s v="Homeowner"/>
    <n v="0"/>
    <s v="0-1 Miles"/>
    <s v="Europe"/>
    <s v="46-55"/>
    <n v="55"/>
    <s v="No"/>
    <s v="Did Not Purchase"/>
    <n v="0"/>
  </r>
  <r>
    <n v="25323"/>
    <s v="Married"/>
    <x v="1"/>
    <x v="0"/>
    <n v="2"/>
    <s v="0-2 Children"/>
    <s v="Partial College"/>
    <s v="Clerical"/>
    <s v="Yes"/>
    <s v="Homeowner"/>
    <n v="1"/>
    <s v="1-2 Miles"/>
    <s v="Europe"/>
    <s v="25-35"/>
    <n v="35"/>
    <s v="Yes"/>
    <s v="Purchased"/>
    <n v="1"/>
  </r>
  <r>
    <n v="23542"/>
    <s v="Single"/>
    <x v="1"/>
    <x v="10"/>
    <n v="1"/>
    <s v="0-2 Children"/>
    <s v="Partial College"/>
    <s v="Skilled Manual"/>
    <s v="No"/>
    <s v="Non-Homeowner"/>
    <n v="1"/>
    <s v="0-1 Miles"/>
    <s v="Pacific"/>
    <s v="36-45"/>
    <n v="45"/>
    <s v="Yes"/>
    <s v="Purchased"/>
    <n v="1"/>
  </r>
  <r>
    <n v="20870"/>
    <s v="Single"/>
    <x v="0"/>
    <x v="4"/>
    <n v="2"/>
    <s v="0-2 Children"/>
    <s v="High School"/>
    <s v="Manual"/>
    <s v="Yes"/>
    <s v="Homeowner"/>
    <n v="1"/>
    <s v="0-1 Miles"/>
    <s v="Europe"/>
    <s v="36-45"/>
    <n v="38"/>
    <s v="Yes"/>
    <s v="Purchased"/>
    <n v="1"/>
  </r>
  <r>
    <n v="23316"/>
    <s v="Single"/>
    <x v="1"/>
    <x v="1"/>
    <n v="3"/>
    <s v="3+ Children"/>
    <s v="Partial College"/>
    <s v="Clerical"/>
    <s v="No"/>
    <s v="Non-Homeowner"/>
    <n v="2"/>
    <s v="1-2 Miles"/>
    <s v="Pacific"/>
    <s v="55+"/>
    <n v="59"/>
    <s v="Yes"/>
    <s v="Purchased"/>
    <n v="1"/>
  </r>
  <r>
    <n v="12610"/>
    <s v="Married"/>
    <x v="0"/>
    <x v="1"/>
    <n v="1"/>
    <s v="0-2 Children"/>
    <s v="Bachelors"/>
    <s v="Clerical"/>
    <s v="Yes"/>
    <s v="Homeowner"/>
    <n v="0"/>
    <s v="0-1 Miles"/>
    <s v="Europe"/>
    <s v="46-55"/>
    <n v="47"/>
    <s v="No"/>
    <s v="Did Not Purchase"/>
    <n v="0"/>
  </r>
  <r>
    <n v="27183"/>
    <s v="Single"/>
    <x v="1"/>
    <x v="0"/>
    <n v="2"/>
    <s v="0-2 Children"/>
    <s v="Partial College"/>
    <s v="Clerical"/>
    <s v="Yes"/>
    <s v="Homeowner"/>
    <n v="1"/>
    <s v="1-2 Miles"/>
    <s v="Europe"/>
    <s v="25-35"/>
    <n v="35"/>
    <s v="Yes"/>
    <s v="Purchased"/>
    <n v="1"/>
  </r>
  <r>
    <n v="25940"/>
    <s v="Single"/>
    <x v="1"/>
    <x v="6"/>
    <n v="2"/>
    <s v="0-2 Children"/>
    <s v="Partial High School"/>
    <s v="Clerical"/>
    <s v="Yes"/>
    <s v="Homeowner"/>
    <n v="2"/>
    <s v="5-10 Miles"/>
    <s v="Pacific"/>
    <s v="46-55"/>
    <n v="55"/>
    <s v="Yes"/>
    <s v="Purchased"/>
    <n v="1"/>
  </r>
  <r>
    <n v="25598"/>
    <s v="Married"/>
    <x v="0"/>
    <x v="0"/>
    <n v="0"/>
    <s v="0-2 Children"/>
    <s v="Graduate Degree"/>
    <s v="Clerical"/>
    <s v="Yes"/>
    <s v="Homeowner"/>
    <n v="0"/>
    <s v="0-1 Miles"/>
    <s v="Europe"/>
    <s v="36-45"/>
    <n v="36"/>
    <s v="Yes"/>
    <s v="Purchased"/>
    <n v="1"/>
  </r>
  <r>
    <n v="21564"/>
    <s v="Single"/>
    <x v="0"/>
    <x v="2"/>
    <n v="0"/>
    <s v="0-2 Children"/>
    <s v="Bachelors"/>
    <s v="Professional"/>
    <s v="Yes"/>
    <s v="Homeowner"/>
    <n v="4"/>
    <s v="More than 10 Miles"/>
    <s v="Pacific"/>
    <s v="25-35"/>
    <n v="35"/>
    <s v="No"/>
    <s v="Did Not Purchase"/>
    <n v="0"/>
  </r>
  <r>
    <n v="19193"/>
    <s v="Single"/>
    <x v="1"/>
    <x v="0"/>
    <n v="2"/>
    <s v="0-2 Children"/>
    <s v="Partial College"/>
    <s v="Clerical"/>
    <s v="Yes"/>
    <s v="Homeowner"/>
    <n v="0"/>
    <s v="1-2 Miles"/>
    <s v="Europe"/>
    <s v="25-35"/>
    <n v="35"/>
    <s v="Yes"/>
    <s v="Purchased"/>
    <n v="1"/>
  </r>
  <r>
    <n v="26412"/>
    <s v="Married"/>
    <x v="0"/>
    <x v="2"/>
    <n v="5"/>
    <s v="3+ Children"/>
    <s v="High School"/>
    <s v="Management"/>
    <s v="No"/>
    <s v="Non-Homeowner"/>
    <n v="3"/>
    <s v="5-10 Miles"/>
    <s v="Europe"/>
    <s v="55+"/>
    <n v="56"/>
    <s v="No"/>
    <s v="Did Not Purchase"/>
    <n v="0"/>
  </r>
  <r>
    <n v="27184"/>
    <s v="Single"/>
    <x v="1"/>
    <x v="0"/>
    <n v="2"/>
    <s v="0-2 Children"/>
    <s v="Partial College"/>
    <s v="Clerical"/>
    <s v="No"/>
    <s v="Non-Homeowner"/>
    <n v="1"/>
    <s v="0-1 Miles"/>
    <s v="Europe"/>
    <s v="25-35"/>
    <n v="34"/>
    <s v="No"/>
    <s v="Did Not Purchase"/>
    <n v="0"/>
  </r>
  <r>
    <n v="12590"/>
    <s v="Single"/>
    <x v="1"/>
    <x v="1"/>
    <n v="1"/>
    <s v="0-2 Children"/>
    <s v="Bachelors"/>
    <s v="Clerical"/>
    <s v="Yes"/>
    <s v="Homeowner"/>
    <n v="0"/>
    <s v="0-1 Miles"/>
    <s v="Europe"/>
    <s v="55+"/>
    <n v="63"/>
    <s v="No"/>
    <s v="Did Not Purchase"/>
    <n v="0"/>
  </r>
  <r>
    <n v="17841"/>
    <s v="Single"/>
    <x v="1"/>
    <x v="1"/>
    <n v="0"/>
    <s v="0-2 Children"/>
    <s v="Partial College"/>
    <s v="Clerical"/>
    <s v="No"/>
    <s v="Non-Homeowner"/>
    <n v="1"/>
    <s v="0-1 Miles"/>
    <s v="Europe"/>
    <s v="25-35"/>
    <n v="29"/>
    <s v="Yes"/>
    <s v="Purchased"/>
    <n v="1"/>
  </r>
  <r>
    <n v="18283"/>
    <s v="Single"/>
    <x v="0"/>
    <x v="11"/>
    <n v="0"/>
    <s v="0-2 Children"/>
    <s v="Bachelors"/>
    <s v="Professional"/>
    <s v="No"/>
    <s v="Non-Homeowner"/>
    <n v="1"/>
    <s v="5-10 Miles"/>
    <s v="Pacific"/>
    <s v="36-45"/>
    <n v="40"/>
    <s v="No"/>
    <s v="Did Not Purchase"/>
    <n v="0"/>
  </r>
  <r>
    <n v="18299"/>
    <s v="Married"/>
    <x v="1"/>
    <x v="3"/>
    <n v="5"/>
    <s v="3+ Children"/>
    <s v="Partial College"/>
    <s v="Skilled Manual"/>
    <s v="Yes"/>
    <s v="Homeowner"/>
    <n v="2"/>
    <s v="5-10 Miles"/>
    <s v="Pacific"/>
    <s v="36-45"/>
    <n v="44"/>
    <s v="No"/>
    <s v="Did Not Purchase"/>
    <n v="0"/>
  </r>
  <r>
    <n v="16466"/>
    <s v="Single"/>
    <x v="0"/>
    <x v="6"/>
    <n v="0"/>
    <s v="0-2 Children"/>
    <s v="Partial High School"/>
    <s v="Manual"/>
    <s v="No"/>
    <s v="Non-Homeowner"/>
    <n v="2"/>
    <s v="0-1 Miles"/>
    <s v="Europe"/>
    <s v="25-35"/>
    <n v="32"/>
    <s v="Yes"/>
    <s v="Purchased"/>
    <n v="1"/>
  </r>
  <r>
    <n v="19273"/>
    <s v="Married"/>
    <x v="0"/>
    <x v="6"/>
    <n v="2"/>
    <s v="0-2 Children"/>
    <s v="Partial College"/>
    <s v="Manual"/>
    <s v="Yes"/>
    <s v="Homeowner"/>
    <n v="0"/>
    <s v="0-1 Miles"/>
    <s v="Europe"/>
    <s v="55+"/>
    <n v="63"/>
    <s v="No"/>
    <s v="Did Not Purchase"/>
    <n v="0"/>
  </r>
  <r>
    <n v="22400"/>
    <s v="Married"/>
    <x v="1"/>
    <x v="4"/>
    <n v="0"/>
    <s v="0-2 Children"/>
    <s v="Partial College"/>
    <s v="Manual"/>
    <s v="No"/>
    <s v="Non-Homeowner"/>
    <n v="1"/>
    <s v="0-1 Miles"/>
    <s v="Pacific"/>
    <s v="25-35"/>
    <n v="26"/>
    <s v="Yes"/>
    <s v="Purchased"/>
    <n v="1"/>
  </r>
  <r>
    <n v="20942"/>
    <s v="Single"/>
    <x v="0"/>
    <x v="6"/>
    <n v="0"/>
    <s v="0-2 Children"/>
    <s v="High School"/>
    <s v="Manual"/>
    <s v="No"/>
    <s v="Non-Homeowner"/>
    <n v="1"/>
    <s v="5-10 Miles"/>
    <s v="Europe"/>
    <s v="25-35"/>
    <n v="31"/>
    <s v="No"/>
    <s v="Did Not Purchase"/>
    <n v="0"/>
  </r>
  <r>
    <n v="18484"/>
    <s v="Single"/>
    <x v="1"/>
    <x v="2"/>
    <n v="2"/>
    <s v="0-2 Children"/>
    <s v="High School"/>
    <s v="Skilled Manual"/>
    <s v="No"/>
    <s v="Non-Homeowner"/>
    <n v="2"/>
    <s v="1-2 Miles"/>
    <s v="Pacific"/>
    <s v="46-55"/>
    <n v="50"/>
    <s v="Yes"/>
    <s v="Purchased"/>
    <n v="1"/>
  </r>
  <r>
    <n v="12291"/>
    <s v="Single"/>
    <x v="1"/>
    <x v="8"/>
    <n v="5"/>
    <s v="3+ Children"/>
    <s v="Partial College"/>
    <s v="Professional"/>
    <s v="No"/>
    <s v="Non-Homeowner"/>
    <n v="2"/>
    <s v="2-5 Miles"/>
    <s v="Europe"/>
    <s v="55+"/>
    <n v="62"/>
    <s v="Yes"/>
    <s v="Purchased"/>
    <n v="1"/>
  </r>
  <r>
    <n v="28380"/>
    <s v="Single"/>
    <x v="0"/>
    <x v="4"/>
    <n v="5"/>
    <s v="3+ Children"/>
    <s v="Partial High School"/>
    <s v="Manual"/>
    <s v="No"/>
    <s v="Non-Homeowner"/>
    <n v="2"/>
    <s v="0-1 Miles"/>
    <s v="Europe"/>
    <s v="36-45"/>
    <n v="41"/>
    <s v="No"/>
    <s v="Did Not Purchase"/>
    <n v="0"/>
  </r>
  <r>
    <n v="17891"/>
    <s v="Married"/>
    <x v="0"/>
    <x v="4"/>
    <n v="2"/>
    <s v="0-2 Children"/>
    <s v="Partial College"/>
    <s v="Manual"/>
    <s v="Yes"/>
    <s v="Homeowner"/>
    <n v="1"/>
    <s v="0-1 Miles"/>
    <s v="Europe"/>
    <s v="46-55"/>
    <n v="50"/>
    <s v="Yes"/>
    <s v="Purchased"/>
    <n v="1"/>
  </r>
  <r>
    <n v="27832"/>
    <s v="Single"/>
    <x v="0"/>
    <x v="1"/>
    <n v="0"/>
    <s v="0-2 Children"/>
    <s v="Partial College"/>
    <s v="Clerical"/>
    <s v="No"/>
    <s v="Non-Homeowner"/>
    <n v="1"/>
    <s v="2-5 Miles"/>
    <s v="Europe"/>
    <s v="25-35"/>
    <n v="30"/>
    <s v="No"/>
    <s v="Did Not Purchase"/>
    <n v="0"/>
  </r>
  <r>
    <n v="26863"/>
    <s v="Single"/>
    <x v="1"/>
    <x v="6"/>
    <n v="0"/>
    <s v="0-2 Children"/>
    <s v="High School"/>
    <s v="Manual"/>
    <s v="No"/>
    <s v="Non-Homeowner"/>
    <n v="1"/>
    <s v="2-5 Miles"/>
    <s v="Europe"/>
    <s v="25-35"/>
    <n v="28"/>
    <s v="No"/>
    <s v="Did Not Purchase"/>
    <n v="0"/>
  </r>
  <r>
    <n v="16259"/>
    <s v="Single"/>
    <x v="0"/>
    <x v="4"/>
    <n v="4"/>
    <s v="3+ Children"/>
    <s v="Partial High School"/>
    <s v="Manual"/>
    <s v="Yes"/>
    <s v="Homeowner"/>
    <n v="2"/>
    <s v="0-1 Miles"/>
    <s v="Europe"/>
    <s v="36-45"/>
    <n v="40"/>
    <s v="Yes"/>
    <s v="Purchased"/>
    <n v="1"/>
  </r>
  <r>
    <n v="27803"/>
    <s v="Single"/>
    <x v="0"/>
    <x v="1"/>
    <n v="2"/>
    <s v="0-2 Children"/>
    <s v="Partial College"/>
    <s v="Clerical"/>
    <s v="No"/>
    <s v="Non-Homeowner"/>
    <n v="0"/>
    <s v="0-1 Miles"/>
    <s v="Europe"/>
    <s v="36-45"/>
    <n v="43"/>
    <s v="No"/>
    <s v="Did Not Purchase"/>
    <n v="0"/>
  </r>
  <r>
    <n v="14347"/>
    <s v="Single"/>
    <x v="0"/>
    <x v="0"/>
    <n v="2"/>
    <s v="0-2 Children"/>
    <s v="Bachelors"/>
    <s v="Management"/>
    <s v="Yes"/>
    <s v="Homeowner"/>
    <n v="2"/>
    <s v="5-10 Miles"/>
    <s v="Pacific"/>
    <s v="55+"/>
    <n v="65"/>
    <s v="Yes"/>
    <s v="Purchased"/>
    <n v="1"/>
  </r>
  <r>
    <n v="17703"/>
    <s v="Married"/>
    <x v="0"/>
    <x v="4"/>
    <n v="1"/>
    <s v="0-2 Children"/>
    <s v="Graduate Degree"/>
    <s v="Manual"/>
    <s v="Yes"/>
    <s v="Homeowner"/>
    <n v="0"/>
    <s v="0-1 Miles"/>
    <s v="Europe"/>
    <s v="36-45"/>
    <n v="40"/>
    <s v="No"/>
    <s v="Did Not Purchase"/>
    <n v="0"/>
  </r>
  <r>
    <n v="17185"/>
    <s v="Married"/>
    <x v="0"/>
    <x v="9"/>
    <n v="4"/>
    <s v="3+ Children"/>
    <s v="Partial College"/>
    <s v="Professional"/>
    <s v="No"/>
    <s v="Non-Homeowner"/>
    <n v="3"/>
    <s v="5-10 Miles"/>
    <s v="Europe"/>
    <s v="46-55"/>
    <n v="48"/>
    <s v="Yes"/>
    <s v="Purchased"/>
    <n v="1"/>
  </r>
  <r>
    <n v="29380"/>
    <s v="Married"/>
    <x v="0"/>
    <x v="6"/>
    <n v="3"/>
    <s v="3+ Children"/>
    <s v="High School"/>
    <s v="Manual"/>
    <s v="Yes"/>
    <s v="Homeowner"/>
    <n v="0"/>
    <s v="0-1 Miles"/>
    <s v="Europe"/>
    <s v="36-45"/>
    <n v="41"/>
    <s v="Yes"/>
    <s v="Purchased"/>
    <n v="1"/>
  </r>
  <r>
    <n v="23986"/>
    <s v="Married"/>
    <x v="0"/>
    <x v="6"/>
    <n v="1"/>
    <s v="0-2 Children"/>
    <s v="Bachelors"/>
    <s v="Clerical"/>
    <s v="Yes"/>
    <s v="Homeowner"/>
    <n v="0"/>
    <s v="0-1 Miles"/>
    <s v="Europe"/>
    <s v="55+"/>
    <n v="66"/>
    <s v="Yes"/>
    <s v="Purchased"/>
    <n v="1"/>
  </r>
  <r>
    <n v="24466"/>
    <s v="Married"/>
    <x v="0"/>
    <x v="10"/>
    <n v="1"/>
    <s v="0-2 Children"/>
    <s v="Partial College"/>
    <s v="Skilled Manual"/>
    <s v="Yes"/>
    <s v="Homeowner"/>
    <n v="1"/>
    <s v="5-10 Miles"/>
    <s v="Pacific"/>
    <s v="46-55"/>
    <n v="46"/>
    <s v="Yes"/>
    <s v="Purchased"/>
    <n v="1"/>
  </r>
  <r>
    <n v="29097"/>
    <s v="Single"/>
    <x v="0"/>
    <x v="0"/>
    <n v="2"/>
    <s v="0-2 Children"/>
    <s v="Partial College"/>
    <s v="Skilled Manual"/>
    <s v="Yes"/>
    <s v="Homeowner"/>
    <n v="2"/>
    <s v="5-10 Miles"/>
    <s v="Pacific"/>
    <s v="46-55"/>
    <n v="52"/>
    <s v="Yes"/>
    <s v="Purchased"/>
    <n v="1"/>
  </r>
  <r>
    <n v="19487"/>
    <s v="Married"/>
    <x v="1"/>
    <x v="1"/>
    <n v="2"/>
    <s v="0-2 Children"/>
    <s v="Partial College"/>
    <s v="Clerical"/>
    <s v="No"/>
    <s v="Non-Homeowner"/>
    <n v="2"/>
    <s v="0-1 Miles"/>
    <s v="Europe"/>
    <s v="36-45"/>
    <n v="42"/>
    <s v="No"/>
    <s v="Did Not Purchase"/>
    <n v="0"/>
  </r>
  <r>
    <n v="14939"/>
    <s v="Single"/>
    <x v="1"/>
    <x v="0"/>
    <n v="0"/>
    <s v="0-2 Children"/>
    <s v="Bachelors"/>
    <s v="Clerical"/>
    <s v="Yes"/>
    <s v="Homeowner"/>
    <n v="0"/>
    <s v="0-1 Miles"/>
    <s v="Europe"/>
    <s v="36-45"/>
    <n v="39"/>
    <s v="Yes"/>
    <s v="Purchased"/>
    <n v="1"/>
  </r>
  <r>
    <n v="13826"/>
    <s v="Single"/>
    <x v="0"/>
    <x v="1"/>
    <n v="0"/>
    <s v="0-2 Children"/>
    <s v="Partial College"/>
    <s v="Clerical"/>
    <s v="No"/>
    <s v="Non-Homeowner"/>
    <n v="1"/>
    <s v="0-1 Miles"/>
    <s v="Europe"/>
    <s v="25-35"/>
    <n v="28"/>
    <s v="No"/>
    <s v="Did Not Purchase"/>
    <n v="0"/>
  </r>
  <r>
    <n v="20619"/>
    <s v="Single"/>
    <x v="1"/>
    <x v="2"/>
    <n v="0"/>
    <s v="0-2 Children"/>
    <s v="Bachelors"/>
    <s v="Professional"/>
    <s v="No"/>
    <s v="Non-Homeowner"/>
    <n v="4"/>
    <s v="More than 10 Miles"/>
    <s v="Pacific"/>
    <s v="25-35"/>
    <n v="35"/>
    <s v="No"/>
    <s v="Did Not Purchase"/>
    <n v="0"/>
  </r>
  <r>
    <n v="12558"/>
    <s v="Married"/>
    <x v="0"/>
    <x v="6"/>
    <n v="1"/>
    <s v="0-2 Children"/>
    <s v="Bachelors"/>
    <s v="Clerical"/>
    <s v="Yes"/>
    <s v="Homeowner"/>
    <n v="0"/>
    <s v="0-1 Miles"/>
    <s v="Europe"/>
    <s v="55+"/>
    <n v="65"/>
    <s v="No"/>
    <s v="Did Not Purchase"/>
    <n v="0"/>
  </r>
  <r>
    <n v="24871"/>
    <s v="Single"/>
    <x v="0"/>
    <x v="8"/>
    <n v="4"/>
    <s v="3+ Children"/>
    <s v="High School"/>
    <s v="Management"/>
    <s v="No"/>
    <s v="Non-Homeowner"/>
    <n v="3"/>
    <s v="5-10 Miles"/>
    <s v="Europe"/>
    <s v="55+"/>
    <n v="56"/>
    <s v="No"/>
    <s v="Did Not Purchase"/>
    <n v="0"/>
  </r>
  <r>
    <n v="17319"/>
    <s v="Single"/>
    <x v="0"/>
    <x v="3"/>
    <n v="0"/>
    <s v="0-2 Children"/>
    <s v="Bachelors"/>
    <s v="Professional"/>
    <s v="No"/>
    <s v="Non-Homeowner"/>
    <n v="1"/>
    <s v="5-10 Miles"/>
    <s v="Pacific"/>
    <s v="36-45"/>
    <n v="42"/>
    <s v="No"/>
    <s v="Did Not Purchase"/>
    <n v="0"/>
  </r>
  <r>
    <n v="28906"/>
    <s v="Married"/>
    <x v="1"/>
    <x v="2"/>
    <n v="4"/>
    <s v="3+ Children"/>
    <s v="High School"/>
    <s v="Professional"/>
    <s v="Yes"/>
    <s v="Homeowner"/>
    <n v="2"/>
    <s v="More than 10 Miles"/>
    <s v="Europe"/>
    <s v="46-55"/>
    <n v="54"/>
    <s v="No"/>
    <s v="Did Not Purchase"/>
    <n v="0"/>
  </r>
  <r>
    <n v="12808"/>
    <s v="Married"/>
    <x v="1"/>
    <x v="0"/>
    <n v="0"/>
    <s v="0-2 Children"/>
    <s v="Bachelors"/>
    <s v="Clerical"/>
    <s v="Yes"/>
    <s v="Homeowner"/>
    <n v="0"/>
    <s v="0-1 Miles"/>
    <s v="Europe"/>
    <s v="36-45"/>
    <n v="38"/>
    <s v="Yes"/>
    <s v="Purchased"/>
    <n v="1"/>
  </r>
  <r>
    <n v="20567"/>
    <s v="Married"/>
    <x v="1"/>
    <x v="12"/>
    <n v="4"/>
    <s v="3+ Children"/>
    <s v="Partial College"/>
    <s v="Professional"/>
    <s v="No"/>
    <s v="Non-Homeowner"/>
    <n v="4"/>
    <s v="5-10 Miles"/>
    <s v="Europe"/>
    <s v="55+"/>
    <n v="61"/>
    <s v="Yes"/>
    <s v="Purchased"/>
    <n v="1"/>
  </r>
  <r>
    <n v="25502"/>
    <s v="Married"/>
    <x v="0"/>
    <x v="0"/>
    <n v="1"/>
    <s v="0-2 Children"/>
    <s v="Bachelors"/>
    <s v="Skilled Manual"/>
    <s v="Yes"/>
    <s v="Homeowner"/>
    <n v="0"/>
    <s v="0-1 Miles"/>
    <s v="Europe"/>
    <s v="36-45"/>
    <n v="43"/>
    <s v="Yes"/>
    <s v="Purchased"/>
    <n v="1"/>
  </r>
  <r>
    <n v="15580"/>
    <s v="Married"/>
    <x v="1"/>
    <x v="10"/>
    <n v="2"/>
    <s v="0-2 Children"/>
    <s v="Bachelors"/>
    <s v="Professional"/>
    <s v="Yes"/>
    <s v="Homeowner"/>
    <n v="1"/>
    <s v="2-5 Miles"/>
    <s v="Pacific"/>
    <s v="36-45"/>
    <n v="38"/>
    <s v="Yes"/>
    <s v="Purchased"/>
    <n v="1"/>
  </r>
  <r>
    <n v="24185"/>
    <s v="Single"/>
    <x v="0"/>
    <x v="4"/>
    <n v="1"/>
    <s v="0-2 Children"/>
    <s v="High School"/>
    <s v="Manual"/>
    <s v="No"/>
    <s v="Non-Homeowner"/>
    <n v="1"/>
    <s v="1-2 Miles"/>
    <s v="Europe"/>
    <s v="36-45"/>
    <n v="45"/>
    <s v="No"/>
    <s v="Did Not Purchase"/>
    <n v="0"/>
  </r>
  <r>
    <n v="19291"/>
    <s v="Single"/>
    <x v="0"/>
    <x v="4"/>
    <n v="2"/>
    <s v="0-2 Children"/>
    <s v="High School"/>
    <s v="Manual"/>
    <s v="Yes"/>
    <s v="Homeowner"/>
    <n v="0"/>
    <s v="0-1 Miles"/>
    <s v="Europe"/>
    <s v="25-35"/>
    <n v="35"/>
    <s v="No"/>
    <s v="Did Not Purchase"/>
    <n v="0"/>
  </r>
  <r>
    <n v="16713"/>
    <s v="Married"/>
    <x v="1"/>
    <x v="0"/>
    <n v="2"/>
    <s v="0-2 Children"/>
    <s v="Bachelors"/>
    <s v="Management"/>
    <s v="Yes"/>
    <s v="Homeowner"/>
    <n v="1"/>
    <s v="0-1 Miles"/>
    <s v="Pacific"/>
    <s v="46-55"/>
    <n v="52"/>
    <s v="Yes"/>
    <s v="Purchased"/>
    <n v="1"/>
  </r>
  <r>
    <n v="16185"/>
    <s v="Single"/>
    <x v="1"/>
    <x v="10"/>
    <n v="4"/>
    <s v="3+ Children"/>
    <s v="Bachelors"/>
    <s v="Professional"/>
    <s v="Yes"/>
    <s v="Homeowner"/>
    <n v="3"/>
    <s v="More than 10 Miles"/>
    <s v="Pacific"/>
    <s v="36-45"/>
    <n v="41"/>
    <s v="No"/>
    <s v="Did Not Purchase"/>
    <n v="0"/>
  </r>
  <r>
    <n v="14927"/>
    <s v="Married"/>
    <x v="0"/>
    <x v="1"/>
    <n v="1"/>
    <s v="0-2 Children"/>
    <s v="Bachelors"/>
    <s v="Clerical"/>
    <s v="Yes"/>
    <s v="Homeowner"/>
    <n v="0"/>
    <s v="0-1 Miles"/>
    <s v="Europe"/>
    <s v="36-45"/>
    <n v="37"/>
    <s v="Yes"/>
    <s v="Purchased"/>
    <n v="1"/>
  </r>
  <r>
    <n v="29337"/>
    <s v="Single"/>
    <x v="1"/>
    <x v="1"/>
    <n v="2"/>
    <s v="0-2 Children"/>
    <s v="Partial College"/>
    <s v="Clerical"/>
    <s v="Yes"/>
    <s v="Homeowner"/>
    <n v="2"/>
    <s v="5-10 Miles"/>
    <s v="Pacific"/>
    <s v="55+"/>
    <n v="68"/>
    <s v="No"/>
    <s v="Did Not Purchase"/>
    <n v="0"/>
  </r>
  <r>
    <n v="29355"/>
    <s v="Married"/>
    <x v="0"/>
    <x v="0"/>
    <n v="0"/>
    <s v="0-2 Children"/>
    <s v="Graduate Degree"/>
    <s v="Clerical"/>
    <s v="Yes"/>
    <s v="Homeowner"/>
    <n v="0"/>
    <s v="0-1 Miles"/>
    <s v="Europe"/>
    <s v="36-45"/>
    <n v="37"/>
    <s v="Yes"/>
    <s v="Purchased"/>
    <n v="1"/>
  </r>
  <r>
    <n v="25303"/>
    <s v="Single"/>
    <x v="1"/>
    <x v="1"/>
    <n v="0"/>
    <s v="0-2 Children"/>
    <s v="High School"/>
    <s v="Manual"/>
    <s v="Yes"/>
    <s v="Homeowner"/>
    <n v="1"/>
    <s v="2-5 Miles"/>
    <s v="Europe"/>
    <s v="25-35"/>
    <n v="33"/>
    <s v="Yes"/>
    <s v="Purchased"/>
    <n v="1"/>
  </r>
  <r>
    <n v="14813"/>
    <s v="Single"/>
    <x v="0"/>
    <x v="6"/>
    <n v="4"/>
    <s v="3+ Children"/>
    <s v="High School"/>
    <s v="Manual"/>
    <s v="Yes"/>
    <s v="Homeowner"/>
    <n v="1"/>
    <s v="0-1 Miles"/>
    <s v="Europe"/>
    <s v="36-45"/>
    <n v="43"/>
    <s v="Yes"/>
    <s v="Purchased"/>
    <n v="1"/>
  </r>
  <r>
    <n v="16438"/>
    <s v="Married"/>
    <x v="0"/>
    <x v="4"/>
    <n v="0"/>
    <s v="0-2 Children"/>
    <s v="Partial High School"/>
    <s v="Manual"/>
    <s v="No"/>
    <s v="Non-Homeowner"/>
    <n v="2"/>
    <s v="0-1 Miles"/>
    <s v="Europe"/>
    <s v="25-35"/>
    <n v="30"/>
    <s v="No"/>
    <s v="Did Not Purchase"/>
    <n v="0"/>
  </r>
  <r>
    <n v="14238"/>
    <s v="Married"/>
    <x v="1"/>
    <x v="7"/>
    <n v="0"/>
    <s v="0-2 Children"/>
    <s v="Partial High School"/>
    <s v="Professional"/>
    <s v="Yes"/>
    <s v="Homeowner"/>
    <n v="4"/>
    <s v="More than 10 Miles"/>
    <s v="Pacific"/>
    <s v="36-45"/>
    <n v="36"/>
    <s v="Yes"/>
    <s v="Purchased"/>
    <n v="1"/>
  </r>
  <r>
    <n v="16200"/>
    <s v="Single"/>
    <x v="0"/>
    <x v="4"/>
    <n v="0"/>
    <s v="0-2 Children"/>
    <s v="Partial High School"/>
    <s v="Manual"/>
    <s v="No"/>
    <s v="Non-Homeowner"/>
    <n v="2"/>
    <s v="0-1 Miles"/>
    <s v="Europe"/>
    <s v="25-35"/>
    <n v="35"/>
    <s v="No"/>
    <s v="Did Not Purchase"/>
    <n v="0"/>
  </r>
  <r>
    <n v="24857"/>
    <s v="Married"/>
    <x v="0"/>
    <x v="12"/>
    <n v="3"/>
    <s v="3+ Children"/>
    <s v="High School"/>
    <s v="Professional"/>
    <s v="Yes"/>
    <s v="Homeowner"/>
    <n v="4"/>
    <s v="0-1 Miles"/>
    <s v="Europe"/>
    <s v="46-55"/>
    <n v="52"/>
    <s v="No"/>
    <s v="Did Not Purchase"/>
    <n v="0"/>
  </r>
  <r>
    <n v="26956"/>
    <s v="Single"/>
    <x v="0"/>
    <x v="6"/>
    <n v="0"/>
    <s v="0-2 Children"/>
    <s v="Partial College"/>
    <s v="Manual"/>
    <s v="No"/>
    <s v="Non-Homeowner"/>
    <n v="1"/>
    <s v="2-5 Miles"/>
    <s v="Europe"/>
    <s v="36-45"/>
    <n v="36"/>
    <s v="Yes"/>
    <s v="Purchased"/>
    <n v="1"/>
  </r>
  <r>
    <n v="14517"/>
    <s v="Married"/>
    <x v="0"/>
    <x v="6"/>
    <n v="3"/>
    <s v="3+ Children"/>
    <s v="High School"/>
    <s v="Skilled Manual"/>
    <s v="No"/>
    <s v="Non-Homeowner"/>
    <n v="2"/>
    <s v="1-2 Miles"/>
    <s v="Pacific"/>
    <s v="55+"/>
    <n v="62"/>
    <s v="No"/>
    <s v="Did Not Purchase"/>
    <n v="0"/>
  </r>
  <r>
    <n v="12678"/>
    <s v="Single"/>
    <x v="0"/>
    <x v="12"/>
    <n v="4"/>
    <s v="3+ Children"/>
    <s v="High School"/>
    <s v="Management"/>
    <s v="Yes"/>
    <s v="Homeowner"/>
    <n v="4"/>
    <s v="0-1 Miles"/>
    <s v="Pacific"/>
    <s v="25-35"/>
    <n v="31"/>
    <s v="No"/>
    <s v="Did Not Purchase"/>
    <n v="0"/>
  </r>
  <r>
    <n v="16188"/>
    <s v="Single"/>
    <x v="0"/>
    <x v="6"/>
    <n v="0"/>
    <s v="0-2 Children"/>
    <s v="Partial High School"/>
    <s v="Manual"/>
    <s v="No"/>
    <s v="Non-Homeowner"/>
    <n v="2"/>
    <s v="1-2 Miles"/>
    <s v="Europe"/>
    <s v="25-35"/>
    <n v="26"/>
    <s v="No"/>
    <s v="Did Not Purchase"/>
    <n v="0"/>
  </r>
  <r>
    <n v="27969"/>
    <s v="Married"/>
    <x v="1"/>
    <x v="2"/>
    <n v="0"/>
    <s v="0-2 Children"/>
    <s v="Bachelors"/>
    <s v="Professional"/>
    <s v="Yes"/>
    <s v="Homeowner"/>
    <n v="2"/>
    <s v="More than 10 Miles"/>
    <s v="Pacific"/>
    <s v="25-35"/>
    <n v="29"/>
    <s v="Yes"/>
    <s v="Purchased"/>
    <n v="1"/>
  </r>
  <r>
    <n v="15752"/>
    <s v="Married"/>
    <x v="1"/>
    <x v="2"/>
    <n v="2"/>
    <s v="0-2 Children"/>
    <s v="High School"/>
    <s v="Skilled Manual"/>
    <s v="No"/>
    <s v="Non-Homeowner"/>
    <n v="2"/>
    <s v="1-2 Miles"/>
    <s v="Pacific"/>
    <s v="46-55"/>
    <n v="50"/>
    <s v="Yes"/>
    <s v="Purchased"/>
    <n v="1"/>
  </r>
  <r>
    <n v="27745"/>
    <s v="Single"/>
    <x v="1"/>
    <x v="0"/>
    <n v="2"/>
    <s v="0-2 Children"/>
    <s v="Bachelors"/>
    <s v="Management"/>
    <s v="Yes"/>
    <s v="Homeowner"/>
    <n v="2"/>
    <s v="5-10 Miles"/>
    <s v="Pacific"/>
    <s v="55+"/>
    <n v="63"/>
    <s v="Yes"/>
    <s v="Purchased"/>
    <n v="1"/>
  </r>
  <r>
    <n v="20828"/>
    <s v="Married"/>
    <x v="0"/>
    <x v="1"/>
    <n v="4"/>
    <s v="3+ Children"/>
    <s v="Graduate Degree"/>
    <s v="Clerical"/>
    <s v="Yes"/>
    <s v="Homeowner"/>
    <n v="0"/>
    <s v="0-1 Miles"/>
    <s v="Europe"/>
    <s v="36-45"/>
    <n v="45"/>
    <s v="Yes"/>
    <s v="Purchased"/>
    <n v="1"/>
  </r>
  <r>
    <n v="19461"/>
    <s v="Single"/>
    <x v="0"/>
    <x v="4"/>
    <n v="4"/>
    <s v="3+ Children"/>
    <s v="Partial High School"/>
    <s v="Manual"/>
    <s v="Yes"/>
    <s v="Homeowner"/>
    <n v="2"/>
    <s v="0-1 Miles"/>
    <s v="Europe"/>
    <s v="36-45"/>
    <n v="40"/>
    <s v="No"/>
    <s v="Did Not Purchase"/>
    <n v="0"/>
  </r>
  <r>
    <n v="26941"/>
    <s v="Married"/>
    <x v="1"/>
    <x v="1"/>
    <n v="0"/>
    <s v="0-2 Children"/>
    <s v="Bachelors"/>
    <s v="Clerical"/>
    <s v="Yes"/>
    <s v="Homeowner"/>
    <n v="0"/>
    <s v="0-1 Miles"/>
    <s v="Europe"/>
    <s v="46-55"/>
    <n v="47"/>
    <s v="Yes"/>
    <s v="Purchased"/>
    <n v="1"/>
  </r>
  <r>
    <n v="28412"/>
    <s v="Single"/>
    <x v="1"/>
    <x v="6"/>
    <n v="0"/>
    <s v="0-2 Children"/>
    <s v="High School"/>
    <s v="Manual"/>
    <s v="No"/>
    <s v="Non-Homeowner"/>
    <n v="1"/>
    <s v="2-5 Miles"/>
    <s v="Europe"/>
    <s v="25-35"/>
    <n v="29"/>
    <s v="No"/>
    <s v="Did Not Purchase"/>
    <n v="0"/>
  </r>
  <r>
    <n v="24485"/>
    <s v="Single"/>
    <x v="1"/>
    <x v="0"/>
    <n v="2"/>
    <s v="0-2 Children"/>
    <s v="Bachelors"/>
    <s v="Management"/>
    <s v="No"/>
    <s v="Non-Homeowner"/>
    <n v="1"/>
    <s v="5-10 Miles"/>
    <s v="Pacific"/>
    <s v="46-55"/>
    <n v="52"/>
    <s v="Yes"/>
    <s v="Purchased"/>
    <n v="1"/>
  </r>
  <r>
    <n v="16514"/>
    <s v="Single"/>
    <x v="1"/>
    <x v="4"/>
    <n v="0"/>
    <s v="0-2 Children"/>
    <s v="Partial College"/>
    <s v="Manual"/>
    <s v="Yes"/>
    <s v="Homeowner"/>
    <n v="1"/>
    <s v="1-2 Miles"/>
    <s v="Pacific"/>
    <s v="25-35"/>
    <n v="26"/>
    <s v="Yes"/>
    <s v="Purchased"/>
    <n v="1"/>
  </r>
  <r>
    <n v="17191"/>
    <s v="Single"/>
    <x v="1"/>
    <x v="12"/>
    <n v="3"/>
    <s v="3+ Children"/>
    <s v="Partial College"/>
    <s v="Professional"/>
    <s v="No"/>
    <s v="Non-Homeowner"/>
    <n v="3"/>
    <s v="0-1 Miles"/>
    <s v="Europe"/>
    <s v="46-55"/>
    <n v="51"/>
    <s v="Yes"/>
    <s v="Purchased"/>
    <n v="1"/>
  </r>
  <r>
    <n v="19608"/>
    <s v="Married"/>
    <x v="1"/>
    <x v="2"/>
    <n v="5"/>
    <s v="3+ Children"/>
    <s v="Bachelors"/>
    <s v="Professional"/>
    <s v="Yes"/>
    <s v="Homeowner"/>
    <n v="4"/>
    <s v="1-2 Miles"/>
    <s v="Pacific"/>
    <s v="36-45"/>
    <n v="40"/>
    <s v="No"/>
    <s v="Did Not Purchase"/>
    <n v="0"/>
  </r>
  <r>
    <n v="24119"/>
    <s v="Single"/>
    <x v="1"/>
    <x v="1"/>
    <n v="0"/>
    <s v="0-2 Children"/>
    <s v="Partial College"/>
    <s v="Clerical"/>
    <s v="No"/>
    <s v="Non-Homeowner"/>
    <n v="1"/>
    <s v="2-5 Miles"/>
    <s v="Europe"/>
    <s v="25-35"/>
    <n v="29"/>
    <s v="No"/>
    <s v="Did Not Purchase"/>
    <n v="0"/>
  </r>
  <r>
    <n v="25458"/>
    <s v="Married"/>
    <x v="1"/>
    <x v="6"/>
    <n v="1"/>
    <s v="0-2 Children"/>
    <s v="High School"/>
    <s v="Manual"/>
    <s v="No"/>
    <s v="Non-Homeowner"/>
    <n v="1"/>
    <s v="1-2 Miles"/>
    <s v="Europe"/>
    <s v="36-45"/>
    <n v="40"/>
    <s v="Yes"/>
    <s v="Purchased"/>
    <n v="1"/>
  </r>
  <r>
    <n v="26886"/>
    <s v="Single"/>
    <x v="0"/>
    <x v="1"/>
    <n v="0"/>
    <s v="0-2 Children"/>
    <s v="Partial College"/>
    <s v="Clerical"/>
    <s v="No"/>
    <s v="Non-Homeowner"/>
    <n v="1"/>
    <s v="0-1 Miles"/>
    <s v="Europe"/>
    <s v="25-35"/>
    <n v="29"/>
    <s v="Yes"/>
    <s v="Purchased"/>
    <n v="1"/>
  </r>
  <r>
    <n v="28436"/>
    <s v="Single"/>
    <x v="1"/>
    <x v="1"/>
    <n v="0"/>
    <s v="0-2 Children"/>
    <s v="Partial College"/>
    <s v="Clerical"/>
    <s v="No"/>
    <s v="Non-Homeowner"/>
    <n v="1"/>
    <s v="0-1 Miles"/>
    <s v="Europe"/>
    <s v="25-35"/>
    <n v="30"/>
    <s v="Yes"/>
    <s v="Purchased"/>
    <n v="1"/>
  </r>
  <r>
    <n v="19562"/>
    <s v="Single"/>
    <x v="0"/>
    <x v="10"/>
    <n v="2"/>
    <s v="0-2 Children"/>
    <s v="Bachelors"/>
    <s v="Professional"/>
    <s v="Yes"/>
    <s v="Homeowner"/>
    <n v="1"/>
    <s v="2-5 Miles"/>
    <s v="Pacific"/>
    <s v="36-45"/>
    <n v="37"/>
    <s v="Yes"/>
    <s v="Purchased"/>
    <n v="1"/>
  </r>
  <r>
    <n v="15608"/>
    <s v="Single"/>
    <x v="0"/>
    <x v="1"/>
    <n v="0"/>
    <s v="0-2 Children"/>
    <s v="Partial College"/>
    <s v="Clerical"/>
    <s v="No"/>
    <s v="Non-Homeowner"/>
    <n v="1"/>
    <s v="2-5 Miles"/>
    <s v="Europe"/>
    <s v="25-35"/>
    <n v="33"/>
    <s v="No"/>
    <s v="Did Not Purchase"/>
    <n v="0"/>
  </r>
  <r>
    <n v="16487"/>
    <s v="Single"/>
    <x v="0"/>
    <x v="1"/>
    <n v="3"/>
    <s v="3+ Children"/>
    <s v="High School"/>
    <s v="Skilled Manual"/>
    <s v="Yes"/>
    <s v="Homeowner"/>
    <n v="2"/>
    <s v="5-10 Miles"/>
    <s v="Pacific"/>
    <s v="46-55"/>
    <n v="55"/>
    <s v="No"/>
    <s v="Did Not Purchase"/>
    <n v="0"/>
  </r>
  <r>
    <n v="17197"/>
    <s v="Single"/>
    <x v="0"/>
    <x v="8"/>
    <n v="5"/>
    <s v="3+ Children"/>
    <s v="Partial College"/>
    <s v="Professional"/>
    <s v="Yes"/>
    <s v="Homeowner"/>
    <n v="2"/>
    <s v="More than 10 Miles"/>
    <s v="Europe"/>
    <s v="55+"/>
    <n v="62"/>
    <s v="No"/>
    <s v="Did Not Purchase"/>
    <n v="0"/>
  </r>
  <r>
    <n v="12507"/>
    <s v="Married"/>
    <x v="1"/>
    <x v="1"/>
    <n v="1"/>
    <s v="0-2 Children"/>
    <s v="Partial College"/>
    <s v="Clerical"/>
    <s v="Yes"/>
    <s v="Homeowner"/>
    <n v="1"/>
    <s v="0-1 Miles"/>
    <s v="Europe"/>
    <s v="36-45"/>
    <n v="43"/>
    <s v="No"/>
    <s v="Did Not Purchase"/>
    <n v="0"/>
  </r>
  <r>
    <n v="23940"/>
    <s v="Married"/>
    <x v="1"/>
    <x v="0"/>
    <n v="1"/>
    <s v="0-2 Children"/>
    <s v="Bachelors"/>
    <s v="Skilled Manual"/>
    <s v="Yes"/>
    <s v="Homeowner"/>
    <n v="1"/>
    <s v="0-1 Miles"/>
    <s v="Europe"/>
    <s v="36-45"/>
    <n v="44"/>
    <s v="Yes"/>
    <s v="Purchased"/>
    <n v="1"/>
  </r>
  <r>
    <n v="19441"/>
    <s v="Married"/>
    <x v="1"/>
    <x v="0"/>
    <n v="0"/>
    <s v="0-2 Children"/>
    <s v="Graduate Degree"/>
    <s v="Clerical"/>
    <s v="Yes"/>
    <s v="Homeowner"/>
    <n v="0"/>
    <s v="0-1 Miles"/>
    <s v="Europe"/>
    <s v="25-35"/>
    <n v="25"/>
    <s v="Yes"/>
    <s v="Purchased"/>
    <n v="1"/>
  </r>
  <r>
    <n v="26852"/>
    <s v="Married"/>
    <x v="0"/>
    <x v="6"/>
    <n v="3"/>
    <s v="3+ Children"/>
    <s v="High School"/>
    <s v="Manual"/>
    <s v="Yes"/>
    <s v="Homeowner"/>
    <n v="2"/>
    <s v="0-1 Miles"/>
    <s v="Europe"/>
    <s v="36-45"/>
    <n v="43"/>
    <s v="No"/>
    <s v="Did Not Purchase"/>
    <n v="0"/>
  </r>
  <r>
    <n v="12274"/>
    <s v="Single"/>
    <x v="1"/>
    <x v="4"/>
    <n v="2"/>
    <s v="0-2 Children"/>
    <s v="High School"/>
    <s v="Manual"/>
    <s v="Yes"/>
    <s v="Homeowner"/>
    <n v="0"/>
    <s v="0-1 Miles"/>
    <s v="Europe"/>
    <s v="25-35"/>
    <n v="35"/>
    <s v="No"/>
    <s v="Did Not Purchase"/>
    <n v="0"/>
  </r>
  <r>
    <n v="20236"/>
    <s v="Single"/>
    <x v="1"/>
    <x v="10"/>
    <n v="3"/>
    <s v="3+ Children"/>
    <s v="Bachelors"/>
    <s v="Professional"/>
    <s v="No"/>
    <s v="Non-Homeowner"/>
    <n v="2"/>
    <s v="0-1 Miles"/>
    <s v="Pacific"/>
    <s v="36-45"/>
    <n v="43"/>
    <s v="Yes"/>
    <s v="Purchased"/>
    <n v="1"/>
  </r>
  <r>
    <n v="24149"/>
    <s v="Married"/>
    <x v="1"/>
    <x v="4"/>
    <n v="2"/>
    <s v="0-2 Children"/>
    <s v="Partial College"/>
    <s v="Manual"/>
    <s v="Yes"/>
    <s v="Homeowner"/>
    <n v="0"/>
    <s v="1-2 Miles"/>
    <s v="Europe"/>
    <s v="46-55"/>
    <n v="49"/>
    <s v="No"/>
    <s v="Did Not Purchase"/>
    <n v="0"/>
  </r>
  <r>
    <n v="26139"/>
    <s v="Single"/>
    <x v="1"/>
    <x v="10"/>
    <n v="1"/>
    <s v="0-2 Children"/>
    <s v="Partial College"/>
    <s v="Skilled Manual"/>
    <s v="Yes"/>
    <s v="Homeowner"/>
    <n v="1"/>
    <s v="5-10 Miles"/>
    <s v="Pacific"/>
    <s v="36-45"/>
    <n v="45"/>
    <s v="No"/>
    <s v="Did Not Purchase"/>
    <n v="0"/>
  </r>
  <r>
    <n v="18491"/>
    <s v="Single"/>
    <x v="0"/>
    <x v="3"/>
    <n v="2"/>
    <s v="0-2 Children"/>
    <s v="High School"/>
    <s v="Professional"/>
    <s v="Yes"/>
    <s v="Homeowner"/>
    <n v="2"/>
    <s v="5-10 Miles"/>
    <s v="Pacific"/>
    <s v="46-55"/>
    <n v="49"/>
    <s v="Yes"/>
    <s v="Purchased"/>
    <n v="1"/>
  </r>
  <r>
    <n v="22707"/>
    <s v="Single"/>
    <x v="0"/>
    <x v="1"/>
    <n v="0"/>
    <s v="0-2 Children"/>
    <s v="Partial College"/>
    <s v="Clerical"/>
    <s v="No"/>
    <s v="Non-Homeowner"/>
    <n v="1"/>
    <s v="2-5 Miles"/>
    <s v="Europe"/>
    <s v="25-35"/>
    <n v="30"/>
    <s v="No"/>
    <s v="Did Not Purchase"/>
    <n v="0"/>
  </r>
  <r>
    <n v="20430"/>
    <s v="Married"/>
    <x v="1"/>
    <x v="3"/>
    <n v="2"/>
    <s v="0-2 Children"/>
    <s v="Partial College"/>
    <s v="Skilled Manual"/>
    <s v="Yes"/>
    <s v="Homeowner"/>
    <n v="2"/>
    <s v="5-10 Miles"/>
    <s v="Pacific"/>
    <s v="46-55"/>
    <n v="52"/>
    <s v="Yes"/>
    <s v="Purchased"/>
    <n v="1"/>
  </r>
  <r>
    <n v="27494"/>
    <s v="Single"/>
    <x v="0"/>
    <x v="0"/>
    <n v="2"/>
    <s v="0-2 Children"/>
    <s v="Partial College"/>
    <s v="Skilled Manual"/>
    <s v="No"/>
    <s v="Non-Homeowner"/>
    <n v="2"/>
    <s v="1-2 Miles"/>
    <s v="Pacific"/>
    <s v="46-55"/>
    <n v="53"/>
    <s v="Yes"/>
    <s v="Purchased"/>
    <n v="1"/>
  </r>
  <r>
    <n v="26829"/>
    <s v="Married"/>
    <x v="0"/>
    <x v="0"/>
    <n v="0"/>
    <s v="0-2 Children"/>
    <s v="Bachelors"/>
    <s v="Clerical"/>
    <s v="Yes"/>
    <s v="Homeowner"/>
    <n v="0"/>
    <s v="0-1 Miles"/>
    <s v="Europe"/>
    <s v="36-45"/>
    <n v="38"/>
    <s v="Yes"/>
    <s v="Purchased"/>
    <n v="1"/>
  </r>
  <r>
    <n v="28395"/>
    <s v="Single"/>
    <x v="1"/>
    <x v="0"/>
    <n v="0"/>
    <s v="0-2 Children"/>
    <s v="Bachelors"/>
    <s v="Professional"/>
    <s v="No"/>
    <s v="Non-Homeowner"/>
    <n v="0"/>
    <s v="0-1 Miles"/>
    <s v="Europe"/>
    <s v="36-45"/>
    <n v="39"/>
    <s v="Yes"/>
    <s v="Purchased"/>
    <n v="1"/>
  </r>
  <r>
    <n v="21006"/>
    <s v="Single"/>
    <x v="0"/>
    <x v="1"/>
    <n v="1"/>
    <s v="0-2 Children"/>
    <s v="Partial College"/>
    <s v="Manual"/>
    <s v="No"/>
    <s v="Non-Homeowner"/>
    <n v="0"/>
    <s v="0-1 Miles"/>
    <s v="Europe"/>
    <s v="46-55"/>
    <n v="46"/>
    <s v="Yes"/>
    <s v="Purchased"/>
    <n v="1"/>
  </r>
  <r>
    <n v="14682"/>
    <s v="Single"/>
    <x v="0"/>
    <x v="3"/>
    <n v="0"/>
    <s v="0-2 Children"/>
    <s v="Bachelors"/>
    <s v="Professional"/>
    <s v="No"/>
    <s v="Non-Homeowner"/>
    <n v="1"/>
    <s v="5-10 Miles"/>
    <s v="Pacific"/>
    <s v="36-45"/>
    <n v="38"/>
    <s v="No"/>
    <s v="Did Not Purchase"/>
    <n v="0"/>
  </r>
  <r>
    <n v="17650"/>
    <s v="Single"/>
    <x v="0"/>
    <x v="0"/>
    <n v="2"/>
    <s v="0-2 Children"/>
    <s v="Partial College"/>
    <s v="Clerical"/>
    <s v="Yes"/>
    <s v="Homeowner"/>
    <n v="2"/>
    <s v="1-2 Miles"/>
    <s v="Europe"/>
    <s v="25-35"/>
    <n v="35"/>
    <s v="No"/>
    <s v="Did Not Purchase"/>
    <n v="0"/>
  </r>
  <r>
    <n v="29191"/>
    <s v="Single"/>
    <x v="0"/>
    <x v="12"/>
    <n v="1"/>
    <s v="0-2 Children"/>
    <s v="Graduate Degree"/>
    <s v="Management"/>
    <s v="No"/>
    <s v="Non-Homeowner"/>
    <n v="1"/>
    <s v="0-1 Miles"/>
    <s v="Pacific"/>
    <s v="36-45"/>
    <n v="36"/>
    <s v="Yes"/>
    <s v="Purchased"/>
    <n v="1"/>
  </r>
  <r>
    <n v="15030"/>
    <s v="Married"/>
    <x v="1"/>
    <x v="6"/>
    <n v="0"/>
    <s v="0-2 Children"/>
    <s v="Bachelors"/>
    <s v="Clerical"/>
    <s v="Yes"/>
    <s v="Homeowner"/>
    <n v="0"/>
    <s v="0-1 Miles"/>
    <s v="Pacific"/>
    <s v="25-35"/>
    <n v="26"/>
    <s v="Yes"/>
    <s v="Purchased"/>
    <n v="1"/>
  </r>
  <r>
    <n v="24140"/>
    <s v="Single"/>
    <x v="1"/>
    <x v="4"/>
    <n v="0"/>
    <s v="0-2 Children"/>
    <s v="Graduate Degree"/>
    <s v="Manual"/>
    <s v="No"/>
    <s v="Non-Homeowner"/>
    <n v="0"/>
    <s v="0-1 Miles"/>
    <s v="Europe"/>
    <s v="25-35"/>
    <n v="30"/>
    <s v="Yes"/>
    <s v="Purchased"/>
    <n v="1"/>
  </r>
  <r>
    <n v="22496"/>
    <s v="Married"/>
    <x v="0"/>
    <x v="1"/>
    <n v="1"/>
    <s v="0-2 Children"/>
    <s v="Bachelors"/>
    <s v="Skilled Manual"/>
    <s v="Yes"/>
    <s v="Homeowner"/>
    <n v="2"/>
    <s v="0-1 Miles"/>
    <s v="Europe"/>
    <s v="36-45"/>
    <n v="42"/>
    <s v="No"/>
    <s v="Did Not Purchase"/>
    <n v="0"/>
  </r>
  <r>
    <n v="24065"/>
    <s v="Single"/>
    <x v="0"/>
    <x v="6"/>
    <n v="0"/>
    <s v="0-2 Children"/>
    <s v="High School"/>
    <s v="Manual"/>
    <s v="Yes"/>
    <s v="Homeowner"/>
    <n v="0"/>
    <s v="0-1 Miles"/>
    <s v="Europe"/>
    <s v="36-45"/>
    <n v="40"/>
    <s v="Yes"/>
    <s v="Purchased"/>
    <n v="1"/>
  </r>
  <r>
    <n v="19914"/>
    <s v="Married"/>
    <x v="1"/>
    <x v="2"/>
    <n v="5"/>
    <s v="3+ Children"/>
    <s v="Bachelors"/>
    <s v="Management"/>
    <s v="Yes"/>
    <s v="Homeowner"/>
    <n v="2"/>
    <s v="2-5 Miles"/>
    <s v="Europe"/>
    <s v="55+"/>
    <n v="62"/>
    <s v="No"/>
    <s v="Did Not Purchase"/>
    <n v="0"/>
  </r>
  <r>
    <n v="12871"/>
    <s v="Single"/>
    <x v="0"/>
    <x v="1"/>
    <n v="0"/>
    <s v="0-2 Children"/>
    <s v="Partial College"/>
    <s v="Clerical"/>
    <s v="No"/>
    <s v="Non-Homeowner"/>
    <n v="1"/>
    <s v="2-5 Miles"/>
    <s v="Europe"/>
    <s v="25-35"/>
    <n v="29"/>
    <s v="No"/>
    <s v="Did Not Purchase"/>
    <n v="0"/>
  </r>
  <r>
    <n v="22988"/>
    <s v="Married"/>
    <x v="0"/>
    <x v="0"/>
    <n v="2"/>
    <s v="0-2 Children"/>
    <s v="Bachelors"/>
    <s v="Management"/>
    <s v="Yes"/>
    <s v="Homeowner"/>
    <n v="2"/>
    <s v="5-10 Miles"/>
    <s v="Pacific"/>
    <s v="55+"/>
    <n v="66"/>
    <s v="Yes"/>
    <s v="Purchased"/>
    <n v="1"/>
  </r>
  <r>
    <n v="15922"/>
    <s v="Married"/>
    <x v="1"/>
    <x v="13"/>
    <n v="2"/>
    <s v="0-2 Children"/>
    <s v="High School"/>
    <s v="Professional"/>
    <s v="Yes"/>
    <s v="Homeowner"/>
    <n v="4"/>
    <s v="0-1 Miles"/>
    <s v="Europe"/>
    <s v="46-55"/>
    <n v="48"/>
    <s v="No"/>
    <s v="Did Not Purchase"/>
    <n v="0"/>
  </r>
  <r>
    <n v="12344"/>
    <s v="Single"/>
    <x v="0"/>
    <x v="2"/>
    <n v="0"/>
    <s v="0-2 Children"/>
    <s v="Bachelors"/>
    <s v="Professional"/>
    <s v="No"/>
    <s v="Non-Homeowner"/>
    <n v="3"/>
    <s v="More than 10 Miles"/>
    <s v="Pacific"/>
    <s v="25-35"/>
    <n v="31"/>
    <s v="No"/>
    <s v="Did Not Purchase"/>
    <n v="0"/>
  </r>
  <r>
    <n v="23627"/>
    <s v="Single"/>
    <x v="0"/>
    <x v="11"/>
    <n v="3"/>
    <s v="3+ Children"/>
    <s v="Partial College"/>
    <s v="Management"/>
    <s v="No"/>
    <s v="Non-Homeowner"/>
    <n v="4"/>
    <s v="5-10 Miles"/>
    <s v="Europe"/>
    <s v="55+"/>
    <n v="56"/>
    <s v="No"/>
    <s v="Did Not Purchase"/>
    <n v="0"/>
  </r>
  <r>
    <n v="27775"/>
    <s v="Single"/>
    <x v="0"/>
    <x v="0"/>
    <n v="0"/>
    <s v="0-2 Children"/>
    <s v="Bachelors"/>
    <s v="Clerical"/>
    <s v="No"/>
    <s v="Non-Homeowner"/>
    <n v="0"/>
    <s v="0-1 Miles"/>
    <s v="Europe"/>
    <s v="36-45"/>
    <n v="38"/>
    <s v="Yes"/>
    <s v="Purchased"/>
    <n v="1"/>
  </r>
  <r>
    <n v="29301"/>
    <s v="Married"/>
    <x v="1"/>
    <x v="2"/>
    <n v="5"/>
    <s v="3+ Children"/>
    <s v="Bachelors"/>
    <s v="Professional"/>
    <s v="Yes"/>
    <s v="Homeowner"/>
    <n v="4"/>
    <s v="1-2 Miles"/>
    <s v="Pacific"/>
    <s v="36-45"/>
    <n v="40"/>
    <s v="No"/>
    <s v="Did Not Purchase"/>
    <n v="0"/>
  </r>
  <r>
    <n v="12716"/>
    <s v="Single"/>
    <x v="1"/>
    <x v="1"/>
    <n v="0"/>
    <s v="0-2 Children"/>
    <s v="Partial College"/>
    <s v="Clerical"/>
    <s v="Yes"/>
    <s v="Homeowner"/>
    <n v="1"/>
    <s v="2-5 Miles"/>
    <s v="Europe"/>
    <s v="25-35"/>
    <n v="32"/>
    <s v="No"/>
    <s v="Did Not Purchase"/>
    <n v="0"/>
  </r>
  <r>
    <n v="12472"/>
    <s v="Married"/>
    <x v="1"/>
    <x v="1"/>
    <n v="1"/>
    <s v="0-2 Children"/>
    <s v="Bachelors"/>
    <s v="Clerical"/>
    <s v="Yes"/>
    <s v="Homeowner"/>
    <n v="1"/>
    <s v="2-5 Miles"/>
    <s v="Europe"/>
    <s v="36-45"/>
    <n v="39"/>
    <s v="No"/>
    <s v="Did Not Purchase"/>
    <n v="0"/>
  </r>
  <r>
    <n v="20970"/>
    <s v="Single"/>
    <x v="1"/>
    <x v="4"/>
    <n v="2"/>
    <s v="0-2 Children"/>
    <s v="Partial College"/>
    <s v="Manual"/>
    <s v="Yes"/>
    <s v="Homeowner"/>
    <n v="1"/>
    <s v="0-1 Miles"/>
    <s v="Europe"/>
    <s v="46-55"/>
    <n v="52"/>
    <s v="Yes"/>
    <s v="Purchased"/>
    <n v="1"/>
  </r>
  <r>
    <n v="26818"/>
    <s v="Single"/>
    <x v="1"/>
    <x v="4"/>
    <n v="3"/>
    <s v="3+ Children"/>
    <s v="High School"/>
    <s v="Manual"/>
    <s v="Yes"/>
    <s v="Homeowner"/>
    <n v="1"/>
    <s v="0-1 Miles"/>
    <s v="Europe"/>
    <s v="36-45"/>
    <n v="39"/>
    <s v="Yes"/>
    <s v="Purchased"/>
    <n v="1"/>
  </r>
  <r>
    <n v="12993"/>
    <s v="Married"/>
    <x v="1"/>
    <x v="10"/>
    <n v="2"/>
    <s v="0-2 Children"/>
    <s v="Bachelors"/>
    <s v="Professional"/>
    <s v="Yes"/>
    <s v="Homeowner"/>
    <n v="1"/>
    <s v="2-5 Miles"/>
    <s v="Pacific"/>
    <s v="36-45"/>
    <n v="37"/>
    <s v="No"/>
    <s v="Did Not Purchase"/>
    <n v="0"/>
  </r>
  <r>
    <n v="14192"/>
    <s v="Married"/>
    <x v="1"/>
    <x v="8"/>
    <n v="4"/>
    <s v="3+ Children"/>
    <s v="High School"/>
    <s v="Management"/>
    <s v="Yes"/>
    <s v="Homeowner"/>
    <n v="3"/>
    <s v="5-10 Miles"/>
    <s v="Europe"/>
    <s v="55+"/>
    <n v="56"/>
    <s v="Yes"/>
    <s v="Purchased"/>
    <n v="1"/>
  </r>
  <r>
    <n v="19477"/>
    <s v="Married"/>
    <x v="1"/>
    <x v="0"/>
    <n v="0"/>
    <s v="0-2 Children"/>
    <s v="Bachelors"/>
    <s v="Professional"/>
    <s v="Yes"/>
    <s v="Homeowner"/>
    <n v="0"/>
    <s v="0-1 Miles"/>
    <s v="Europe"/>
    <s v="36-45"/>
    <n v="40"/>
    <s v="Yes"/>
    <s v="Purchased"/>
    <n v="1"/>
  </r>
  <r>
    <n v="26796"/>
    <s v="Single"/>
    <x v="1"/>
    <x v="0"/>
    <n v="2"/>
    <s v="0-2 Children"/>
    <s v="Bachelors"/>
    <s v="Management"/>
    <s v="Yes"/>
    <s v="Homeowner"/>
    <n v="2"/>
    <s v="5-10 Miles"/>
    <s v="Pacific"/>
    <s v="55+"/>
    <n v="65"/>
    <s v="Yes"/>
    <s v="Purchased"/>
    <n v="1"/>
  </r>
  <r>
    <n v="21094"/>
    <s v="Single"/>
    <x v="0"/>
    <x v="1"/>
    <n v="2"/>
    <s v="0-2 Children"/>
    <s v="Partial College"/>
    <s v="Clerical"/>
    <s v="Yes"/>
    <s v="Homeowner"/>
    <n v="2"/>
    <s v="0-1 Miles"/>
    <s v="Europe"/>
    <s v="36-45"/>
    <n v="42"/>
    <s v="No"/>
    <s v="Did Not Purchase"/>
    <n v="0"/>
  </r>
  <r>
    <n v="12234"/>
    <s v="Married"/>
    <x v="1"/>
    <x v="4"/>
    <n v="2"/>
    <s v="0-2 Children"/>
    <s v="Partial College"/>
    <s v="Manual"/>
    <s v="Yes"/>
    <s v="Homeowner"/>
    <n v="1"/>
    <s v="2-5 Miles"/>
    <s v="Europe"/>
    <s v="46-55"/>
    <n v="52"/>
    <s v="No"/>
    <s v="Did Not Purchase"/>
    <n v="0"/>
  </r>
  <r>
    <n v="28683"/>
    <s v="Single"/>
    <x v="0"/>
    <x v="4"/>
    <n v="1"/>
    <s v="0-2 Children"/>
    <s v="High School"/>
    <s v="Manual"/>
    <s v="No"/>
    <s v="Non-Homeowner"/>
    <n v="1"/>
    <s v="5-10 Miles"/>
    <s v="Europe"/>
    <s v="25-35"/>
    <n v="35"/>
    <s v="Yes"/>
    <s v="Purchased"/>
    <n v="1"/>
  </r>
  <r>
    <n v="17994"/>
    <s v="Single"/>
    <x v="1"/>
    <x v="6"/>
    <n v="2"/>
    <s v="0-2 Children"/>
    <s v="High School"/>
    <s v="Manual"/>
    <s v="Yes"/>
    <s v="Homeowner"/>
    <n v="2"/>
    <s v="0-1 Miles"/>
    <s v="Europe"/>
    <s v="36-45"/>
    <n v="42"/>
    <s v="No"/>
    <s v="Did Not Purchase"/>
    <n v="0"/>
  </r>
  <r>
    <n v="24273"/>
    <s v="Married"/>
    <x v="0"/>
    <x v="6"/>
    <n v="2"/>
    <s v="0-2 Children"/>
    <s v="Partial High School"/>
    <s v="Clerical"/>
    <s v="Yes"/>
    <s v="Homeowner"/>
    <n v="2"/>
    <s v="5-10 Miles"/>
    <s v="Pacific"/>
    <s v="46-55"/>
    <n v="55"/>
    <s v="Yes"/>
    <s v="Purchased"/>
    <n v="1"/>
  </r>
  <r>
    <n v="26547"/>
    <s v="Single"/>
    <x v="0"/>
    <x v="1"/>
    <n v="2"/>
    <s v="0-2 Children"/>
    <s v="Partial College"/>
    <s v="Clerical"/>
    <s v="No"/>
    <s v="Non-Homeowner"/>
    <n v="2"/>
    <s v="5-10 Miles"/>
    <s v="Pacific"/>
    <s v="55+"/>
    <n v="60"/>
    <s v="Yes"/>
    <s v="Purchased"/>
    <n v="1"/>
  </r>
  <r>
    <n v="22500"/>
    <s v="Single"/>
    <x v="1"/>
    <x v="0"/>
    <n v="0"/>
    <s v="0-2 Children"/>
    <s v="Bachelors"/>
    <s v="Professional"/>
    <s v="No"/>
    <s v="Non-Homeowner"/>
    <n v="0"/>
    <s v="0-1 Miles"/>
    <s v="Europe"/>
    <s v="36-45"/>
    <n v="40"/>
    <s v="Yes"/>
    <s v="Purchased"/>
    <n v="1"/>
  </r>
  <r>
    <n v="23993"/>
    <s v="Single"/>
    <x v="0"/>
    <x v="4"/>
    <n v="0"/>
    <s v="0-2 Children"/>
    <s v="Partial College"/>
    <s v="Manual"/>
    <s v="No"/>
    <s v="Non-Homeowner"/>
    <n v="1"/>
    <s v="0-1 Miles"/>
    <s v="Pacific"/>
    <s v="25-35"/>
    <n v="26"/>
    <s v="Yes"/>
    <s v="Purchased"/>
    <n v="1"/>
  </r>
  <r>
    <n v="14832"/>
    <s v="Married"/>
    <x v="1"/>
    <x v="0"/>
    <n v="1"/>
    <s v="0-2 Children"/>
    <s v="Bachelors"/>
    <s v="Skilled Manual"/>
    <s v="Yes"/>
    <s v="Homeowner"/>
    <n v="0"/>
    <s v="0-1 Miles"/>
    <s v="Europe"/>
    <s v="36-45"/>
    <n v="42"/>
    <s v="Yes"/>
    <s v="Purchased"/>
    <n v="1"/>
  </r>
  <r>
    <n v="16614"/>
    <s v="Married"/>
    <x v="0"/>
    <x v="2"/>
    <n v="0"/>
    <s v="0-2 Children"/>
    <s v="Bachelors"/>
    <s v="Professional"/>
    <s v="Yes"/>
    <s v="Homeowner"/>
    <n v="3"/>
    <s v="More than 10 Miles"/>
    <s v="Pacific"/>
    <s v="25-35"/>
    <n v="32"/>
    <s v="No"/>
    <s v="Did Not Purchase"/>
    <n v="0"/>
  </r>
  <r>
    <n v="20877"/>
    <s v="Single"/>
    <x v="1"/>
    <x v="1"/>
    <n v="1"/>
    <s v="0-2 Children"/>
    <s v="Bachelors"/>
    <s v="Clerical"/>
    <s v="Yes"/>
    <s v="Homeowner"/>
    <n v="0"/>
    <s v="1-2 Miles"/>
    <s v="Europe"/>
    <s v="36-45"/>
    <n v="37"/>
    <s v="Yes"/>
    <s v="Purchased"/>
    <n v="1"/>
  </r>
  <r>
    <n v="20729"/>
    <s v="Married"/>
    <x v="0"/>
    <x v="0"/>
    <n v="2"/>
    <s v="0-2 Children"/>
    <s v="Partial College"/>
    <s v="Clerical"/>
    <s v="No"/>
    <s v="Non-Homeowner"/>
    <n v="1"/>
    <s v="0-1 Miles"/>
    <s v="Europe"/>
    <s v="25-35"/>
    <n v="34"/>
    <s v="No"/>
    <s v="Did Not Purchase"/>
    <n v="0"/>
  </r>
  <r>
    <n v="22464"/>
    <s v="Married"/>
    <x v="1"/>
    <x v="0"/>
    <n v="0"/>
    <s v="0-2 Children"/>
    <s v="Graduate Degree"/>
    <s v="Clerical"/>
    <s v="Yes"/>
    <s v="Homeowner"/>
    <n v="0"/>
    <s v="0-1 Miles"/>
    <s v="Europe"/>
    <s v="36-45"/>
    <n v="37"/>
    <s v="Yes"/>
    <s v="Purchased"/>
    <n v="1"/>
  </r>
  <r>
    <n v="19475"/>
    <s v="Married"/>
    <x v="0"/>
    <x v="0"/>
    <n v="0"/>
    <s v="0-2 Children"/>
    <s v="Bachelors"/>
    <s v="Professional"/>
    <s v="No"/>
    <s v="Non-Homeowner"/>
    <n v="0"/>
    <s v="0-1 Miles"/>
    <s v="Europe"/>
    <s v="36-45"/>
    <n v="40"/>
    <s v="Yes"/>
    <s v="Purchased"/>
    <n v="1"/>
  </r>
  <r>
    <n v="19675"/>
    <s v="Married"/>
    <x v="1"/>
    <x v="6"/>
    <n v="4"/>
    <s v="3+ Children"/>
    <s v="High School"/>
    <s v="Skilled Manual"/>
    <s v="Yes"/>
    <s v="Homeowner"/>
    <n v="2"/>
    <s v="5-10 Miles"/>
    <s v="Pacific"/>
    <s v="55+"/>
    <n v="60"/>
    <s v="No"/>
    <s v="Did Not Purchase"/>
    <n v="0"/>
  </r>
  <r>
    <n v="12728"/>
    <s v="Single"/>
    <x v="1"/>
    <x v="1"/>
    <n v="0"/>
    <s v="0-2 Children"/>
    <s v="Partial College"/>
    <s v="Clerical"/>
    <s v="No"/>
    <s v="Non-Homeowner"/>
    <n v="1"/>
    <s v="1-2 Miles"/>
    <s v="Europe"/>
    <s v="25-35"/>
    <n v="27"/>
    <s v="No"/>
    <s v="Did Not Purchase"/>
    <n v="0"/>
  </r>
  <r>
    <n v="26154"/>
    <s v="Married"/>
    <x v="1"/>
    <x v="10"/>
    <n v="1"/>
    <s v="0-2 Children"/>
    <s v="Partial College"/>
    <s v="Skilled Manual"/>
    <s v="Yes"/>
    <s v="Homeowner"/>
    <n v="1"/>
    <s v="5-10 Miles"/>
    <s v="Pacific"/>
    <s v="36-45"/>
    <n v="43"/>
    <s v="Yes"/>
    <s v="Purchased"/>
    <n v="1"/>
  </r>
  <r>
    <n v="29117"/>
    <s v="Single"/>
    <x v="1"/>
    <x v="11"/>
    <n v="1"/>
    <s v="0-2 Children"/>
    <s v="Bachelors"/>
    <s v="Management"/>
    <s v="No"/>
    <s v="Non-Homeowner"/>
    <n v="3"/>
    <s v="0-1 Miles"/>
    <s v="Pacific"/>
    <s v="46-55"/>
    <n v="48"/>
    <s v="No"/>
    <s v="Did Not Purchase"/>
    <n v="0"/>
  </r>
  <r>
    <n v="17845"/>
    <s v="Single"/>
    <x v="0"/>
    <x v="6"/>
    <n v="0"/>
    <s v="0-2 Children"/>
    <s v="Partial High School"/>
    <s v="Manual"/>
    <s v="No"/>
    <s v="Non-Homeowner"/>
    <n v="2"/>
    <s v="1-2 Miles"/>
    <s v="Europe"/>
    <s v="25-35"/>
    <n v="32"/>
    <s v="No"/>
    <s v="Did Not Purchase"/>
    <n v="0"/>
  </r>
  <r>
    <n v="25058"/>
    <s v="Married"/>
    <x v="1"/>
    <x v="11"/>
    <n v="1"/>
    <s v="0-2 Children"/>
    <s v="Bachelors"/>
    <s v="Management"/>
    <s v="Yes"/>
    <s v="Homeowner"/>
    <n v="3"/>
    <s v="2-5 Miles"/>
    <s v="Pacific"/>
    <s v="46-55"/>
    <n v="47"/>
    <s v="No"/>
    <s v="Did Not Purchase"/>
    <n v="0"/>
  </r>
  <r>
    <n v="23426"/>
    <s v="Single"/>
    <x v="1"/>
    <x v="2"/>
    <n v="5"/>
    <s v="3+ Children"/>
    <s v="Graduate Degree"/>
    <s v="Management"/>
    <s v="Yes"/>
    <s v="Homeowner"/>
    <n v="3"/>
    <s v="0-1 Miles"/>
    <s v="Pacific"/>
    <s v="36-45"/>
    <n v="40"/>
    <s v="No"/>
    <s v="Did Not Purchase"/>
    <n v="0"/>
  </r>
  <r>
    <n v="14798"/>
    <s v="Single"/>
    <x v="0"/>
    <x v="4"/>
    <n v="4"/>
    <s v="3+ Children"/>
    <s v="Partial High School"/>
    <s v="Manual"/>
    <s v="Yes"/>
    <s v="Homeowner"/>
    <n v="2"/>
    <s v="0-1 Miles"/>
    <s v="Europe"/>
    <s v="36-45"/>
    <n v="41"/>
    <s v="Yes"/>
    <s v="Purchased"/>
    <n v="1"/>
  </r>
  <r>
    <n v="12664"/>
    <s v="Married"/>
    <x v="0"/>
    <x v="12"/>
    <n v="5"/>
    <s v="3+ Children"/>
    <s v="Partial College"/>
    <s v="Professional"/>
    <s v="Yes"/>
    <s v="Homeowner"/>
    <n v="4"/>
    <s v="0-1 Miles"/>
    <s v="Europe"/>
    <s v="55+"/>
    <n v="59"/>
    <s v="No"/>
    <s v="Did Not Purchase"/>
    <n v="0"/>
  </r>
  <r>
    <n v="23979"/>
    <s v="Single"/>
    <x v="1"/>
    <x v="4"/>
    <n v="2"/>
    <s v="0-2 Children"/>
    <s v="Partial College"/>
    <s v="Manual"/>
    <s v="No"/>
    <s v="Non-Homeowner"/>
    <n v="0"/>
    <s v="0-1 Miles"/>
    <s v="Europe"/>
    <s v="46-55"/>
    <n v="50"/>
    <s v="No"/>
    <s v="Did Not Purchase"/>
    <n v="0"/>
  </r>
  <r>
    <n v="25605"/>
    <s v="Single"/>
    <x v="0"/>
    <x v="6"/>
    <n v="2"/>
    <s v="0-2 Children"/>
    <s v="Partial College"/>
    <s v="Manual"/>
    <s v="No"/>
    <s v="Non-Homeowner"/>
    <n v="1"/>
    <s v="0-1 Miles"/>
    <s v="Europe"/>
    <s v="46-55"/>
    <n v="54"/>
    <s v="Yes"/>
    <s v="Purchased"/>
    <n v="1"/>
  </r>
  <r>
    <n v="20797"/>
    <s v="Married"/>
    <x v="0"/>
    <x v="4"/>
    <n v="1"/>
    <s v="0-2 Children"/>
    <s v="Bachelors"/>
    <s v="Manual"/>
    <s v="Yes"/>
    <s v="Homeowner"/>
    <n v="0"/>
    <s v="0-1 Miles"/>
    <s v="Europe"/>
    <s v="46-55"/>
    <n v="48"/>
    <s v="No"/>
    <s v="Did Not Purchase"/>
    <n v="0"/>
  </r>
  <r>
    <n v="21980"/>
    <s v="Single"/>
    <x v="0"/>
    <x v="10"/>
    <n v="1"/>
    <s v="0-2 Children"/>
    <s v="Bachelors"/>
    <s v="Professional"/>
    <s v="Yes"/>
    <s v="Homeowner"/>
    <n v="1"/>
    <s v="5-10 Miles"/>
    <s v="Pacific"/>
    <s v="36-45"/>
    <n v="44"/>
    <s v="Yes"/>
    <s v="Purchased"/>
    <n v="1"/>
  </r>
  <r>
    <n v="25460"/>
    <s v="Married"/>
    <x v="0"/>
    <x v="6"/>
    <n v="2"/>
    <s v="0-2 Children"/>
    <s v="High School"/>
    <s v="Manual"/>
    <s v="Yes"/>
    <s v="Homeowner"/>
    <n v="0"/>
    <s v="0-1 Miles"/>
    <s v="Europe"/>
    <s v="36-45"/>
    <n v="40"/>
    <s v="Yes"/>
    <s v="Purchased"/>
    <n v="1"/>
  </r>
  <r>
    <n v="29181"/>
    <s v="Single"/>
    <x v="0"/>
    <x v="10"/>
    <n v="2"/>
    <s v="0-2 Children"/>
    <s v="Bachelors"/>
    <s v="Professional"/>
    <s v="No"/>
    <s v="Non-Homeowner"/>
    <n v="1"/>
    <s v="0-1 Miles"/>
    <s v="Pacific"/>
    <s v="36-45"/>
    <n v="38"/>
    <s v="Yes"/>
    <s v="Purchased"/>
    <n v="1"/>
  </r>
  <r>
    <n v="24279"/>
    <s v="Single"/>
    <x v="1"/>
    <x v="0"/>
    <n v="2"/>
    <s v="0-2 Children"/>
    <s v="Partial College"/>
    <s v="Skilled Manual"/>
    <s v="No"/>
    <s v="Non-Homeowner"/>
    <n v="2"/>
    <s v="1-2 Miles"/>
    <s v="Pacific"/>
    <s v="46-55"/>
    <n v="52"/>
    <s v="No"/>
    <s v="Did Not Purchase"/>
    <n v="0"/>
  </r>
  <r>
    <n v="22402"/>
    <s v="Married"/>
    <x v="1"/>
    <x v="4"/>
    <n v="0"/>
    <s v="0-2 Children"/>
    <s v="Partial College"/>
    <s v="Manual"/>
    <s v="Yes"/>
    <s v="Homeowner"/>
    <n v="1"/>
    <s v="2-5 Miles"/>
    <s v="Pacific"/>
    <s v="25-35"/>
    <n v="25"/>
    <s v="Yes"/>
    <s v="Purchased"/>
    <n v="1"/>
  </r>
  <r>
    <n v="15465"/>
    <s v="Married"/>
    <x v="0"/>
    <x v="4"/>
    <n v="0"/>
    <s v="0-2 Children"/>
    <s v="Partial College"/>
    <s v="Manual"/>
    <s v="No"/>
    <s v="Non-Homeowner"/>
    <n v="1"/>
    <s v="0-1 Miles"/>
    <s v="Pacific"/>
    <s v="25-35"/>
    <n v="25"/>
    <s v="No"/>
    <s v="Did Not Purchase"/>
    <n v="0"/>
  </r>
  <r>
    <n v="26757"/>
    <s v="Single"/>
    <x v="1"/>
    <x v="8"/>
    <n v="1"/>
    <s v="0-2 Children"/>
    <s v="Bachelors"/>
    <s v="Professional"/>
    <s v="Yes"/>
    <s v="Homeowner"/>
    <n v="1"/>
    <s v="2-5 Miles"/>
    <s v="Pacific"/>
    <s v="46-55"/>
    <n v="47"/>
    <s v="Yes"/>
    <s v="Purchased"/>
    <n v="1"/>
  </r>
  <r>
    <n v="14233"/>
    <s v="Single"/>
    <x v="1"/>
    <x v="11"/>
    <n v="0"/>
    <s v="0-2 Children"/>
    <s v="High School"/>
    <s v="Management"/>
    <s v="Yes"/>
    <s v="Homeowner"/>
    <n v="3"/>
    <s v="More than 10 Miles"/>
    <s v="Pacific"/>
    <s v="25-35"/>
    <n v="35"/>
    <s v="No"/>
    <s v="Did Not Purchase"/>
    <n v="0"/>
  </r>
  <r>
    <n v="14058"/>
    <s v="Single"/>
    <x v="1"/>
    <x v="3"/>
    <n v="0"/>
    <s v="0-2 Children"/>
    <s v="Bachelors"/>
    <s v="Professional"/>
    <s v="No"/>
    <s v="Non-Homeowner"/>
    <n v="1"/>
    <s v="5-10 Miles"/>
    <s v="Pacific"/>
    <s v="36-45"/>
    <n v="41"/>
    <s v="Yes"/>
    <s v="Purchased"/>
    <n v="1"/>
  </r>
  <r>
    <n v="12273"/>
    <s v="Married"/>
    <x v="1"/>
    <x v="1"/>
    <n v="1"/>
    <s v="0-2 Children"/>
    <s v="Bachelors"/>
    <s v="Clerical"/>
    <s v="Yes"/>
    <s v="Homeowner"/>
    <n v="0"/>
    <s v="0-1 Miles"/>
    <s v="Europe"/>
    <s v="46-55"/>
    <n v="47"/>
    <s v="No"/>
    <s v="Did Not Purchase"/>
    <n v="0"/>
  </r>
  <r>
    <n v="17203"/>
    <s v="Married"/>
    <x v="0"/>
    <x v="12"/>
    <n v="4"/>
    <s v="3+ Children"/>
    <s v="Partial College"/>
    <s v="Professional"/>
    <s v="Yes"/>
    <s v="Homeowner"/>
    <n v="4"/>
    <s v="5-10 Miles"/>
    <s v="Europe"/>
    <s v="55+"/>
    <n v="61"/>
    <s v="Yes"/>
    <s v="Purchased"/>
    <n v="1"/>
  </r>
  <r>
    <n v="18144"/>
    <s v="Married"/>
    <x v="0"/>
    <x v="2"/>
    <n v="5"/>
    <s v="3+ Children"/>
    <s v="Bachelors"/>
    <s v="Management"/>
    <s v="Yes"/>
    <s v="Homeowner"/>
    <n v="2"/>
    <s v="2-5 Miles"/>
    <s v="Europe"/>
    <s v="55+"/>
    <n v="61"/>
    <s v="No"/>
    <s v="Did Not Purchase"/>
    <n v="0"/>
  </r>
  <r>
    <n v="23963"/>
    <s v="Married"/>
    <x v="1"/>
    <x v="4"/>
    <n v="0"/>
    <s v="0-2 Children"/>
    <s v="Partial High School"/>
    <s v="Manual"/>
    <s v="No"/>
    <s v="Non-Homeowner"/>
    <n v="2"/>
    <s v="0-1 Miles"/>
    <s v="Europe"/>
    <s v="25-35"/>
    <n v="33"/>
    <s v="No"/>
    <s v="Did Not Purchase"/>
    <n v="0"/>
  </r>
  <r>
    <n v="17907"/>
    <s v="Married"/>
    <x v="0"/>
    <x v="4"/>
    <n v="0"/>
    <s v="0-2 Children"/>
    <s v="Partial College"/>
    <s v="Manual"/>
    <s v="Yes"/>
    <s v="Homeowner"/>
    <n v="1"/>
    <s v="2-5 Miles"/>
    <s v="Pacific"/>
    <s v="25-35"/>
    <n v="27"/>
    <s v="No"/>
    <s v="Did Not Purchase"/>
    <n v="0"/>
  </r>
  <r>
    <n v="19442"/>
    <s v="Single"/>
    <x v="1"/>
    <x v="14"/>
    <n v="0"/>
    <s v="0-2 Children"/>
    <s v="Graduate Degree"/>
    <s v="Skilled Manual"/>
    <s v="Yes"/>
    <s v="Homeowner"/>
    <n v="0"/>
    <s v="0-1 Miles"/>
    <s v="Europe"/>
    <s v="36-45"/>
    <n v="37"/>
    <s v="Yes"/>
    <s v="Purchased"/>
    <n v="1"/>
  </r>
  <r>
    <n v="17504"/>
    <s v="Single"/>
    <x v="0"/>
    <x v="2"/>
    <n v="2"/>
    <s v="0-2 Children"/>
    <s v="Partial College"/>
    <s v="Skilled Manual"/>
    <s v="Yes"/>
    <s v="Homeowner"/>
    <n v="2"/>
    <s v="5-10 Miles"/>
    <s v="Pacific"/>
    <s v="46-55"/>
    <n v="52"/>
    <s v="Yes"/>
    <s v="Purchased"/>
    <n v="1"/>
  </r>
  <r>
    <n v="12253"/>
    <s v="Single"/>
    <x v="0"/>
    <x v="6"/>
    <n v="0"/>
    <s v="0-2 Children"/>
    <s v="Partial College"/>
    <s v="Manual"/>
    <s v="Yes"/>
    <s v="Homeowner"/>
    <n v="0"/>
    <s v="0-1 Miles"/>
    <s v="Pacific"/>
    <s v="25-35"/>
    <n v="29"/>
    <s v="Yes"/>
    <s v="Purchased"/>
    <n v="1"/>
  </r>
  <r>
    <n v="27304"/>
    <s v="Single"/>
    <x v="0"/>
    <x v="15"/>
    <n v="2"/>
    <s v="0-2 Children"/>
    <s v="Partial College"/>
    <s v="Professional"/>
    <s v="No"/>
    <s v="Non-Homeowner"/>
    <n v="3"/>
    <s v="5-10 Miles"/>
    <s v="Europe"/>
    <s v="46-55"/>
    <n v="48"/>
    <s v="No"/>
    <s v="Did Not Purchase"/>
    <n v="0"/>
  </r>
  <r>
    <n v="14191"/>
    <s v="Married"/>
    <x v="1"/>
    <x v="5"/>
    <n v="4"/>
    <s v="3+ Children"/>
    <s v="Partial College"/>
    <s v="Professional"/>
    <s v="No"/>
    <s v="Non-Homeowner"/>
    <n v="2"/>
    <s v="More than 10 Miles"/>
    <s v="Europe"/>
    <s v="46-55"/>
    <n v="55"/>
    <s v="Yes"/>
    <s v="Purchased"/>
    <n v="1"/>
  </r>
  <r>
    <n v="12212"/>
    <s v="Married"/>
    <x v="0"/>
    <x v="4"/>
    <n v="0"/>
    <s v="0-2 Children"/>
    <s v="Graduate Degree"/>
    <s v="Manual"/>
    <s v="Yes"/>
    <s v="Homeowner"/>
    <n v="0"/>
    <s v="0-1 Miles"/>
    <s v="Europe"/>
    <s v="36-45"/>
    <n v="37"/>
    <s v="Yes"/>
    <s v="Purchased"/>
    <n v="1"/>
  </r>
  <r>
    <n v="25529"/>
    <s v="Single"/>
    <x v="1"/>
    <x v="4"/>
    <n v="1"/>
    <s v="0-2 Children"/>
    <s v="Graduate Degree"/>
    <s v="Manual"/>
    <s v="Yes"/>
    <s v="Homeowner"/>
    <n v="0"/>
    <s v="0-1 Miles"/>
    <s v="Europe"/>
    <s v="36-45"/>
    <n v="44"/>
    <s v="No"/>
    <s v="Did Not Purchase"/>
    <n v="0"/>
  </r>
  <r>
    <n v="22170"/>
    <s v="Married"/>
    <x v="0"/>
    <x v="1"/>
    <n v="3"/>
    <s v="3+ Children"/>
    <s v="Partial College"/>
    <s v="Clerical"/>
    <s v="No"/>
    <s v="Non-Homeowner"/>
    <n v="2"/>
    <s v="1-2 Miles"/>
    <s v="Pacific"/>
    <s v="46-55"/>
    <n v="55"/>
    <s v="Yes"/>
    <s v="Purchased"/>
    <n v="1"/>
  </r>
  <r>
    <n v="19445"/>
    <s v="Married"/>
    <x v="0"/>
    <x v="4"/>
    <n v="2"/>
    <s v="0-2 Children"/>
    <s v="High School"/>
    <s v="Manual"/>
    <s v="No"/>
    <s v="Non-Homeowner"/>
    <n v="1"/>
    <s v="0-1 Miles"/>
    <s v="Europe"/>
    <s v="36-45"/>
    <n v="38"/>
    <s v="No"/>
    <s v="Did Not Purchase"/>
    <n v="0"/>
  </r>
  <r>
    <n v="15265"/>
    <s v="Single"/>
    <x v="1"/>
    <x v="0"/>
    <n v="2"/>
    <s v="0-2 Children"/>
    <s v="Bachelors"/>
    <s v="Management"/>
    <s v="Yes"/>
    <s v="Homeowner"/>
    <n v="2"/>
    <s v="5-10 Miles"/>
    <s v="Pacific"/>
    <s v="55+"/>
    <n v="66"/>
    <s v="Yes"/>
    <s v="Purchased"/>
    <n v="1"/>
  </r>
  <r>
    <n v="28918"/>
    <s v="Married"/>
    <x v="0"/>
    <x v="12"/>
    <n v="4"/>
    <s v="3+ Children"/>
    <s v="High School"/>
    <s v="Management"/>
    <s v="No"/>
    <s v="Non-Homeowner"/>
    <n v="4"/>
    <s v="More than 10 Miles"/>
    <s v="Europe"/>
    <s v="55+"/>
    <n v="58"/>
    <s v="No"/>
    <s v="Did Not Purchase"/>
    <n v="0"/>
  </r>
  <r>
    <n v="15799"/>
    <s v="Married"/>
    <x v="0"/>
    <x v="8"/>
    <n v="1"/>
    <s v="0-2 Children"/>
    <s v="Bachelors"/>
    <s v="Professional"/>
    <s v="Yes"/>
    <s v="Homeowner"/>
    <n v="1"/>
    <s v="2-5 Miles"/>
    <s v="Pacific"/>
    <s v="46-55"/>
    <n v="47"/>
    <s v="Yes"/>
    <s v="Purchased"/>
    <n v="1"/>
  </r>
  <r>
    <n v="11047"/>
    <s v="Married"/>
    <x v="0"/>
    <x v="1"/>
    <n v="3"/>
    <s v="3+ Children"/>
    <s v="High School"/>
    <s v="Skilled Manual"/>
    <s v="No"/>
    <s v="Non-Homeowner"/>
    <n v="2"/>
    <s v="1-2 Miles"/>
    <s v="Pacific"/>
    <s v="55+"/>
    <n v="56"/>
    <s v="Yes"/>
    <s v="Purchased"/>
    <n v="1"/>
  </r>
  <r>
    <n v="18151"/>
    <s v="Single"/>
    <x v="1"/>
    <x v="2"/>
    <n v="5"/>
    <s v="3+ Children"/>
    <s v="Partial College"/>
    <s v="Professional"/>
    <s v="No"/>
    <s v="Non-Homeowner"/>
    <n v="2"/>
    <s v="More than 10 Miles"/>
    <s v="Europe"/>
    <s v="55+"/>
    <n v="59"/>
    <s v="No"/>
    <s v="Did Not Purchase"/>
    <n v="0"/>
  </r>
  <r>
    <n v="20606"/>
    <s v="Married"/>
    <x v="0"/>
    <x v="3"/>
    <n v="0"/>
    <s v="0-2 Children"/>
    <s v="Bachelors"/>
    <s v="Professional"/>
    <s v="Yes"/>
    <s v="Homeowner"/>
    <n v="4"/>
    <s v="More than 10 Miles"/>
    <s v="Pacific"/>
    <s v="25-35"/>
    <n v="32"/>
    <s v="Yes"/>
    <s v="Purchased"/>
    <n v="1"/>
  </r>
  <r>
    <n v="19482"/>
    <s v="Married"/>
    <x v="1"/>
    <x v="1"/>
    <n v="1"/>
    <s v="0-2 Children"/>
    <s v="Partial College"/>
    <s v="Clerical"/>
    <s v="Yes"/>
    <s v="Homeowner"/>
    <n v="1"/>
    <s v="0-1 Miles"/>
    <s v="Europe"/>
    <s v="36-45"/>
    <n v="44"/>
    <s v="Yes"/>
    <s v="Purchased"/>
    <n v="1"/>
  </r>
  <r>
    <n v="16489"/>
    <s v="Married"/>
    <x v="1"/>
    <x v="1"/>
    <n v="3"/>
    <s v="3+ Children"/>
    <s v="High School"/>
    <s v="Skilled Manual"/>
    <s v="Yes"/>
    <s v="Homeowner"/>
    <n v="2"/>
    <s v="5-10 Miles"/>
    <s v="Pacific"/>
    <s v="46-55"/>
    <n v="55"/>
    <s v="No"/>
    <s v="Did Not Purchase"/>
    <n v="0"/>
  </r>
  <r>
    <n v="26944"/>
    <s v="Single"/>
    <x v="1"/>
    <x v="8"/>
    <n v="2"/>
    <s v="0-2 Children"/>
    <s v="High School"/>
    <s v="Manual"/>
    <s v="Yes"/>
    <s v="Homeowner"/>
    <n v="0"/>
    <s v="0-1 Miles"/>
    <s v="Europe"/>
    <s v="36-45"/>
    <n v="36"/>
    <s v="Yes"/>
    <s v="Purchased"/>
    <n v="1"/>
  </r>
  <r>
    <n v="15682"/>
    <s v="Single"/>
    <x v="0"/>
    <x v="2"/>
    <n v="5"/>
    <s v="3+ Children"/>
    <s v="Bachelors"/>
    <s v="Management"/>
    <s v="Yes"/>
    <s v="Homeowner"/>
    <n v="2"/>
    <s v="More than 10 Miles"/>
    <s v="Europe"/>
    <s v="55+"/>
    <n v="62"/>
    <s v="No"/>
    <s v="Did Not Purchase"/>
    <n v="0"/>
  </r>
  <r>
    <n v="26032"/>
    <s v="Married"/>
    <x v="0"/>
    <x v="3"/>
    <n v="5"/>
    <s v="3+ Children"/>
    <s v="Bachelors"/>
    <s v="Professional"/>
    <s v="Yes"/>
    <s v="Homeowner"/>
    <n v="4"/>
    <s v="More than 10 Miles"/>
    <s v="Pacific"/>
    <s v="36-45"/>
    <n v="41"/>
    <s v="No"/>
    <s v="Did Not Purchase"/>
    <n v="0"/>
  </r>
  <r>
    <n v="17843"/>
    <s v="Single"/>
    <x v="0"/>
    <x v="4"/>
    <n v="0"/>
    <s v="0-2 Children"/>
    <s v="Partial High School"/>
    <s v="Manual"/>
    <s v="No"/>
    <s v="Non-Homeowner"/>
    <n v="2"/>
    <s v="0-1 Miles"/>
    <s v="Europe"/>
    <s v="25-35"/>
    <n v="32"/>
    <s v="No"/>
    <s v="Did Not Purchase"/>
    <n v="0"/>
  </r>
  <r>
    <n v="25559"/>
    <s v="Single"/>
    <x v="1"/>
    <x v="6"/>
    <n v="0"/>
    <s v="0-2 Children"/>
    <s v="Bachelors"/>
    <s v="Clerical"/>
    <s v="Yes"/>
    <s v="Homeowner"/>
    <n v="0"/>
    <s v="0-1 Miles"/>
    <s v="Pacific"/>
    <s v="25-35"/>
    <n v="25"/>
    <s v="Yes"/>
    <s v="Purchased"/>
    <n v="1"/>
  </r>
  <r>
    <n v="16209"/>
    <s v="Single"/>
    <x v="0"/>
    <x v="14"/>
    <n v="0"/>
    <s v="0-2 Children"/>
    <s v="Graduate Degree"/>
    <s v="Skilled Manual"/>
    <s v="Yes"/>
    <s v="Homeowner"/>
    <n v="0"/>
    <s v="1-2 Miles"/>
    <s v="Europe"/>
    <s v="36-45"/>
    <n v="36"/>
    <s v="No"/>
    <s v="Did Not Purchase"/>
    <n v="0"/>
  </r>
  <r>
    <n v="11147"/>
    <s v="Married"/>
    <x v="1"/>
    <x v="10"/>
    <n v="2"/>
    <s v="0-2 Children"/>
    <s v="Graduate Degree"/>
    <s v="Management"/>
    <s v="Yes"/>
    <s v="Homeowner"/>
    <n v="1"/>
    <s v="0-1 Miles"/>
    <s v="Pacific"/>
    <s v="55+"/>
    <n v="67"/>
    <s v="Yes"/>
    <s v="Purchased"/>
    <n v="1"/>
  </r>
  <r>
    <n v="15214"/>
    <s v="Single"/>
    <x v="0"/>
    <x v="11"/>
    <n v="0"/>
    <s v="0-2 Children"/>
    <s v="Graduate Degree"/>
    <s v="Management"/>
    <s v="No"/>
    <s v="Non-Homeowner"/>
    <n v="1"/>
    <s v="1-2 Miles"/>
    <s v="Pacific"/>
    <s v="36-45"/>
    <n v="39"/>
    <s v="Yes"/>
    <s v="Purchased"/>
    <n v="1"/>
  </r>
  <r>
    <n v="11453"/>
    <s v="Single"/>
    <x v="1"/>
    <x v="2"/>
    <n v="0"/>
    <s v="0-2 Children"/>
    <s v="Bachelors"/>
    <s v="Professional"/>
    <s v="No"/>
    <s v="Non-Homeowner"/>
    <n v="3"/>
    <s v="More than 10 Miles"/>
    <s v="Pacific"/>
    <s v="25-35"/>
    <n v="33"/>
    <s v="Yes"/>
    <s v="Purchased"/>
    <n v="1"/>
  </r>
  <r>
    <n v="24584"/>
    <s v="Single"/>
    <x v="1"/>
    <x v="10"/>
    <n v="0"/>
    <s v="0-2 Children"/>
    <s v="Bachelors"/>
    <s v="Professional"/>
    <s v="No"/>
    <s v="Non-Homeowner"/>
    <n v="3"/>
    <s v="2-5 Miles"/>
    <s v="Pacific"/>
    <s v="25-35"/>
    <n v="31"/>
    <s v="No"/>
    <s v="Did Not Purchase"/>
    <n v="0"/>
  </r>
  <r>
    <n v="12585"/>
    <s v="Married"/>
    <x v="1"/>
    <x v="4"/>
    <n v="1"/>
    <s v="0-2 Children"/>
    <s v="High School"/>
    <s v="Manual"/>
    <s v="Yes"/>
    <s v="Homeowner"/>
    <n v="0"/>
    <s v="2-5 Miles"/>
    <s v="Pacific"/>
    <s v="25-35"/>
    <n v="27"/>
    <s v="Yes"/>
    <s v="Purchased"/>
    <n v="1"/>
  </r>
  <r>
    <n v="18626"/>
    <s v="Single"/>
    <x v="1"/>
    <x v="0"/>
    <n v="2"/>
    <s v="0-2 Children"/>
    <s v="Partial College"/>
    <s v="Clerical"/>
    <s v="Yes"/>
    <s v="Homeowner"/>
    <n v="0"/>
    <s v="1-2 Miles"/>
    <s v="Europe"/>
    <s v="25-35"/>
    <n v="33"/>
    <s v="Yes"/>
    <s v="Purchased"/>
    <n v="1"/>
  </r>
  <r>
    <n v="29298"/>
    <s v="Single"/>
    <x v="0"/>
    <x v="10"/>
    <n v="1"/>
    <s v="0-2 Children"/>
    <s v="Partial College"/>
    <s v="Skilled Manual"/>
    <s v="Yes"/>
    <s v="Homeowner"/>
    <n v="1"/>
    <s v="5-10 Miles"/>
    <s v="Pacific"/>
    <s v="46-55"/>
    <n v="46"/>
    <s v="Yes"/>
    <s v="Purchased"/>
    <n v="1"/>
  </r>
  <r>
    <n v="24842"/>
    <s v="Single"/>
    <x v="0"/>
    <x v="8"/>
    <n v="3"/>
    <s v="3+ Children"/>
    <s v="High School"/>
    <s v="Professional"/>
    <s v="No"/>
    <s v="Non-Homeowner"/>
    <n v="1"/>
    <s v="2-5 Miles"/>
    <s v="Europe"/>
    <s v="46-55"/>
    <n v="51"/>
    <s v="No"/>
    <s v="Did Not Purchase"/>
    <n v="0"/>
  </r>
  <r>
    <n v="15657"/>
    <s v="Married"/>
    <x v="1"/>
    <x v="1"/>
    <n v="3"/>
    <s v="3+ Children"/>
    <s v="Graduate Degree"/>
    <s v="Clerical"/>
    <s v="Yes"/>
    <s v="Homeowner"/>
    <n v="0"/>
    <s v="0-1 Miles"/>
    <s v="Europe"/>
    <s v="46-55"/>
    <n v="46"/>
    <s v="Yes"/>
    <s v="Purchased"/>
    <n v="1"/>
  </r>
  <r>
    <n v="11415"/>
    <s v="Single"/>
    <x v="1"/>
    <x v="8"/>
    <n v="5"/>
    <s v="3+ Children"/>
    <s v="Partial College"/>
    <s v="Professional"/>
    <s v="No"/>
    <s v="Non-Homeowner"/>
    <n v="2"/>
    <s v="More than 10 Miles"/>
    <s v="Europe"/>
    <s v="55+"/>
    <n v="62"/>
    <s v="No"/>
    <s v="Did Not Purchase"/>
    <n v="0"/>
  </r>
  <r>
    <n v="28729"/>
    <s v="Single"/>
    <x v="0"/>
    <x v="6"/>
    <n v="0"/>
    <s v="0-2 Children"/>
    <s v="Partial High School"/>
    <s v="Manual"/>
    <s v="Yes"/>
    <s v="Homeowner"/>
    <n v="2"/>
    <s v="1-2 Miles"/>
    <s v="Europe"/>
    <s v="25-35"/>
    <n v="26"/>
    <s v="Yes"/>
    <s v="Purchased"/>
    <n v="1"/>
  </r>
  <r>
    <n v="22633"/>
    <s v="Single"/>
    <x v="0"/>
    <x v="0"/>
    <n v="0"/>
    <s v="0-2 Children"/>
    <s v="Graduate Degree"/>
    <s v="Clerical"/>
    <s v="Yes"/>
    <s v="Homeowner"/>
    <n v="0"/>
    <s v="0-1 Miles"/>
    <s v="Europe"/>
    <s v="36-45"/>
    <n v="37"/>
    <s v="Yes"/>
    <s v="Purchased"/>
    <n v="1"/>
  </r>
  <r>
    <n v="25649"/>
    <s v="Single"/>
    <x v="0"/>
    <x v="1"/>
    <n v="3"/>
    <s v="3+ Children"/>
    <s v="Partial College"/>
    <s v="Clerical"/>
    <s v="Yes"/>
    <s v="Homeowner"/>
    <n v="0"/>
    <s v="0-1 Miles"/>
    <s v="Europe"/>
    <s v="36-45"/>
    <n v="42"/>
    <s v="Yes"/>
    <s v="Purchased"/>
    <n v="1"/>
  </r>
  <r>
    <n v="14669"/>
    <s v="Married"/>
    <x v="0"/>
    <x v="2"/>
    <n v="4"/>
    <s v="3+ Children"/>
    <s v="Graduate Degree"/>
    <s v="Management"/>
    <s v="Yes"/>
    <s v="Homeowner"/>
    <n v="1"/>
    <s v="0-1 Miles"/>
    <s v="Pacific"/>
    <s v="36-45"/>
    <n v="36"/>
    <s v="No"/>
    <s v="Did Not Purchase"/>
    <n v="0"/>
  </r>
  <r>
    <n v="19299"/>
    <s v="Married"/>
    <x v="0"/>
    <x v="14"/>
    <n v="0"/>
    <s v="0-2 Children"/>
    <s v="Graduate Degree"/>
    <s v="Skilled Manual"/>
    <s v="Yes"/>
    <s v="Homeowner"/>
    <n v="0"/>
    <s v="0-1 Miles"/>
    <s v="Europe"/>
    <s v="36-45"/>
    <n v="36"/>
    <s v="Yes"/>
    <s v="Purchased"/>
    <n v="1"/>
  </r>
  <r>
    <n v="20946"/>
    <s v="Single"/>
    <x v="0"/>
    <x v="1"/>
    <n v="0"/>
    <s v="0-2 Children"/>
    <s v="Partial College"/>
    <s v="Clerical"/>
    <s v="No"/>
    <s v="Non-Homeowner"/>
    <n v="1"/>
    <s v="2-5 Miles"/>
    <s v="Europe"/>
    <s v="25-35"/>
    <n v="30"/>
    <s v="No"/>
    <s v="Did Not Purchase"/>
    <n v="0"/>
  </r>
  <r>
    <n v="11451"/>
    <s v="Single"/>
    <x v="1"/>
    <x v="3"/>
    <n v="0"/>
    <s v="0-2 Children"/>
    <s v="Bachelors"/>
    <s v="Professional"/>
    <s v="No"/>
    <s v="Non-Homeowner"/>
    <n v="4"/>
    <s v="More than 10 Miles"/>
    <s v="Pacific"/>
    <s v="25-35"/>
    <n v="31"/>
    <s v="Yes"/>
    <s v="Purchased"/>
    <n v="1"/>
  </r>
  <r>
    <n v="25553"/>
    <s v="Married"/>
    <x v="1"/>
    <x v="1"/>
    <n v="1"/>
    <s v="0-2 Children"/>
    <s v="Bachelors"/>
    <s v="Clerical"/>
    <s v="Yes"/>
    <s v="Homeowner"/>
    <n v="0"/>
    <s v="0-1 Miles"/>
    <s v="Europe"/>
    <s v="55+"/>
    <n v="65"/>
    <s v="Yes"/>
    <s v="Purchased"/>
    <n v="1"/>
  </r>
  <r>
    <n v="27951"/>
    <s v="Single"/>
    <x v="1"/>
    <x v="2"/>
    <n v="4"/>
    <s v="3+ Children"/>
    <s v="Partial College"/>
    <s v="Professional"/>
    <s v="No"/>
    <s v="Non-Homeowner"/>
    <n v="2"/>
    <s v="2-5 Miles"/>
    <s v="Europe"/>
    <s v="46-55"/>
    <n v="54"/>
    <s v="Yes"/>
    <s v="Purchased"/>
    <n v="1"/>
  </r>
  <r>
    <n v="25026"/>
    <s v="Married"/>
    <x v="1"/>
    <x v="6"/>
    <n v="2"/>
    <s v="0-2 Children"/>
    <s v="Partial High School"/>
    <s v="Clerical"/>
    <s v="Yes"/>
    <s v="Homeowner"/>
    <n v="3"/>
    <s v="5-10 Miles"/>
    <s v="Pacific"/>
    <s v="46-55"/>
    <n v="54"/>
    <s v="No"/>
    <s v="Did Not Purchase"/>
    <n v="0"/>
  </r>
  <r>
    <n v="13673"/>
    <s v="Single"/>
    <x v="0"/>
    <x v="6"/>
    <n v="0"/>
    <s v="0-2 Children"/>
    <s v="Partial High School"/>
    <s v="Manual"/>
    <s v="No"/>
    <s v="Non-Homeowner"/>
    <n v="2"/>
    <s v="0-1 Miles"/>
    <s v="Europe"/>
    <s v="25-35"/>
    <n v="25"/>
    <s v="No"/>
    <s v="Did Not Purchase"/>
    <n v="0"/>
  </r>
  <r>
    <n v="16043"/>
    <s v="Single"/>
    <x v="1"/>
    <x v="4"/>
    <n v="1"/>
    <s v="0-2 Children"/>
    <s v="Bachelors"/>
    <s v="Manual"/>
    <s v="Yes"/>
    <s v="Homeowner"/>
    <n v="0"/>
    <s v="0-1 Miles"/>
    <s v="Europe"/>
    <s v="46-55"/>
    <n v="48"/>
    <s v="No"/>
    <s v="Did Not Purchase"/>
    <n v="0"/>
  </r>
  <r>
    <n v="22399"/>
    <s v="Single"/>
    <x v="1"/>
    <x v="4"/>
    <n v="0"/>
    <s v="0-2 Children"/>
    <s v="Partial College"/>
    <s v="Manual"/>
    <s v="Yes"/>
    <s v="Homeowner"/>
    <n v="1"/>
    <s v="1-2 Miles"/>
    <s v="Pacific"/>
    <s v="25-35"/>
    <n v="26"/>
    <s v="Yes"/>
    <s v="Purchased"/>
    <n v="1"/>
  </r>
  <r>
    <n v="27696"/>
    <s v="Married"/>
    <x v="1"/>
    <x v="10"/>
    <n v="1"/>
    <s v="0-2 Children"/>
    <s v="Bachelors"/>
    <s v="Professional"/>
    <s v="Yes"/>
    <s v="Homeowner"/>
    <n v="1"/>
    <s v="5-10 Miles"/>
    <s v="Pacific"/>
    <s v="36-45"/>
    <n v="43"/>
    <s v="Yes"/>
    <s v="Purchased"/>
    <n v="1"/>
  </r>
  <r>
    <n v="25313"/>
    <s v="Single"/>
    <x v="1"/>
    <x v="4"/>
    <n v="0"/>
    <s v="0-2 Children"/>
    <s v="Partial High School"/>
    <s v="Manual"/>
    <s v="No"/>
    <s v="Non-Homeowner"/>
    <n v="2"/>
    <s v="1-2 Miles"/>
    <s v="Europe"/>
    <s v="25-35"/>
    <n v="35"/>
    <s v="No"/>
    <s v="Did Not Purchase"/>
    <n v="0"/>
  </r>
  <r>
    <n v="13813"/>
    <s v="Married"/>
    <x v="0"/>
    <x v="1"/>
    <n v="3"/>
    <s v="3+ Children"/>
    <s v="Partial College"/>
    <s v="Clerical"/>
    <s v="No"/>
    <s v="Non-Homeowner"/>
    <n v="0"/>
    <s v="0-1 Miles"/>
    <s v="Europe"/>
    <s v="36-45"/>
    <n v="42"/>
    <s v="No"/>
    <s v="Did Not Purchase"/>
    <n v="0"/>
  </r>
  <r>
    <n v="18711"/>
    <s v="Single"/>
    <x v="0"/>
    <x v="3"/>
    <n v="5"/>
    <s v="3+ Children"/>
    <s v="Bachelors"/>
    <s v="Professional"/>
    <s v="Yes"/>
    <s v="Homeowner"/>
    <n v="4"/>
    <s v="More than 10 Miles"/>
    <s v="Pacific"/>
    <s v="36-45"/>
    <n v="39"/>
    <s v="No"/>
    <s v="Did Not Purchase"/>
    <n v="0"/>
  </r>
  <r>
    <n v="19650"/>
    <s v="Married"/>
    <x v="0"/>
    <x v="1"/>
    <n v="2"/>
    <s v="0-2 Children"/>
    <s v="Partial College"/>
    <s v="Clerical"/>
    <s v="No"/>
    <s v="Non-Homeowner"/>
    <n v="2"/>
    <s v="0-1 Miles"/>
    <s v="Pacific"/>
    <s v="55+"/>
    <n v="67"/>
    <s v="No"/>
    <s v="Did Not Purchase"/>
    <n v="0"/>
  </r>
  <r>
    <n v="14135"/>
    <s v="Married"/>
    <x v="1"/>
    <x v="6"/>
    <n v="1"/>
    <s v="0-2 Children"/>
    <s v="Partial College"/>
    <s v="Manual"/>
    <s v="Yes"/>
    <s v="Homeowner"/>
    <n v="0"/>
    <s v="1-2 Miles"/>
    <s v="Europe"/>
    <s v="25-35"/>
    <n v="35"/>
    <s v="No"/>
    <s v="Did Not Purchase"/>
    <n v="0"/>
  </r>
  <r>
    <n v="12833"/>
    <s v="Single"/>
    <x v="0"/>
    <x v="6"/>
    <n v="3"/>
    <s v="3+ Children"/>
    <s v="High School"/>
    <s v="Manual"/>
    <s v="Yes"/>
    <s v="Homeowner"/>
    <n v="1"/>
    <s v="0-1 Miles"/>
    <s v="Europe"/>
    <s v="36-45"/>
    <n v="42"/>
    <s v="Yes"/>
    <s v="Purchased"/>
    <n v="1"/>
  </r>
  <r>
    <n v="26849"/>
    <s v="Married"/>
    <x v="1"/>
    <x v="4"/>
    <n v="3"/>
    <s v="3+ Children"/>
    <s v="Partial High School"/>
    <s v="Manual"/>
    <s v="Yes"/>
    <s v="Homeowner"/>
    <n v="2"/>
    <s v="0-1 Miles"/>
    <s v="Europe"/>
    <s v="36-45"/>
    <n v="43"/>
    <s v="No"/>
    <s v="Did Not Purchase"/>
    <n v="0"/>
  </r>
  <r>
    <n v="20962"/>
    <s v="Married"/>
    <x v="0"/>
    <x v="6"/>
    <n v="1"/>
    <s v="0-2 Children"/>
    <s v="Graduate Degree"/>
    <s v="Clerical"/>
    <s v="Yes"/>
    <s v="Homeowner"/>
    <n v="0"/>
    <s v="0-1 Miles"/>
    <s v="Europe"/>
    <s v="36-45"/>
    <n v="45"/>
    <s v="No"/>
    <s v="Did Not Purchase"/>
    <n v="0"/>
  </r>
  <r>
    <n v="28915"/>
    <s v="Single"/>
    <x v="1"/>
    <x v="2"/>
    <n v="5"/>
    <s v="3+ Children"/>
    <s v="High School"/>
    <s v="Management"/>
    <s v="Yes"/>
    <s v="Homeowner"/>
    <n v="3"/>
    <s v="More than 10 Miles"/>
    <s v="Europe"/>
    <s v="55+"/>
    <n v="57"/>
    <s v="No"/>
    <s v="Did Not Purchase"/>
    <n v="0"/>
  </r>
  <r>
    <n v="22830"/>
    <s v="Married"/>
    <x v="1"/>
    <x v="7"/>
    <n v="4"/>
    <s v="3+ Children"/>
    <s v="Partial College"/>
    <s v="Management"/>
    <s v="Yes"/>
    <s v="Homeowner"/>
    <n v="3"/>
    <s v="More than 10 Miles"/>
    <s v="Europe"/>
    <s v="55+"/>
    <n v="56"/>
    <s v="No"/>
    <s v="Did Not Purchase"/>
    <n v="0"/>
  </r>
  <r>
    <n v="14777"/>
    <s v="Married"/>
    <x v="0"/>
    <x v="0"/>
    <n v="0"/>
    <s v="0-2 Children"/>
    <s v="Bachelors"/>
    <s v="Clerical"/>
    <s v="Yes"/>
    <s v="Homeowner"/>
    <n v="0"/>
    <s v="0-1 Miles"/>
    <s v="Europe"/>
    <s v="36-45"/>
    <n v="38"/>
    <s v="Yes"/>
    <s v="Purchased"/>
    <n v="1"/>
  </r>
  <r>
    <n v="12591"/>
    <s v="Married"/>
    <x v="0"/>
    <x v="1"/>
    <n v="4"/>
    <s v="3+ Children"/>
    <s v="Graduate Degree"/>
    <s v="Clerical"/>
    <s v="Yes"/>
    <s v="Homeowner"/>
    <n v="0"/>
    <s v="0-1 Miles"/>
    <s v="Europe"/>
    <s v="36-45"/>
    <n v="45"/>
    <s v="No"/>
    <s v="Did Not Purchase"/>
    <n v="0"/>
  </r>
  <r>
    <n v="24174"/>
    <s v="Married"/>
    <x v="1"/>
    <x v="6"/>
    <n v="0"/>
    <s v="0-2 Children"/>
    <s v="Bachelors"/>
    <s v="Clerical"/>
    <s v="Yes"/>
    <s v="Homeowner"/>
    <n v="0"/>
    <s v="0-1 Miles"/>
    <s v="Pacific"/>
    <s v="25-35"/>
    <n v="27"/>
    <s v="Yes"/>
    <s v="Purchased"/>
    <n v="1"/>
  </r>
  <r>
    <n v="24611"/>
    <s v="Single"/>
    <x v="1"/>
    <x v="8"/>
    <n v="0"/>
    <s v="0-2 Children"/>
    <s v="Bachelors"/>
    <s v="Professional"/>
    <s v="No"/>
    <s v="Non-Homeowner"/>
    <n v="4"/>
    <s v="More than 10 Miles"/>
    <s v="Pacific"/>
    <s v="25-35"/>
    <n v="35"/>
    <s v="Yes"/>
    <s v="Purchased"/>
    <n v="1"/>
  </r>
  <r>
    <n v="11340"/>
    <s v="Married"/>
    <x v="0"/>
    <x v="4"/>
    <n v="1"/>
    <s v="0-2 Children"/>
    <s v="Graduate Degree"/>
    <s v="Clerical"/>
    <s v="Yes"/>
    <s v="Homeowner"/>
    <n v="0"/>
    <s v="0-1 Miles"/>
    <s v="Europe"/>
    <s v="55+"/>
    <n v="70"/>
    <s v="Yes"/>
    <s v="Purchased"/>
    <n v="1"/>
  </r>
  <r>
    <n v="25693"/>
    <s v="Single"/>
    <x v="0"/>
    <x v="1"/>
    <n v="5"/>
    <s v="3+ Children"/>
    <s v="Graduate Degree"/>
    <s v="Clerical"/>
    <s v="Yes"/>
    <s v="Homeowner"/>
    <n v="0"/>
    <s v="0-1 Miles"/>
    <s v="Europe"/>
    <s v="36-45"/>
    <n v="44"/>
    <s v="Yes"/>
    <s v="Purchased"/>
    <n v="1"/>
  </r>
  <r>
    <n v="25555"/>
    <s v="Married"/>
    <x v="0"/>
    <x v="4"/>
    <n v="0"/>
    <s v="0-2 Children"/>
    <s v="Partial College"/>
    <s v="Manual"/>
    <s v="No"/>
    <s v="Non-Homeowner"/>
    <n v="1"/>
    <s v="0-1 Miles"/>
    <s v="Pacific"/>
    <s v="25-35"/>
    <n v="26"/>
    <s v="Yes"/>
    <s v="Purchased"/>
    <n v="1"/>
  </r>
  <r>
    <n v="22006"/>
    <s v="Married"/>
    <x v="1"/>
    <x v="3"/>
    <n v="5"/>
    <s v="3+ Children"/>
    <s v="Partial College"/>
    <s v="Skilled Manual"/>
    <s v="Yes"/>
    <s v="Homeowner"/>
    <n v="3"/>
    <s v="5-10 Miles"/>
    <s v="Pacific"/>
    <s v="46-55"/>
    <n v="46"/>
    <s v="No"/>
    <s v="Did Not Purchase"/>
    <n v="0"/>
  </r>
  <r>
    <n v="20060"/>
    <s v="Single"/>
    <x v="0"/>
    <x v="1"/>
    <n v="0"/>
    <s v="0-2 Children"/>
    <s v="High School"/>
    <s v="Manual"/>
    <s v="No"/>
    <s v="Non-Homeowner"/>
    <n v="1"/>
    <s v="2-5 Miles"/>
    <s v="Europe"/>
    <s v="25-35"/>
    <n v="34"/>
    <s v="Yes"/>
    <s v="Purchased"/>
    <n v="1"/>
  </r>
  <r>
    <n v="17702"/>
    <s v="Married"/>
    <x v="1"/>
    <x v="4"/>
    <n v="1"/>
    <s v="0-2 Children"/>
    <s v="Graduate Degree"/>
    <s v="Manual"/>
    <s v="Yes"/>
    <s v="Homeowner"/>
    <n v="0"/>
    <s v="0-1 Miles"/>
    <s v="Europe"/>
    <s v="36-45"/>
    <n v="37"/>
    <s v="No"/>
    <s v="Did Not Purchase"/>
    <n v="0"/>
  </r>
  <r>
    <n v="12503"/>
    <s v="Single"/>
    <x v="0"/>
    <x v="1"/>
    <n v="3"/>
    <s v="3+ Children"/>
    <s v="Partial College"/>
    <s v="Clerical"/>
    <s v="Yes"/>
    <s v="Homeowner"/>
    <n v="2"/>
    <s v="0-1 Miles"/>
    <s v="Europe"/>
    <s v="25-35"/>
    <n v="27"/>
    <s v="No"/>
    <s v="Did Not Purchase"/>
    <n v="0"/>
  </r>
  <r>
    <n v="23908"/>
    <s v="Single"/>
    <x v="1"/>
    <x v="1"/>
    <n v="1"/>
    <s v="0-2 Children"/>
    <s v="Bachelors"/>
    <s v="Clerical"/>
    <s v="No"/>
    <s v="Non-Homeowner"/>
    <n v="1"/>
    <s v="0-1 Miles"/>
    <s v="Europe"/>
    <s v="36-45"/>
    <n v="39"/>
    <s v="Yes"/>
    <s v="Purchased"/>
    <n v="1"/>
  </r>
  <r>
    <n v="22527"/>
    <s v="Single"/>
    <x v="0"/>
    <x v="6"/>
    <n v="0"/>
    <s v="0-2 Children"/>
    <s v="High School"/>
    <s v="Manual"/>
    <s v="No"/>
    <s v="Non-Homeowner"/>
    <n v="1"/>
    <s v="2-5 Miles"/>
    <s v="Europe"/>
    <s v="25-35"/>
    <n v="29"/>
    <s v="No"/>
    <s v="Did Not Purchase"/>
    <n v="0"/>
  </r>
  <r>
    <n v="19057"/>
    <s v="Married"/>
    <x v="0"/>
    <x v="7"/>
    <n v="3"/>
    <s v="3+ Children"/>
    <s v="Bachelors"/>
    <s v="Management"/>
    <s v="No"/>
    <s v="Non-Homeowner"/>
    <n v="2"/>
    <s v="More than 10 Miles"/>
    <s v="Europe"/>
    <s v="46-55"/>
    <n v="52"/>
    <s v="Yes"/>
    <s v="Purchased"/>
    <n v="1"/>
  </r>
  <r>
    <n v="18494"/>
    <s v="Married"/>
    <x v="1"/>
    <x v="15"/>
    <n v="5"/>
    <s v="3+ Children"/>
    <s v="Bachelors"/>
    <s v="Management"/>
    <s v="Yes"/>
    <s v="Homeowner"/>
    <n v="4"/>
    <s v="2-5 Miles"/>
    <s v="Pacific"/>
    <s v="46-55"/>
    <n v="48"/>
    <s v="Yes"/>
    <s v="Purchased"/>
    <n v="1"/>
  </r>
  <r>
    <n v="11249"/>
    <s v="Married"/>
    <x v="0"/>
    <x v="12"/>
    <n v="3"/>
    <s v="3+ Children"/>
    <s v="Partial College"/>
    <s v="Professional"/>
    <s v="Yes"/>
    <s v="Homeowner"/>
    <n v="3"/>
    <s v="0-1 Miles"/>
    <s v="Europe"/>
    <s v="46-55"/>
    <n v="51"/>
    <s v="Yes"/>
    <s v="Purchased"/>
    <n v="1"/>
  </r>
  <r>
    <n v="21568"/>
    <s v="Married"/>
    <x v="0"/>
    <x v="11"/>
    <n v="0"/>
    <s v="0-2 Children"/>
    <s v="High School"/>
    <s v="Management"/>
    <s v="Yes"/>
    <s v="Homeowner"/>
    <n v="4"/>
    <s v="More than 10 Miles"/>
    <s v="Pacific"/>
    <s v="25-35"/>
    <n v="34"/>
    <s v="Yes"/>
    <s v="Purchased"/>
    <n v="1"/>
  </r>
  <r>
    <n v="13981"/>
    <s v="Married"/>
    <x v="0"/>
    <x v="4"/>
    <n v="5"/>
    <s v="3+ Children"/>
    <s v="High School"/>
    <s v="Skilled Manual"/>
    <s v="No"/>
    <s v="Non-Homeowner"/>
    <n v="3"/>
    <s v="1-2 Miles"/>
    <s v="Pacific"/>
    <s v="55+"/>
    <n v="62"/>
    <s v="No"/>
    <s v="Did Not Purchase"/>
    <n v="0"/>
  </r>
  <r>
    <n v="23432"/>
    <s v="Single"/>
    <x v="1"/>
    <x v="3"/>
    <n v="0"/>
    <s v="0-2 Children"/>
    <s v="Bachelors"/>
    <s v="Professional"/>
    <s v="Yes"/>
    <s v="Homeowner"/>
    <n v="1"/>
    <s v="5-10 Miles"/>
    <s v="Pacific"/>
    <s v="36-45"/>
    <n v="37"/>
    <s v="Yes"/>
    <s v="Purchased"/>
    <n v="1"/>
  </r>
  <r>
    <n v="22931"/>
    <s v="Married"/>
    <x v="1"/>
    <x v="11"/>
    <n v="5"/>
    <s v="3+ Children"/>
    <s v="Graduate Degree"/>
    <s v="Management"/>
    <s v="No"/>
    <s v="Non-Homeowner"/>
    <n v="1"/>
    <s v="1-2 Miles"/>
    <s v="Pacific"/>
    <s v="55+"/>
    <n v="78"/>
    <s v="Yes"/>
    <s v="Purchased"/>
    <n v="1"/>
  </r>
  <r>
    <n v="18172"/>
    <s v="Married"/>
    <x v="1"/>
    <x v="12"/>
    <n v="4"/>
    <s v="3+ Children"/>
    <s v="High School"/>
    <s v="Professional"/>
    <s v="Yes"/>
    <s v="Homeowner"/>
    <n v="3"/>
    <s v="0-1 Miles"/>
    <s v="Europe"/>
    <s v="46-55"/>
    <n v="55"/>
    <s v="No"/>
    <s v="Did Not Purchase"/>
    <n v="0"/>
  </r>
  <r>
    <n v="12666"/>
    <s v="Single"/>
    <x v="1"/>
    <x v="10"/>
    <n v="0"/>
    <s v="0-2 Children"/>
    <s v="Bachelors"/>
    <s v="Professional"/>
    <s v="No"/>
    <s v="Non-Homeowner"/>
    <n v="4"/>
    <s v="2-5 Miles"/>
    <s v="Pacific"/>
    <s v="25-35"/>
    <n v="31"/>
    <s v="No"/>
    <s v="Did Not Purchase"/>
    <n v="0"/>
  </r>
  <r>
    <n v="20598"/>
    <s v="Married"/>
    <x v="1"/>
    <x v="11"/>
    <n v="3"/>
    <s v="3+ Children"/>
    <s v="Partial High School"/>
    <s v="Professional"/>
    <s v="Yes"/>
    <s v="Homeowner"/>
    <n v="0"/>
    <s v="More than 10 Miles"/>
    <s v="Europe"/>
    <s v="55+"/>
    <n v="59"/>
    <s v="Yes"/>
    <s v="Purchased"/>
    <n v="1"/>
  </r>
  <r>
    <n v="21375"/>
    <s v="Single"/>
    <x v="1"/>
    <x v="6"/>
    <n v="2"/>
    <s v="0-2 Children"/>
    <s v="Partial High School"/>
    <s v="Clerical"/>
    <s v="Yes"/>
    <s v="Homeowner"/>
    <n v="2"/>
    <s v="5-10 Miles"/>
    <s v="Pacific"/>
    <s v="55+"/>
    <n v="57"/>
    <s v="No"/>
    <s v="Did Not Purchase"/>
    <n v="0"/>
  </r>
  <r>
    <n v="20839"/>
    <s v="Single"/>
    <x v="0"/>
    <x v="1"/>
    <n v="3"/>
    <s v="3+ Children"/>
    <s v="Graduate Degree"/>
    <s v="Clerical"/>
    <s v="Yes"/>
    <s v="Homeowner"/>
    <n v="0"/>
    <s v="0-1 Miles"/>
    <s v="Europe"/>
    <s v="46-55"/>
    <n v="47"/>
    <s v="Yes"/>
    <s v="Purchased"/>
    <n v="1"/>
  </r>
  <r>
    <n v="21738"/>
    <s v="Married"/>
    <x v="1"/>
    <x v="6"/>
    <n v="1"/>
    <s v="0-2 Children"/>
    <s v="Graduate Degree"/>
    <s v="Clerical"/>
    <s v="Yes"/>
    <s v="Homeowner"/>
    <n v="0"/>
    <s v="0-1 Miles"/>
    <s v="Europe"/>
    <s v="36-45"/>
    <n v="43"/>
    <s v="No"/>
    <s v="Did Not Purchase"/>
    <n v="0"/>
  </r>
  <r>
    <n v="14164"/>
    <s v="Single"/>
    <x v="0"/>
    <x v="14"/>
    <n v="0"/>
    <s v="0-2 Children"/>
    <s v="Graduate Degree"/>
    <s v="Skilled Manual"/>
    <s v="Yes"/>
    <s v="Homeowner"/>
    <n v="0"/>
    <s v="0-1 Miles"/>
    <s v="Europe"/>
    <s v="36-45"/>
    <n v="36"/>
    <s v="Yes"/>
    <s v="Purchased"/>
    <n v="1"/>
  </r>
  <r>
    <n v="14193"/>
    <s v="Single"/>
    <x v="0"/>
    <x v="11"/>
    <n v="3"/>
    <s v="3+ Children"/>
    <s v="Partial College"/>
    <s v="Management"/>
    <s v="Yes"/>
    <s v="Homeowner"/>
    <n v="4"/>
    <s v="More than 10 Miles"/>
    <s v="Europe"/>
    <s v="55+"/>
    <n v="56"/>
    <s v="No"/>
    <s v="Did Not Purchase"/>
    <n v="0"/>
  </r>
  <r>
    <n v="12705"/>
    <s v="Married"/>
    <x v="1"/>
    <x v="13"/>
    <n v="0"/>
    <s v="0-2 Children"/>
    <s v="Bachelors"/>
    <s v="Management"/>
    <s v="Yes"/>
    <s v="Homeowner"/>
    <n v="4"/>
    <s v="0-1 Miles"/>
    <s v="Pacific"/>
    <s v="36-45"/>
    <n v="37"/>
    <s v="Yes"/>
    <s v="Purchased"/>
    <n v="1"/>
  </r>
  <r>
    <n v="22672"/>
    <s v="Single"/>
    <x v="0"/>
    <x v="1"/>
    <n v="2"/>
    <s v="0-2 Children"/>
    <s v="Partial College"/>
    <s v="Clerical"/>
    <s v="Yes"/>
    <s v="Homeowner"/>
    <n v="0"/>
    <s v="0-1 Miles"/>
    <s v="Europe"/>
    <s v="36-45"/>
    <n v="43"/>
    <s v="No"/>
    <s v="Did Not Purchase"/>
    <n v="0"/>
  </r>
  <r>
    <n v="26219"/>
    <s v="Married"/>
    <x v="0"/>
    <x v="0"/>
    <n v="1"/>
    <s v="0-2 Children"/>
    <s v="Bachelors"/>
    <s v="Skilled Manual"/>
    <s v="Yes"/>
    <s v="Homeowner"/>
    <n v="1"/>
    <s v="1-2 Miles"/>
    <s v="Europe"/>
    <s v="25-35"/>
    <n v="33"/>
    <s v="Yes"/>
    <s v="Purchased"/>
    <n v="1"/>
  </r>
  <r>
    <n v="28468"/>
    <s v="Married"/>
    <x v="0"/>
    <x v="4"/>
    <n v="2"/>
    <s v="0-2 Children"/>
    <s v="Partial College"/>
    <s v="Manual"/>
    <s v="Yes"/>
    <s v="Homeowner"/>
    <n v="0"/>
    <s v="1-2 Miles"/>
    <s v="Europe"/>
    <s v="46-55"/>
    <n v="51"/>
    <s v="No"/>
    <s v="Did Not Purchase"/>
    <n v="0"/>
  </r>
  <r>
    <n v="23419"/>
    <s v="Single"/>
    <x v="0"/>
    <x v="3"/>
    <n v="5"/>
    <s v="3+ Children"/>
    <s v="Bachelors"/>
    <s v="Professional"/>
    <s v="Yes"/>
    <s v="Homeowner"/>
    <n v="3"/>
    <s v="More than 10 Miles"/>
    <s v="Pacific"/>
    <s v="36-45"/>
    <n v="39"/>
    <s v="No"/>
    <s v="Did Not Purchase"/>
    <n v="0"/>
  </r>
  <r>
    <n v="17964"/>
    <s v="Married"/>
    <x v="1"/>
    <x v="0"/>
    <n v="0"/>
    <s v="0-2 Children"/>
    <s v="Graduate Degree"/>
    <s v="Clerical"/>
    <s v="Yes"/>
    <s v="Homeowner"/>
    <n v="0"/>
    <s v="0-1 Miles"/>
    <s v="Europe"/>
    <s v="36-45"/>
    <n v="37"/>
    <s v="Yes"/>
    <s v="Purchased"/>
    <n v="1"/>
  </r>
  <r>
    <n v="20919"/>
    <s v="Single"/>
    <x v="0"/>
    <x v="1"/>
    <n v="2"/>
    <s v="0-2 Children"/>
    <s v="Partial College"/>
    <s v="Clerical"/>
    <s v="Yes"/>
    <s v="Homeowner"/>
    <n v="2"/>
    <s v="0-1 Miles"/>
    <s v="Europe"/>
    <s v="36-45"/>
    <n v="42"/>
    <s v="No"/>
    <s v="Did Not Purchase"/>
    <n v="0"/>
  </r>
  <r>
    <n v="20927"/>
    <s v="Single"/>
    <x v="0"/>
    <x v="6"/>
    <n v="5"/>
    <s v="3+ Children"/>
    <s v="High School"/>
    <s v="Manual"/>
    <s v="Yes"/>
    <s v="Homeowner"/>
    <n v="2"/>
    <s v="0-1 Miles"/>
    <s v="Europe"/>
    <s v="25-35"/>
    <n v="27"/>
    <s v="No"/>
    <s v="Did Not Purchase"/>
    <n v="0"/>
  </r>
  <r>
    <n v="13133"/>
    <s v="Single"/>
    <x v="1"/>
    <x v="11"/>
    <n v="5"/>
    <s v="3+ Children"/>
    <s v="Bachelors"/>
    <s v="Professional"/>
    <s v="Yes"/>
    <s v="Homeowner"/>
    <n v="1"/>
    <s v="5-10 Miles"/>
    <s v="Pacific"/>
    <s v="46-55"/>
    <n v="47"/>
    <s v="Yes"/>
    <s v="Purchased"/>
    <n v="1"/>
  </r>
  <r>
    <n v="19626"/>
    <s v="Married"/>
    <x v="1"/>
    <x v="3"/>
    <n v="5"/>
    <s v="3+ Children"/>
    <s v="Partial College"/>
    <s v="Skilled Manual"/>
    <s v="Yes"/>
    <s v="Homeowner"/>
    <n v="3"/>
    <s v="5-10 Miles"/>
    <s v="Pacific"/>
    <s v="36-45"/>
    <n v="45"/>
    <s v="No"/>
    <s v="Did Not Purchase"/>
    <n v="0"/>
  </r>
  <r>
    <n v="21039"/>
    <s v="Single"/>
    <x v="0"/>
    <x v="14"/>
    <n v="0"/>
    <s v="0-2 Children"/>
    <s v="Graduate Degree"/>
    <s v="Skilled Manual"/>
    <s v="No"/>
    <s v="Non-Homeowner"/>
    <n v="0"/>
    <s v="0-1 Miles"/>
    <s v="Europe"/>
    <s v="36-45"/>
    <n v="37"/>
    <s v="Yes"/>
    <s v="Purchased"/>
    <n v="1"/>
  </r>
  <r>
    <n v="12231"/>
    <s v="Single"/>
    <x v="0"/>
    <x v="4"/>
    <n v="2"/>
    <s v="0-2 Children"/>
    <s v="Partial College"/>
    <s v="Manual"/>
    <s v="Yes"/>
    <s v="Homeowner"/>
    <n v="0"/>
    <s v="0-1 Miles"/>
    <s v="Europe"/>
    <s v="46-55"/>
    <n v="51"/>
    <s v="Yes"/>
    <s v="Purchased"/>
    <n v="1"/>
  </r>
  <r>
    <n v="25665"/>
    <s v="Single"/>
    <x v="0"/>
    <x v="6"/>
    <n v="0"/>
    <s v="0-2 Children"/>
    <s v="High School"/>
    <s v="Manual"/>
    <s v="No"/>
    <s v="Non-Homeowner"/>
    <n v="1"/>
    <s v="1-2 Miles"/>
    <s v="Europe"/>
    <s v="25-35"/>
    <n v="28"/>
    <s v="No"/>
    <s v="Did Not Purchase"/>
    <n v="0"/>
  </r>
  <r>
    <n v="24061"/>
    <s v="Married"/>
    <x v="1"/>
    <x v="4"/>
    <n v="4"/>
    <s v="3+ Children"/>
    <s v="Partial High School"/>
    <s v="Manual"/>
    <s v="Yes"/>
    <s v="Homeowner"/>
    <n v="1"/>
    <s v="0-1 Miles"/>
    <s v="Europe"/>
    <s v="36-45"/>
    <n v="40"/>
    <s v="Yes"/>
    <s v="Purchased"/>
    <n v="1"/>
  </r>
  <r>
    <n v="26879"/>
    <s v="Single"/>
    <x v="0"/>
    <x v="6"/>
    <n v="0"/>
    <s v="0-2 Children"/>
    <s v="High School"/>
    <s v="Manual"/>
    <s v="No"/>
    <s v="Non-Homeowner"/>
    <n v="1"/>
    <s v="2-5 Miles"/>
    <s v="Europe"/>
    <s v="25-35"/>
    <n v="30"/>
    <s v="No"/>
    <s v="Did Not Purchase"/>
    <n v="0"/>
  </r>
  <r>
    <n v="12284"/>
    <s v="Married"/>
    <x v="0"/>
    <x v="1"/>
    <n v="0"/>
    <s v="0-2 Children"/>
    <s v="Bachelors"/>
    <s v="Clerical"/>
    <s v="No"/>
    <s v="Non-Homeowner"/>
    <n v="0"/>
    <s v="0-1 Miles"/>
    <s v="Europe"/>
    <s v="36-45"/>
    <n v="36"/>
    <s v="Yes"/>
    <s v="Purchased"/>
    <n v="1"/>
  </r>
  <r>
    <n v="26654"/>
    <s v="Married"/>
    <x v="0"/>
    <x v="8"/>
    <n v="1"/>
    <s v="0-2 Children"/>
    <s v="Graduate Degree"/>
    <s v="Management"/>
    <s v="Yes"/>
    <s v="Homeowner"/>
    <n v="0"/>
    <s v="0-1 Miles"/>
    <s v="Pacific"/>
    <s v="36-45"/>
    <n v="37"/>
    <s v="Yes"/>
    <s v="Purchased"/>
    <n v="1"/>
  </r>
  <r>
    <n v="14545"/>
    <s v="Married"/>
    <x v="0"/>
    <x v="4"/>
    <n v="2"/>
    <s v="0-2 Children"/>
    <s v="Partial College"/>
    <s v="Manual"/>
    <s v="Yes"/>
    <s v="Homeowner"/>
    <n v="0"/>
    <s v="1-2 Miles"/>
    <s v="Europe"/>
    <s v="46-55"/>
    <n v="49"/>
    <s v="No"/>
    <s v="Did Not Purchase"/>
    <n v="0"/>
  </r>
  <r>
    <n v="24201"/>
    <s v="Married"/>
    <x v="0"/>
    <x v="4"/>
    <n v="2"/>
    <s v="0-2 Children"/>
    <s v="High School"/>
    <s v="Manual"/>
    <s v="Yes"/>
    <s v="Homeowner"/>
    <n v="0"/>
    <s v="0-1 Miles"/>
    <s v="Europe"/>
    <s v="36-45"/>
    <n v="37"/>
    <s v="Yes"/>
    <s v="Purchased"/>
    <n v="1"/>
  </r>
  <r>
    <n v="20625"/>
    <s v="Married"/>
    <x v="1"/>
    <x v="11"/>
    <n v="0"/>
    <s v="0-2 Children"/>
    <s v="High School"/>
    <s v="Management"/>
    <s v="Yes"/>
    <s v="Homeowner"/>
    <n v="3"/>
    <s v="More than 10 Miles"/>
    <s v="Pacific"/>
    <s v="25-35"/>
    <n v="35"/>
    <s v="Yes"/>
    <s v="Purchased"/>
    <n v="1"/>
  </r>
  <r>
    <n v="16390"/>
    <s v="Single"/>
    <x v="1"/>
    <x v="1"/>
    <n v="1"/>
    <s v="0-2 Children"/>
    <s v="Bachelors"/>
    <s v="Clerical"/>
    <s v="No"/>
    <s v="Non-Homeowner"/>
    <n v="0"/>
    <s v="0-1 Miles"/>
    <s v="Europe"/>
    <s v="36-45"/>
    <n v="38"/>
    <s v="Yes"/>
    <s v="Purchased"/>
    <n v="1"/>
  </r>
  <r>
    <n v="14804"/>
    <s v="Single"/>
    <x v="0"/>
    <x v="4"/>
    <n v="3"/>
    <s v="3+ Children"/>
    <s v="Partial High School"/>
    <s v="Manual"/>
    <s v="Yes"/>
    <s v="Homeowner"/>
    <n v="2"/>
    <s v="0-1 Miles"/>
    <s v="Europe"/>
    <s v="36-45"/>
    <n v="43"/>
    <s v="No"/>
    <s v="Did Not Purchase"/>
    <n v="0"/>
  </r>
  <r>
    <n v="12629"/>
    <s v="Single"/>
    <x v="1"/>
    <x v="6"/>
    <n v="1"/>
    <s v="0-2 Children"/>
    <s v="Partial College"/>
    <s v="Manual"/>
    <s v="No"/>
    <s v="Non-Homeowner"/>
    <n v="0"/>
    <s v="0-1 Miles"/>
    <s v="Europe"/>
    <s v="36-45"/>
    <n v="37"/>
    <s v="No"/>
    <s v="Did Not Purchase"/>
    <n v="0"/>
  </r>
  <r>
    <n v="14696"/>
    <s v="Single"/>
    <x v="1"/>
    <x v="4"/>
    <n v="0"/>
    <s v="0-2 Children"/>
    <s v="Partial High School"/>
    <s v="Manual"/>
    <s v="No"/>
    <s v="Non-Homeowner"/>
    <n v="2"/>
    <s v="0-1 Miles"/>
    <s v="Europe"/>
    <s v="25-35"/>
    <n v="34"/>
    <s v="No"/>
    <s v="Did Not Purchase"/>
    <n v="0"/>
  </r>
  <r>
    <n v="22005"/>
    <s v="Married"/>
    <x v="0"/>
    <x v="3"/>
    <n v="5"/>
    <s v="3+ Children"/>
    <s v="Partial College"/>
    <s v="Skilled Manual"/>
    <s v="No"/>
    <s v="Non-Homeowner"/>
    <n v="3"/>
    <s v="5-10 Miles"/>
    <s v="Pacific"/>
    <s v="46-55"/>
    <n v="46"/>
    <s v="No"/>
    <s v="Did Not Purchase"/>
    <n v="0"/>
  </r>
  <r>
    <n v="14544"/>
    <s v="Single"/>
    <x v="1"/>
    <x v="4"/>
    <n v="1"/>
    <s v="0-2 Children"/>
    <s v="Partial College"/>
    <s v="Manual"/>
    <s v="Yes"/>
    <s v="Homeowner"/>
    <n v="0"/>
    <s v="0-1 Miles"/>
    <s v="Europe"/>
    <s v="46-55"/>
    <n v="49"/>
    <s v="No"/>
    <s v="Did Not Purchase"/>
    <n v="0"/>
  </r>
  <r>
    <n v="14312"/>
    <s v="Married"/>
    <x v="0"/>
    <x v="10"/>
    <n v="1"/>
    <s v="0-2 Children"/>
    <s v="Partial College"/>
    <s v="Skilled Manual"/>
    <s v="Yes"/>
    <s v="Homeowner"/>
    <n v="1"/>
    <s v="5-10 Miles"/>
    <s v="Pacific"/>
    <s v="36-45"/>
    <n v="45"/>
    <s v="No"/>
    <s v="Did Not Purchase"/>
    <n v="0"/>
  </r>
  <r>
    <n v="29120"/>
    <s v="Single"/>
    <x v="0"/>
    <x v="11"/>
    <n v="1"/>
    <s v="0-2 Children"/>
    <s v="Bachelors"/>
    <s v="Management"/>
    <s v="Yes"/>
    <s v="Homeowner"/>
    <n v="4"/>
    <s v="2-5 Miles"/>
    <s v="Pacific"/>
    <s v="46-55"/>
    <n v="48"/>
    <s v="No"/>
    <s v="Did Not Purchase"/>
    <n v="0"/>
  </r>
  <r>
    <n v="24187"/>
    <s v="Single"/>
    <x v="0"/>
    <x v="1"/>
    <n v="3"/>
    <s v="3+ Children"/>
    <s v="Graduate Degree"/>
    <s v="Clerical"/>
    <s v="No"/>
    <s v="Non-Homeowner"/>
    <n v="0"/>
    <s v="0-1 Miles"/>
    <s v="Europe"/>
    <s v="46-55"/>
    <n v="46"/>
    <s v="Yes"/>
    <s v="Purchased"/>
    <n v="1"/>
  </r>
  <r>
    <n v="15758"/>
    <s v="Married"/>
    <x v="1"/>
    <x v="12"/>
    <n v="0"/>
    <s v="0-2 Children"/>
    <s v="Graduate Degree"/>
    <s v="Management"/>
    <s v="Yes"/>
    <s v="Homeowner"/>
    <n v="0"/>
    <s v="5-10 Miles"/>
    <s v="Pacific"/>
    <s v="46-55"/>
    <n v="48"/>
    <s v="No"/>
    <s v="Did Not Purchase"/>
    <n v="0"/>
  </r>
  <r>
    <n v="29094"/>
    <s v="Married"/>
    <x v="1"/>
    <x v="1"/>
    <n v="3"/>
    <s v="3+ Children"/>
    <s v="High School"/>
    <s v="Skilled Manual"/>
    <s v="Yes"/>
    <s v="Homeowner"/>
    <n v="2"/>
    <s v="5-10 Miles"/>
    <s v="Pacific"/>
    <s v="46-55"/>
    <n v="54"/>
    <s v="Yes"/>
    <s v="Purchased"/>
    <n v="1"/>
  </r>
  <r>
    <n v="28319"/>
    <s v="Single"/>
    <x v="0"/>
    <x v="10"/>
    <n v="1"/>
    <s v="0-2 Children"/>
    <s v="Partial College"/>
    <s v="Skilled Manual"/>
    <s v="No"/>
    <s v="Non-Homeowner"/>
    <n v="1"/>
    <s v="0-1 Miles"/>
    <s v="Pacific"/>
    <s v="46-55"/>
    <n v="46"/>
    <s v="Yes"/>
    <s v="Purchased"/>
    <n v="1"/>
  </r>
  <r>
    <n v="16406"/>
    <s v="Married"/>
    <x v="1"/>
    <x v="0"/>
    <n v="0"/>
    <s v="0-2 Children"/>
    <s v="Bachelors"/>
    <s v="Clerical"/>
    <s v="No"/>
    <s v="Non-Homeowner"/>
    <n v="0"/>
    <s v="0-1 Miles"/>
    <s v="Europe"/>
    <s v="36-45"/>
    <n v="38"/>
    <s v="Yes"/>
    <s v="Purchased"/>
    <n v="1"/>
  </r>
  <r>
    <n v="20923"/>
    <s v="Married"/>
    <x v="0"/>
    <x v="0"/>
    <n v="1"/>
    <s v="0-2 Children"/>
    <s v="Bachelors"/>
    <s v="Skilled Manual"/>
    <s v="Yes"/>
    <s v="Homeowner"/>
    <n v="0"/>
    <s v="0-1 Miles"/>
    <s v="Europe"/>
    <s v="36-45"/>
    <n v="42"/>
    <s v="Yes"/>
    <s v="Purchased"/>
    <n v="1"/>
  </r>
  <r>
    <n v="11378"/>
    <s v="Single"/>
    <x v="0"/>
    <x v="4"/>
    <n v="1"/>
    <s v="0-2 Children"/>
    <s v="High School"/>
    <s v="Manual"/>
    <s v="No"/>
    <s v="Non-Homeowner"/>
    <n v="1"/>
    <s v="2-5 Miles"/>
    <s v="Europe"/>
    <s v="46-55"/>
    <n v="46"/>
    <s v="Yes"/>
    <s v="Purchased"/>
    <n v="1"/>
  </r>
  <r>
    <n v="20851"/>
    <s v="Single"/>
    <x v="1"/>
    <x v="6"/>
    <n v="0"/>
    <s v="0-2 Children"/>
    <s v="Partial College"/>
    <s v="Manual"/>
    <s v="No"/>
    <s v="Non-Homeowner"/>
    <n v="1"/>
    <s v="2-5 Miles"/>
    <s v="Europe"/>
    <s v="36-45"/>
    <n v="36"/>
    <s v="Yes"/>
    <s v="Purchased"/>
    <n v="1"/>
  </r>
  <r>
    <n v="21557"/>
    <s v="Single"/>
    <x v="0"/>
    <x v="15"/>
    <n v="0"/>
    <s v="0-2 Children"/>
    <s v="Partial College"/>
    <s v="Management"/>
    <s v="Yes"/>
    <s v="Homeowner"/>
    <n v="3"/>
    <s v="More than 10 Miles"/>
    <s v="Pacific"/>
    <s v="25-35"/>
    <n v="32"/>
    <s v="Yes"/>
    <s v="Purchased"/>
    <n v="1"/>
  </r>
  <r>
    <n v="26663"/>
    <s v="Single"/>
    <x v="0"/>
    <x v="10"/>
    <n v="2"/>
    <s v="0-2 Children"/>
    <s v="Bachelors"/>
    <s v="Professional"/>
    <s v="No"/>
    <s v="Non-Homeowner"/>
    <n v="1"/>
    <s v="0-1 Miles"/>
    <s v="Pacific"/>
    <s v="36-45"/>
    <n v="39"/>
    <s v="Yes"/>
    <s v="Purchased"/>
    <n v="1"/>
  </r>
  <r>
    <n v="11896"/>
    <s v="Married"/>
    <x v="1"/>
    <x v="11"/>
    <n v="1"/>
    <s v="0-2 Children"/>
    <s v="Graduate Degree"/>
    <s v="Management"/>
    <s v="Yes"/>
    <s v="Homeowner"/>
    <n v="0"/>
    <s v="2-5 Miles"/>
    <s v="Pacific"/>
    <s v="36-45"/>
    <n v="36"/>
    <s v="Yes"/>
    <s v="Purchased"/>
    <n v="1"/>
  </r>
  <r>
    <n v="14189"/>
    <s v="Married"/>
    <x v="0"/>
    <x v="8"/>
    <n v="4"/>
    <s v="3+ Children"/>
    <s v="High School"/>
    <s v="Professional"/>
    <s v="No"/>
    <s v="Non-Homeowner"/>
    <n v="2"/>
    <s v="2-5 Miles"/>
    <s v="Europe"/>
    <s v="46-55"/>
    <n v="54"/>
    <s v="Yes"/>
    <s v="Purchased"/>
    <n v="1"/>
  </r>
  <r>
    <n v="13136"/>
    <s v="Married"/>
    <x v="0"/>
    <x v="1"/>
    <n v="2"/>
    <s v="0-2 Children"/>
    <s v="Partial College"/>
    <s v="Clerical"/>
    <s v="No"/>
    <s v="Non-Homeowner"/>
    <n v="2"/>
    <s v="5-10 Miles"/>
    <s v="Pacific"/>
    <s v="55+"/>
    <n v="69"/>
    <s v="No"/>
    <s v="Did Not Purchase"/>
    <n v="0"/>
  </r>
  <r>
    <n v="25906"/>
    <s v="Single"/>
    <x v="0"/>
    <x v="4"/>
    <n v="5"/>
    <s v="3+ Children"/>
    <s v="High School"/>
    <s v="Skilled Manual"/>
    <s v="No"/>
    <s v="Non-Homeowner"/>
    <n v="2"/>
    <s v="1-2 Miles"/>
    <s v="Pacific"/>
    <s v="55+"/>
    <n v="62"/>
    <s v="No"/>
    <s v="Did Not Purchase"/>
    <n v="0"/>
  </r>
  <r>
    <n v="17926"/>
    <s v="Single"/>
    <x v="0"/>
    <x v="0"/>
    <n v="0"/>
    <s v="0-2 Children"/>
    <s v="Bachelors"/>
    <s v="Clerical"/>
    <s v="No"/>
    <s v="Non-Homeowner"/>
    <n v="0"/>
    <s v="0-1 Miles"/>
    <s v="Pacific"/>
    <s v="25-35"/>
    <n v="28"/>
    <s v="Yes"/>
    <s v="Purchased"/>
    <n v="1"/>
  </r>
  <r>
    <n v="26928"/>
    <s v="Single"/>
    <x v="1"/>
    <x v="1"/>
    <n v="1"/>
    <s v="0-2 Children"/>
    <s v="Bachelors"/>
    <s v="Clerical"/>
    <s v="Yes"/>
    <s v="Homeowner"/>
    <n v="0"/>
    <s v="0-1 Miles"/>
    <s v="Europe"/>
    <s v="55+"/>
    <n v="62"/>
    <s v="Yes"/>
    <s v="Purchased"/>
    <n v="1"/>
  </r>
  <r>
    <n v="20897"/>
    <s v="Married"/>
    <x v="0"/>
    <x v="1"/>
    <n v="1"/>
    <s v="0-2 Children"/>
    <s v="Bachelors"/>
    <s v="Skilled Manual"/>
    <s v="Yes"/>
    <s v="Homeowner"/>
    <n v="2"/>
    <s v="0-1 Miles"/>
    <s v="Europe"/>
    <s v="36-45"/>
    <n v="40"/>
    <s v="No"/>
    <s v="Did Not Purchase"/>
    <n v="0"/>
  </r>
  <r>
    <n v="28207"/>
    <s v="Married"/>
    <x v="1"/>
    <x v="2"/>
    <n v="4"/>
    <s v="3+ Children"/>
    <s v="Graduate Degree"/>
    <s v="Management"/>
    <s v="Yes"/>
    <s v="Homeowner"/>
    <n v="1"/>
    <s v="0-1 Miles"/>
    <s v="Pacific"/>
    <s v="36-45"/>
    <n v="36"/>
    <s v="Yes"/>
    <s v="Purchased"/>
    <n v="1"/>
  </r>
  <r>
    <n v="25923"/>
    <s v="Single"/>
    <x v="1"/>
    <x v="4"/>
    <n v="2"/>
    <s v="0-2 Children"/>
    <s v="Partial High School"/>
    <s v="Clerical"/>
    <s v="Yes"/>
    <s v="Homeowner"/>
    <n v="2"/>
    <s v="5-10 Miles"/>
    <s v="Pacific"/>
    <s v="55+"/>
    <n v="58"/>
    <s v="No"/>
    <s v="Did Not Purchase"/>
    <n v="0"/>
  </r>
  <r>
    <n v="11000"/>
    <s v="Married"/>
    <x v="1"/>
    <x v="8"/>
    <n v="2"/>
    <s v="0-2 Children"/>
    <s v="Bachelors"/>
    <s v="Professional"/>
    <s v="Yes"/>
    <s v="Homeowner"/>
    <n v="0"/>
    <s v="1-2 Miles"/>
    <s v="Pacific"/>
    <s v="36-45"/>
    <n v="40"/>
    <s v="Yes"/>
    <s v="Purchased"/>
    <n v="1"/>
  </r>
  <r>
    <n v="20974"/>
    <s v="Married"/>
    <x v="1"/>
    <x v="4"/>
    <n v="2"/>
    <s v="0-2 Children"/>
    <s v="Bachelors"/>
    <s v="Clerical"/>
    <s v="Yes"/>
    <s v="Homeowner"/>
    <n v="1"/>
    <s v="0-1 Miles"/>
    <s v="Europe"/>
    <s v="55+"/>
    <n v="66"/>
    <s v="No"/>
    <s v="Did Not Purchase"/>
    <n v="0"/>
  </r>
  <r>
    <n v="28758"/>
    <s v="Married"/>
    <x v="1"/>
    <x v="0"/>
    <n v="2"/>
    <s v="0-2 Children"/>
    <s v="Partial College"/>
    <s v="Clerical"/>
    <s v="Yes"/>
    <s v="Homeowner"/>
    <n v="1"/>
    <s v="1-2 Miles"/>
    <s v="Europe"/>
    <s v="25-35"/>
    <n v="35"/>
    <s v="Yes"/>
    <s v="Purchased"/>
    <n v="1"/>
  </r>
  <r>
    <n v="11381"/>
    <s v="Married"/>
    <x v="0"/>
    <x v="6"/>
    <n v="2"/>
    <s v="0-2 Children"/>
    <s v="Partial College"/>
    <s v="Manual"/>
    <s v="Yes"/>
    <s v="Homeowner"/>
    <n v="1"/>
    <s v="2-5 Miles"/>
    <s v="Europe"/>
    <s v="46-55"/>
    <n v="47"/>
    <s v="Yes"/>
    <s v="Purchased"/>
    <n v="1"/>
  </r>
  <r>
    <n v="17522"/>
    <s v="Married"/>
    <x v="1"/>
    <x v="7"/>
    <n v="4"/>
    <s v="3+ Children"/>
    <s v="Bachelors"/>
    <s v="Management"/>
    <s v="Yes"/>
    <s v="Homeowner"/>
    <n v="1"/>
    <s v="2-5 Miles"/>
    <s v="Pacific"/>
    <s v="46-55"/>
    <n v="47"/>
    <s v="No"/>
    <s v="Did Not Purchase"/>
    <n v="0"/>
  </r>
  <r>
    <n v="21207"/>
    <s v="Married"/>
    <x v="1"/>
    <x v="10"/>
    <n v="1"/>
    <s v="0-2 Children"/>
    <s v="Partial College"/>
    <s v="Skilled Manual"/>
    <s v="Yes"/>
    <s v="Homeowner"/>
    <n v="1"/>
    <s v="5-10 Miles"/>
    <s v="Pacific"/>
    <s v="46-55"/>
    <n v="46"/>
    <s v="No"/>
    <s v="Did Not Purchase"/>
    <n v="0"/>
  </r>
  <r>
    <n v="28102"/>
    <s v="Married"/>
    <x v="1"/>
    <x v="6"/>
    <n v="4"/>
    <s v="3+ Children"/>
    <s v="High School"/>
    <s v="Skilled Manual"/>
    <s v="Yes"/>
    <s v="Homeowner"/>
    <n v="2"/>
    <s v="5-10 Miles"/>
    <s v="Pacific"/>
    <s v="55+"/>
    <n v="58"/>
    <s v="Yes"/>
    <s v="Purchased"/>
    <n v="1"/>
  </r>
  <r>
    <n v="23105"/>
    <s v="Single"/>
    <x v="1"/>
    <x v="0"/>
    <n v="3"/>
    <s v="3+ Children"/>
    <s v="Partial High School"/>
    <s v="Clerical"/>
    <s v="No"/>
    <s v="Non-Homeowner"/>
    <n v="2"/>
    <s v="5-10 Miles"/>
    <s v="Pacific"/>
    <s v="46-55"/>
    <n v="52"/>
    <s v="Yes"/>
    <s v="Purchased"/>
    <n v="1"/>
  </r>
  <r>
    <n v="18740"/>
    <s v="Married"/>
    <x v="1"/>
    <x v="2"/>
    <n v="5"/>
    <s v="3+ Children"/>
    <s v="Bachelors"/>
    <s v="Professional"/>
    <s v="No"/>
    <s v="Non-Homeowner"/>
    <n v="1"/>
    <s v="0-1 Miles"/>
    <s v="Pacific"/>
    <s v="46-55"/>
    <n v="47"/>
    <s v="Yes"/>
    <s v="Purchased"/>
    <n v="1"/>
  </r>
  <r>
    <n v="21213"/>
    <s v="Single"/>
    <x v="1"/>
    <x v="3"/>
    <n v="0"/>
    <s v="0-2 Children"/>
    <s v="Bachelors"/>
    <s v="Professional"/>
    <s v="No"/>
    <s v="Non-Homeowner"/>
    <n v="1"/>
    <s v="5-10 Miles"/>
    <s v="Pacific"/>
    <s v="36-45"/>
    <n v="41"/>
    <s v="No"/>
    <s v="Did Not Purchase"/>
    <n v="0"/>
  </r>
  <r>
    <n v="17352"/>
    <s v="Married"/>
    <x v="1"/>
    <x v="14"/>
    <n v="2"/>
    <s v="0-2 Children"/>
    <s v="Graduate Degree"/>
    <s v="Management"/>
    <s v="Yes"/>
    <s v="Homeowner"/>
    <n v="1"/>
    <s v="5-10 Miles"/>
    <s v="Pacific"/>
    <s v="55+"/>
    <n v="64"/>
    <s v="Yes"/>
    <s v="Purchased"/>
    <n v="1"/>
  </r>
  <r>
    <n v="14154"/>
    <s v="Married"/>
    <x v="1"/>
    <x v="1"/>
    <n v="0"/>
    <s v="0-2 Children"/>
    <s v="Bachelors"/>
    <s v="Clerical"/>
    <s v="Yes"/>
    <s v="Homeowner"/>
    <n v="0"/>
    <s v="0-1 Miles"/>
    <s v="Europe"/>
    <s v="25-35"/>
    <n v="35"/>
    <s v="Yes"/>
    <s v="Purchased"/>
    <n v="1"/>
  </r>
  <r>
    <n v="19066"/>
    <s v="Married"/>
    <x v="1"/>
    <x v="12"/>
    <n v="4"/>
    <s v="3+ Children"/>
    <s v="Partial College"/>
    <s v="Professional"/>
    <s v="No"/>
    <s v="Non-Homeowner"/>
    <n v="3"/>
    <s v="More than 10 Miles"/>
    <s v="Europe"/>
    <s v="46-55"/>
    <n v="54"/>
    <s v="No"/>
    <s v="Did Not Purchase"/>
    <n v="0"/>
  </r>
  <r>
    <n v="11386"/>
    <s v="Married"/>
    <x v="0"/>
    <x v="1"/>
    <n v="3"/>
    <s v="3+ Children"/>
    <s v="Bachelors"/>
    <s v="Clerical"/>
    <s v="Yes"/>
    <s v="Homeowner"/>
    <n v="0"/>
    <s v="0-1 Miles"/>
    <s v="Europe"/>
    <s v="36-45"/>
    <n v="45"/>
    <s v="No"/>
    <s v="Did Not Purchase"/>
    <n v="0"/>
  </r>
  <r>
    <n v="20228"/>
    <s v="Married"/>
    <x v="1"/>
    <x v="11"/>
    <n v="0"/>
    <s v="0-2 Children"/>
    <s v="Graduate Degree"/>
    <s v="Management"/>
    <s v="Yes"/>
    <s v="Homeowner"/>
    <n v="0"/>
    <s v="2-5 Miles"/>
    <s v="Pacific"/>
    <s v="36-45"/>
    <n v="40"/>
    <s v="Yes"/>
    <s v="Purchased"/>
    <n v="1"/>
  </r>
  <r>
    <n v="16675"/>
    <s v="Single"/>
    <x v="0"/>
    <x v="5"/>
    <n v="0"/>
    <s v="0-2 Children"/>
    <s v="Graduate Degree"/>
    <s v="Management"/>
    <s v="No"/>
    <s v="Non-Homeowner"/>
    <n v="3"/>
    <s v="0-1 Miles"/>
    <s v="Pacific"/>
    <s v="46-55"/>
    <n v="47"/>
    <s v="Yes"/>
    <s v="Purchased"/>
    <n v="1"/>
  </r>
  <r>
    <n v="16410"/>
    <s v="Single"/>
    <x v="0"/>
    <x v="4"/>
    <n v="4"/>
    <s v="3+ Children"/>
    <s v="Partial High School"/>
    <s v="Manual"/>
    <s v="Yes"/>
    <s v="Homeowner"/>
    <n v="2"/>
    <s v="0-1 Miles"/>
    <s v="Europe"/>
    <s v="36-45"/>
    <n v="41"/>
    <s v="Yes"/>
    <s v="Purchased"/>
    <n v="1"/>
  </r>
  <r>
    <n v="27760"/>
    <s v="Single"/>
    <x v="0"/>
    <x v="0"/>
    <n v="0"/>
    <s v="0-2 Children"/>
    <s v="Graduate Degree"/>
    <s v="Clerical"/>
    <s v="No"/>
    <s v="Non-Homeowner"/>
    <n v="0"/>
    <s v="0-1 Miles"/>
    <s v="Europe"/>
    <s v="36-45"/>
    <n v="37"/>
    <s v="Yes"/>
    <s v="Purchased"/>
    <n v="1"/>
  </r>
  <r>
    <n v="22930"/>
    <s v="Married"/>
    <x v="1"/>
    <x v="8"/>
    <n v="4"/>
    <s v="3+ Children"/>
    <s v="Bachelors"/>
    <s v="Professional"/>
    <s v="Yes"/>
    <s v="Homeowner"/>
    <n v="0"/>
    <s v="1-2 Miles"/>
    <s v="Pacific"/>
    <s v="36-45"/>
    <n v="38"/>
    <s v="Yes"/>
    <s v="Purchased"/>
    <n v="1"/>
  </r>
  <r>
    <n v="23780"/>
    <s v="Single"/>
    <x v="1"/>
    <x v="0"/>
    <n v="2"/>
    <s v="0-2 Children"/>
    <s v="Partial College"/>
    <s v="Clerical"/>
    <s v="No"/>
    <s v="Non-Homeowner"/>
    <n v="2"/>
    <s v="0-1 Miles"/>
    <s v="Europe"/>
    <s v="36-45"/>
    <n v="36"/>
    <s v="Yes"/>
    <s v="Purchased"/>
    <n v="1"/>
  </r>
  <r>
    <n v="20994"/>
    <s v="Married"/>
    <x v="0"/>
    <x v="6"/>
    <n v="0"/>
    <s v="0-2 Children"/>
    <s v="Bachelors"/>
    <s v="Clerical"/>
    <s v="No"/>
    <s v="Non-Homeowner"/>
    <n v="0"/>
    <s v="0-1 Miles"/>
    <s v="Pacific"/>
    <s v="25-35"/>
    <n v="26"/>
    <s v="Yes"/>
    <s v="Purchased"/>
    <n v="1"/>
  </r>
  <r>
    <n v="28379"/>
    <s v="Married"/>
    <x v="1"/>
    <x v="1"/>
    <n v="1"/>
    <s v="0-2 Children"/>
    <s v="Bachelors"/>
    <s v="Skilled Manual"/>
    <s v="Yes"/>
    <s v="Homeowner"/>
    <n v="2"/>
    <s v="0-1 Miles"/>
    <s v="Europe"/>
    <s v="36-45"/>
    <n v="40"/>
    <s v="No"/>
    <s v="Did Not Purchase"/>
    <n v="0"/>
  </r>
  <r>
    <n v="14865"/>
    <s v="Single"/>
    <x v="1"/>
    <x v="0"/>
    <n v="2"/>
    <s v="0-2 Children"/>
    <s v="Partial College"/>
    <s v="Clerical"/>
    <s v="Yes"/>
    <s v="Homeowner"/>
    <n v="2"/>
    <s v="1-2 Miles"/>
    <s v="Europe"/>
    <s v="36-45"/>
    <n v="36"/>
    <s v="No"/>
    <s v="Did Not Purchase"/>
    <n v="0"/>
  </r>
  <r>
    <n v="12663"/>
    <s v="Married"/>
    <x v="0"/>
    <x v="8"/>
    <n v="5"/>
    <s v="3+ Children"/>
    <s v="Partial High School"/>
    <s v="Skilled Manual"/>
    <s v="Yes"/>
    <s v="Homeowner"/>
    <n v="2"/>
    <s v="More than 10 Miles"/>
    <s v="Europe"/>
    <s v="55+"/>
    <n v="59"/>
    <s v="No"/>
    <s v="Did Not Purchase"/>
    <n v="0"/>
  </r>
  <r>
    <n v="24898"/>
    <s v="Single"/>
    <x v="0"/>
    <x v="2"/>
    <n v="0"/>
    <s v="0-2 Children"/>
    <s v="Bachelors"/>
    <s v="Professional"/>
    <s v="Yes"/>
    <s v="Homeowner"/>
    <n v="3"/>
    <s v="More than 10 Miles"/>
    <s v="Pacific"/>
    <s v="25-35"/>
    <n v="32"/>
    <s v="No"/>
    <s v="Did Not Purchase"/>
    <n v="0"/>
  </r>
  <r>
    <n v="19508"/>
    <s v="Married"/>
    <x v="1"/>
    <x v="4"/>
    <n v="0"/>
    <s v="0-2 Children"/>
    <s v="Partial High School"/>
    <s v="Manual"/>
    <s v="No"/>
    <s v="Non-Homeowner"/>
    <n v="2"/>
    <s v="0-1 Miles"/>
    <s v="Europe"/>
    <s v="25-35"/>
    <n v="30"/>
    <s v="No"/>
    <s v="Did Not Purchase"/>
    <n v="0"/>
  </r>
  <r>
    <n v="11489"/>
    <s v="Single"/>
    <x v="0"/>
    <x v="6"/>
    <n v="0"/>
    <s v="0-2 Children"/>
    <s v="Partial High School"/>
    <s v="Manual"/>
    <s v="No"/>
    <s v="Non-Homeowner"/>
    <n v="2"/>
    <s v="1-2 Miles"/>
    <s v="Europe"/>
    <s v="25-35"/>
    <n v="35"/>
    <s v="Yes"/>
    <s v="Purchased"/>
    <n v="1"/>
  </r>
  <r>
    <n v="18160"/>
    <s v="Married"/>
    <x v="1"/>
    <x v="12"/>
    <n v="3"/>
    <s v="3+ Children"/>
    <s v="High School"/>
    <s v="Professional"/>
    <s v="Yes"/>
    <s v="Homeowner"/>
    <n v="4"/>
    <s v="5-10 Miles"/>
    <s v="Europe"/>
    <s v="46-55"/>
    <n v="51"/>
    <s v="Yes"/>
    <s v="Purchased"/>
    <n v="1"/>
  </r>
  <r>
    <n v="25241"/>
    <s v="Married"/>
    <x v="1"/>
    <x v="8"/>
    <n v="2"/>
    <s v="0-2 Children"/>
    <s v="Bachelors"/>
    <s v="Professional"/>
    <s v="Yes"/>
    <s v="Homeowner"/>
    <n v="1"/>
    <s v="5-10 Miles"/>
    <s v="Pacific"/>
    <s v="46-55"/>
    <n v="47"/>
    <s v="No"/>
    <s v="Did Not Purchase"/>
    <n v="0"/>
  </r>
  <r>
    <n v="24369"/>
    <s v="Married"/>
    <x v="1"/>
    <x v="2"/>
    <n v="5"/>
    <s v="3+ Children"/>
    <s v="Graduate Degree"/>
    <s v="Management"/>
    <s v="No"/>
    <s v="Non-Homeowner"/>
    <n v="2"/>
    <s v="0-1 Miles"/>
    <s v="Pacific"/>
    <s v="36-45"/>
    <n v="39"/>
    <s v="No"/>
    <s v="Did Not Purchase"/>
    <n v="0"/>
  </r>
  <r>
    <n v="27165"/>
    <s v="Single"/>
    <x v="1"/>
    <x v="6"/>
    <n v="0"/>
    <s v="0-2 Children"/>
    <s v="Partial High School"/>
    <s v="Manual"/>
    <s v="No"/>
    <s v="Non-Homeowner"/>
    <n v="2"/>
    <s v="0-1 Miles"/>
    <s v="Europe"/>
    <s v="25-35"/>
    <n v="34"/>
    <s v="No"/>
    <s v="Did Not Purchase"/>
    <n v="0"/>
  </r>
  <r>
    <n v="29424"/>
    <s v="Married"/>
    <x v="1"/>
    <x v="4"/>
    <n v="0"/>
    <s v="0-2 Children"/>
    <s v="Partial High School"/>
    <s v="Manual"/>
    <s v="Yes"/>
    <s v="Homeowner"/>
    <n v="2"/>
    <s v="0-1 Miles"/>
    <s v="Europe"/>
    <s v="25-35"/>
    <n v="32"/>
    <s v="No"/>
    <s v="Did Not Purchase"/>
    <n v="0"/>
  </r>
  <r>
    <n v="15926"/>
    <s v="Single"/>
    <x v="0"/>
    <x v="7"/>
    <n v="3"/>
    <s v="3+ Children"/>
    <s v="High School"/>
    <s v="Professional"/>
    <s v="Yes"/>
    <s v="Homeowner"/>
    <n v="4"/>
    <s v="5-10 Miles"/>
    <s v="Europe"/>
    <s v="46-55"/>
    <n v="50"/>
    <s v="Yes"/>
    <s v="Purchased"/>
    <n v="1"/>
  </r>
  <r>
    <n v="14554"/>
    <s v="Married"/>
    <x v="1"/>
    <x v="6"/>
    <n v="1"/>
    <s v="0-2 Children"/>
    <s v="Bachelors"/>
    <s v="Clerical"/>
    <s v="Yes"/>
    <s v="Homeowner"/>
    <n v="0"/>
    <s v="0-1 Miles"/>
    <s v="Europe"/>
    <s v="55+"/>
    <n v="66"/>
    <s v="No"/>
    <s v="Did Not Purchase"/>
    <n v="0"/>
  </r>
  <r>
    <n v="16468"/>
    <s v="Single"/>
    <x v="1"/>
    <x v="1"/>
    <n v="0"/>
    <s v="0-2 Children"/>
    <s v="Partial College"/>
    <s v="Clerical"/>
    <s v="Yes"/>
    <s v="Homeowner"/>
    <n v="1"/>
    <s v="2-5 Miles"/>
    <s v="Europe"/>
    <s v="25-35"/>
    <n v="30"/>
    <s v="No"/>
    <s v="Did Not Purchase"/>
    <n v="0"/>
  </r>
  <r>
    <n v="19174"/>
    <s v="Single"/>
    <x v="0"/>
    <x v="1"/>
    <n v="0"/>
    <s v="0-2 Children"/>
    <s v="High School"/>
    <s v="Manual"/>
    <s v="No"/>
    <s v="Non-Homeowner"/>
    <n v="1"/>
    <s v="2-5 Miles"/>
    <s v="Europe"/>
    <s v="25-35"/>
    <n v="32"/>
    <s v="Yes"/>
    <s v="Purchased"/>
    <n v="1"/>
  </r>
  <r>
    <n v="19183"/>
    <s v="Single"/>
    <x v="1"/>
    <x v="4"/>
    <n v="0"/>
    <s v="0-2 Children"/>
    <s v="Partial High School"/>
    <s v="Manual"/>
    <s v="Yes"/>
    <s v="Homeowner"/>
    <n v="2"/>
    <s v="1-2 Miles"/>
    <s v="Europe"/>
    <s v="25-35"/>
    <n v="35"/>
    <s v="No"/>
    <s v="Did Not Purchase"/>
    <n v="0"/>
  </r>
  <r>
    <n v="13683"/>
    <s v="Single"/>
    <x v="0"/>
    <x v="1"/>
    <n v="0"/>
    <s v="0-2 Children"/>
    <s v="High School"/>
    <s v="Manual"/>
    <s v="No"/>
    <s v="Non-Homeowner"/>
    <n v="1"/>
    <s v="2-5 Miles"/>
    <s v="Europe"/>
    <s v="25-35"/>
    <n v="32"/>
    <s v="No"/>
    <s v="Did Not Purchase"/>
    <n v="0"/>
  </r>
  <r>
    <n v="17848"/>
    <s v="Single"/>
    <x v="1"/>
    <x v="1"/>
    <n v="0"/>
    <s v="0-2 Children"/>
    <s v="Partial College"/>
    <s v="Clerical"/>
    <s v="No"/>
    <s v="Non-Homeowner"/>
    <n v="1"/>
    <s v="2-5 Miles"/>
    <s v="Europe"/>
    <s v="25-35"/>
    <n v="31"/>
    <s v="Yes"/>
    <s v="Purchased"/>
    <n v="1"/>
  </r>
  <r>
    <n v="17894"/>
    <s v="Married"/>
    <x v="0"/>
    <x v="6"/>
    <n v="1"/>
    <s v="0-2 Children"/>
    <s v="Bachelors"/>
    <s v="Clerical"/>
    <s v="Yes"/>
    <s v="Homeowner"/>
    <n v="0"/>
    <s v="0-1 Miles"/>
    <s v="Europe"/>
    <s v="46-55"/>
    <n v="50"/>
    <s v="Yes"/>
    <s v="Purchased"/>
    <n v="1"/>
  </r>
  <r>
    <n v="25651"/>
    <s v="Married"/>
    <x v="1"/>
    <x v="0"/>
    <n v="1"/>
    <s v="0-2 Children"/>
    <s v="Bachelors"/>
    <s v="Skilled Manual"/>
    <s v="No"/>
    <s v="Non-Homeowner"/>
    <n v="0"/>
    <s v="0-1 Miles"/>
    <s v="Europe"/>
    <s v="36-45"/>
    <n v="43"/>
    <s v="Yes"/>
    <s v="Purchased"/>
    <n v="1"/>
  </r>
  <r>
    <n v="22936"/>
    <s v="Single"/>
    <x v="0"/>
    <x v="10"/>
    <n v="1"/>
    <s v="0-2 Children"/>
    <s v="Partial College"/>
    <s v="Skilled Manual"/>
    <s v="No"/>
    <s v="Non-Homeowner"/>
    <n v="1"/>
    <s v="0-1 Miles"/>
    <s v="Pacific"/>
    <s v="36-45"/>
    <n v="45"/>
    <s v="Yes"/>
    <s v="Purchased"/>
    <n v="1"/>
  </r>
  <r>
    <n v="23915"/>
    <s v="Married"/>
    <x v="1"/>
    <x v="6"/>
    <n v="2"/>
    <s v="0-2 Children"/>
    <s v="High School"/>
    <s v="Manual"/>
    <s v="Yes"/>
    <s v="Homeowner"/>
    <n v="2"/>
    <s v="0-1 Miles"/>
    <s v="Europe"/>
    <s v="36-45"/>
    <n v="42"/>
    <s v="No"/>
    <s v="Did Not Purchase"/>
    <n v="0"/>
  </r>
  <r>
    <n v="24121"/>
    <s v="Single"/>
    <x v="0"/>
    <x v="1"/>
    <n v="0"/>
    <s v="0-2 Children"/>
    <s v="Partial College"/>
    <s v="Clerical"/>
    <s v="No"/>
    <s v="Non-Homeowner"/>
    <n v="1"/>
    <s v="0-1 Miles"/>
    <s v="Europe"/>
    <s v="25-35"/>
    <n v="29"/>
    <s v="Yes"/>
    <s v="Purchased"/>
    <n v="1"/>
  </r>
  <r>
    <n v="27878"/>
    <s v="Single"/>
    <x v="1"/>
    <x v="6"/>
    <n v="0"/>
    <s v="0-2 Children"/>
    <s v="Partial College"/>
    <s v="Manual"/>
    <s v="No"/>
    <s v="Non-Homeowner"/>
    <n v="0"/>
    <s v="0-1 Miles"/>
    <s v="Pacific"/>
    <s v="25-35"/>
    <n v="28"/>
    <s v="Yes"/>
    <s v="Purchased"/>
    <n v="1"/>
  </r>
  <r>
    <n v="13572"/>
    <s v="Single"/>
    <x v="1"/>
    <x v="4"/>
    <n v="3"/>
    <s v="3+ Children"/>
    <s v="High School"/>
    <s v="Manual"/>
    <s v="Yes"/>
    <s v="Homeowner"/>
    <n v="0"/>
    <s v="0-1 Miles"/>
    <s v="Europe"/>
    <s v="36-45"/>
    <n v="37"/>
    <s v="Yes"/>
    <s v="Purchased"/>
    <n v="1"/>
  </r>
  <r>
    <n v="27941"/>
    <s v="Married"/>
    <x v="0"/>
    <x v="2"/>
    <n v="4"/>
    <s v="3+ Children"/>
    <s v="Partial College"/>
    <s v="Professional"/>
    <s v="Yes"/>
    <s v="Homeowner"/>
    <n v="2"/>
    <s v="2-5 Miles"/>
    <s v="Europe"/>
    <s v="46-55"/>
    <n v="53"/>
    <s v="No"/>
    <s v="Did Not Purchase"/>
    <n v="0"/>
  </r>
  <r>
    <n v="26354"/>
    <s v="Single"/>
    <x v="1"/>
    <x v="0"/>
    <n v="0"/>
    <s v="0-2 Children"/>
    <s v="Graduate Degree"/>
    <s v="Clerical"/>
    <s v="No"/>
    <s v="Non-Homeowner"/>
    <n v="0"/>
    <s v="0-1 Miles"/>
    <s v="Europe"/>
    <s v="36-45"/>
    <n v="38"/>
    <s v="Yes"/>
    <s v="Purchased"/>
    <n v="1"/>
  </r>
  <r>
    <n v="14785"/>
    <s v="Single"/>
    <x v="1"/>
    <x v="1"/>
    <n v="1"/>
    <s v="0-2 Children"/>
    <s v="Bachelors"/>
    <s v="Clerical"/>
    <s v="No"/>
    <s v="Non-Homeowner"/>
    <n v="1"/>
    <s v="1-2 Miles"/>
    <s v="Europe"/>
    <s v="36-45"/>
    <n v="39"/>
    <s v="No"/>
    <s v="Did Not Purchase"/>
    <n v="0"/>
  </r>
  <r>
    <n v="17238"/>
    <s v="Single"/>
    <x v="1"/>
    <x v="2"/>
    <n v="0"/>
    <s v="0-2 Children"/>
    <s v="Bachelors"/>
    <s v="Professional"/>
    <s v="Yes"/>
    <s v="Homeowner"/>
    <n v="3"/>
    <s v="More than 10 Miles"/>
    <s v="Pacific"/>
    <s v="25-35"/>
    <n v="32"/>
    <s v="No"/>
    <s v="Did Not Purchase"/>
    <n v="0"/>
  </r>
  <r>
    <n v="23608"/>
    <s v="Married"/>
    <x v="0"/>
    <x v="13"/>
    <n v="3"/>
    <s v="3+ Children"/>
    <s v="High School"/>
    <s v="Professional"/>
    <s v="Yes"/>
    <s v="Homeowner"/>
    <n v="3"/>
    <s v="0-1 Miles"/>
    <s v="Europe"/>
    <s v="46-55"/>
    <n v="51"/>
    <s v="Yes"/>
    <s v="Purchased"/>
    <n v="1"/>
  </r>
  <r>
    <n v="22538"/>
    <s v="Single"/>
    <x v="0"/>
    <x v="4"/>
    <n v="0"/>
    <s v="0-2 Children"/>
    <s v="Partial High School"/>
    <s v="Manual"/>
    <s v="Yes"/>
    <s v="Homeowner"/>
    <n v="2"/>
    <s v="1-2 Miles"/>
    <s v="Europe"/>
    <s v="25-35"/>
    <n v="33"/>
    <s v="No"/>
    <s v="Did Not Purchase"/>
    <n v="0"/>
  </r>
  <r>
    <n v="12332"/>
    <s v="Married"/>
    <x v="1"/>
    <x v="8"/>
    <n v="4"/>
    <s v="3+ Children"/>
    <s v="High School"/>
    <s v="Management"/>
    <s v="Yes"/>
    <s v="Homeowner"/>
    <n v="3"/>
    <s v="5-10 Miles"/>
    <s v="Europe"/>
    <s v="55+"/>
    <n v="58"/>
    <s v="Yes"/>
    <s v="Purchased"/>
    <n v="1"/>
  </r>
  <r>
    <n v="17230"/>
    <s v="Married"/>
    <x v="1"/>
    <x v="2"/>
    <n v="0"/>
    <s v="0-2 Children"/>
    <s v="Bachelors"/>
    <s v="Professional"/>
    <s v="Yes"/>
    <s v="Homeowner"/>
    <n v="3"/>
    <s v="More than 10 Miles"/>
    <s v="Pacific"/>
    <s v="25-35"/>
    <n v="30"/>
    <s v="No"/>
    <s v="Did Not Purchase"/>
    <n v="0"/>
  </r>
  <r>
    <n v="13082"/>
    <s v="Single"/>
    <x v="1"/>
    <x v="12"/>
    <n v="0"/>
    <s v="0-2 Children"/>
    <s v="Graduate Degree"/>
    <s v="Management"/>
    <s v="Yes"/>
    <s v="Homeowner"/>
    <n v="0"/>
    <s v="2-5 Miles"/>
    <s v="Pacific"/>
    <s v="46-55"/>
    <n v="48"/>
    <s v="Yes"/>
    <s v="Purchased"/>
    <n v="1"/>
  </r>
  <r>
    <n v="22518"/>
    <s v="Single"/>
    <x v="0"/>
    <x v="1"/>
    <n v="3"/>
    <s v="3+ Children"/>
    <s v="Partial College"/>
    <s v="Clerical"/>
    <s v="No"/>
    <s v="Non-Homeowner"/>
    <n v="2"/>
    <s v="0-1 Miles"/>
    <s v="Europe"/>
    <s v="25-35"/>
    <n v="27"/>
    <s v="Yes"/>
    <s v="Purchased"/>
    <n v="1"/>
  </r>
  <r>
    <n v="13687"/>
    <s v="Married"/>
    <x v="1"/>
    <x v="0"/>
    <n v="1"/>
    <s v="0-2 Children"/>
    <s v="Bachelors"/>
    <s v="Skilled Manual"/>
    <s v="Yes"/>
    <s v="Homeowner"/>
    <n v="1"/>
    <s v="0-1 Miles"/>
    <s v="Europe"/>
    <s v="25-35"/>
    <n v="33"/>
    <s v="Yes"/>
    <s v="Purchased"/>
    <n v="1"/>
  </r>
  <r>
    <n v="23571"/>
    <s v="Married"/>
    <x v="0"/>
    <x v="0"/>
    <n v="2"/>
    <s v="0-2 Children"/>
    <s v="Bachelors"/>
    <s v="Management"/>
    <s v="Yes"/>
    <s v="Homeowner"/>
    <n v="2"/>
    <s v="0-1 Miles"/>
    <s v="Pacific"/>
    <s v="55+"/>
    <n v="66"/>
    <s v="Yes"/>
    <s v="Purchased"/>
    <n v="1"/>
  </r>
  <r>
    <n v="19305"/>
    <s v="Single"/>
    <x v="0"/>
    <x v="4"/>
    <n v="2"/>
    <s v="0-2 Children"/>
    <s v="High School"/>
    <s v="Manual"/>
    <s v="Yes"/>
    <s v="Homeowner"/>
    <n v="1"/>
    <s v="0-1 Miles"/>
    <s v="Europe"/>
    <s v="36-45"/>
    <n v="38"/>
    <s v="Yes"/>
    <s v="Purchased"/>
    <n v="1"/>
  </r>
  <r>
    <n v="22636"/>
    <s v="Single"/>
    <x v="0"/>
    <x v="0"/>
    <n v="0"/>
    <s v="0-2 Children"/>
    <s v="Bachelors"/>
    <s v="Clerical"/>
    <s v="No"/>
    <s v="Non-Homeowner"/>
    <n v="0"/>
    <s v="0-1 Miles"/>
    <s v="Europe"/>
    <s v="36-45"/>
    <n v="38"/>
    <s v="Yes"/>
    <s v="Purchased"/>
    <n v="1"/>
  </r>
  <r>
    <n v="17310"/>
    <s v="Married"/>
    <x v="1"/>
    <x v="10"/>
    <n v="1"/>
    <s v="0-2 Children"/>
    <s v="Partial College"/>
    <s v="Skilled Manual"/>
    <s v="Yes"/>
    <s v="Homeowner"/>
    <n v="1"/>
    <s v="0-1 Miles"/>
    <s v="Pacific"/>
    <s v="36-45"/>
    <n v="45"/>
    <s v="Yes"/>
    <s v="Purchased"/>
    <n v="1"/>
  </r>
  <r>
    <n v="12133"/>
    <s v="Married"/>
    <x v="0"/>
    <x v="12"/>
    <n v="3"/>
    <s v="3+ Children"/>
    <s v="Partial College"/>
    <s v="Professional"/>
    <s v="Yes"/>
    <s v="Homeowner"/>
    <n v="3"/>
    <s v="5-10 Miles"/>
    <s v="Europe"/>
    <s v="46-55"/>
    <n v="50"/>
    <s v="Yes"/>
    <s v="Purchased"/>
    <n v="1"/>
  </r>
  <r>
    <n v="25918"/>
    <s v="Single"/>
    <x v="0"/>
    <x v="1"/>
    <n v="2"/>
    <s v="0-2 Children"/>
    <s v="Partial College"/>
    <s v="Clerical"/>
    <s v="No"/>
    <s v="Non-Homeowner"/>
    <n v="2"/>
    <s v="5-10 Miles"/>
    <s v="Pacific"/>
    <s v="55+"/>
    <n v="60"/>
    <s v="Yes"/>
    <s v="Purchased"/>
    <n v="1"/>
  </r>
  <r>
    <n v="25752"/>
    <s v="Single"/>
    <x v="0"/>
    <x v="6"/>
    <n v="2"/>
    <s v="0-2 Children"/>
    <s v="Partial College"/>
    <s v="Manual"/>
    <s v="No"/>
    <s v="Non-Homeowner"/>
    <n v="1"/>
    <s v="0-1 Miles"/>
    <s v="Europe"/>
    <s v="46-55"/>
    <n v="53"/>
    <s v="Yes"/>
    <s v="Purchased"/>
    <n v="1"/>
  </r>
  <r>
    <n v="17324"/>
    <s v="Married"/>
    <x v="0"/>
    <x v="11"/>
    <n v="4"/>
    <s v="3+ Children"/>
    <s v="Bachelors"/>
    <s v="Professional"/>
    <s v="Yes"/>
    <s v="Homeowner"/>
    <n v="1"/>
    <s v="More than 10 Miles"/>
    <s v="Pacific"/>
    <s v="46-55"/>
    <n v="46"/>
    <s v="No"/>
    <s v="Did Not Purchase"/>
    <n v="0"/>
  </r>
  <r>
    <n v="22918"/>
    <s v="Single"/>
    <x v="1"/>
    <x v="2"/>
    <n v="5"/>
    <s v="3+ Children"/>
    <s v="Graduate Degree"/>
    <s v="Management"/>
    <s v="Yes"/>
    <s v="Homeowner"/>
    <n v="3"/>
    <s v="0-1 Miles"/>
    <s v="Pacific"/>
    <s v="46-55"/>
    <n v="50"/>
    <s v="No"/>
    <s v="Did Not Purchase"/>
    <n v="0"/>
  </r>
  <r>
    <n v="12510"/>
    <s v="Married"/>
    <x v="1"/>
    <x v="0"/>
    <n v="1"/>
    <s v="0-2 Children"/>
    <s v="Bachelors"/>
    <s v="Skilled Manual"/>
    <s v="Yes"/>
    <s v="Homeowner"/>
    <n v="1"/>
    <s v="0-1 Miles"/>
    <s v="Europe"/>
    <s v="36-45"/>
    <n v="43"/>
    <s v="Yes"/>
    <s v="Purchased"/>
    <n v="1"/>
  </r>
  <r>
    <n v="25512"/>
    <s v="Single"/>
    <x v="1"/>
    <x v="6"/>
    <n v="0"/>
    <s v="0-2 Children"/>
    <s v="High School"/>
    <s v="Manual"/>
    <s v="No"/>
    <s v="Non-Homeowner"/>
    <n v="1"/>
    <s v="2-5 Miles"/>
    <s v="Europe"/>
    <s v="25-35"/>
    <n v="30"/>
    <s v="No"/>
    <s v="Did Not Purchase"/>
    <n v="0"/>
  </r>
  <r>
    <n v="16179"/>
    <s v="Single"/>
    <x v="0"/>
    <x v="2"/>
    <n v="5"/>
    <s v="3+ Children"/>
    <s v="Bachelors"/>
    <s v="Professional"/>
    <s v="Yes"/>
    <s v="Homeowner"/>
    <n v="4"/>
    <s v="1-2 Miles"/>
    <s v="Pacific"/>
    <s v="36-45"/>
    <n v="38"/>
    <s v="No"/>
    <s v="Did Not Purchase"/>
    <n v="0"/>
  </r>
  <r>
    <n v="15628"/>
    <s v="Married"/>
    <x v="0"/>
    <x v="0"/>
    <n v="1"/>
    <s v="0-2 Children"/>
    <s v="Bachelors"/>
    <s v="Skilled Manual"/>
    <s v="Yes"/>
    <s v="Homeowner"/>
    <n v="1"/>
    <s v="0-1 Miles"/>
    <s v="Europe"/>
    <s v="55+"/>
    <n v="89"/>
    <s v="No"/>
    <s v="Did Not Purchase"/>
    <n v="0"/>
  </r>
  <r>
    <n v="20977"/>
    <s v="Married"/>
    <x v="1"/>
    <x v="6"/>
    <n v="1"/>
    <s v="0-2 Children"/>
    <s v="Bachelors"/>
    <s v="Clerical"/>
    <s v="Yes"/>
    <s v="Homeowner"/>
    <n v="0"/>
    <s v="0-1 Miles"/>
    <s v="Europe"/>
    <s v="55+"/>
    <n v="64"/>
    <s v="Yes"/>
    <s v="Purchased"/>
    <n v="1"/>
  </r>
  <r>
    <n v="18140"/>
    <s v="Married"/>
    <x v="1"/>
    <x v="12"/>
    <n v="3"/>
    <s v="3+ Children"/>
    <s v="Partial College"/>
    <s v="Professional"/>
    <s v="No"/>
    <s v="Non-Homeowner"/>
    <n v="3"/>
    <s v="5-10 Miles"/>
    <s v="Europe"/>
    <s v="46-55"/>
    <n v="51"/>
    <s v="Yes"/>
    <s v="Purchased"/>
    <n v="1"/>
  </r>
  <r>
    <n v="20417"/>
    <s v="Married"/>
    <x v="1"/>
    <x v="1"/>
    <n v="3"/>
    <s v="3+ Children"/>
    <s v="Partial College"/>
    <s v="Clerical"/>
    <s v="No"/>
    <s v="Non-Homeowner"/>
    <n v="2"/>
    <s v="5-10 Miles"/>
    <s v="Pacific"/>
    <s v="55+"/>
    <n v="56"/>
    <s v="No"/>
    <s v="Did Not Purchase"/>
    <n v="0"/>
  </r>
  <r>
    <n v="18267"/>
    <s v="Married"/>
    <x v="1"/>
    <x v="10"/>
    <n v="3"/>
    <s v="3+ Children"/>
    <s v="Bachelors"/>
    <s v="Professional"/>
    <s v="Yes"/>
    <s v="Homeowner"/>
    <n v="2"/>
    <s v="5-10 Miles"/>
    <s v="Pacific"/>
    <s v="36-45"/>
    <n v="43"/>
    <s v="No"/>
    <s v="Did Not Purchase"/>
    <n v="0"/>
  </r>
  <r>
    <n v="13620"/>
    <s v="Single"/>
    <x v="1"/>
    <x v="3"/>
    <n v="0"/>
    <s v="0-2 Children"/>
    <s v="Bachelors"/>
    <s v="Professional"/>
    <s v="No"/>
    <s v="Non-Homeowner"/>
    <n v="3"/>
    <s v="More than 10 Miles"/>
    <s v="Pacific"/>
    <s v="25-35"/>
    <n v="30"/>
    <s v="Yes"/>
    <s v="Purchased"/>
    <n v="1"/>
  </r>
  <r>
    <n v="22974"/>
    <s v="Married"/>
    <x v="0"/>
    <x v="1"/>
    <n v="2"/>
    <s v="0-2 Children"/>
    <s v="Partial College"/>
    <s v="Clerical"/>
    <s v="Yes"/>
    <s v="Homeowner"/>
    <n v="2"/>
    <s v="5-10 Miles"/>
    <s v="Pacific"/>
    <s v="55+"/>
    <n v="69"/>
    <s v="No"/>
    <s v="Did Not Purchase"/>
    <n v="0"/>
  </r>
  <r>
    <n v="13586"/>
    <s v="Married"/>
    <x v="1"/>
    <x v="2"/>
    <n v="4"/>
    <s v="3+ Children"/>
    <s v="Partial College"/>
    <s v="Professional"/>
    <s v="Yes"/>
    <s v="Homeowner"/>
    <n v="2"/>
    <s v="More than 10 Miles"/>
    <s v="Europe"/>
    <s v="46-55"/>
    <n v="53"/>
    <s v="No"/>
    <s v="Did Not Purchase"/>
    <n v="0"/>
  </r>
  <r>
    <n v="17978"/>
    <s v="Married"/>
    <x v="1"/>
    <x v="0"/>
    <n v="0"/>
    <s v="0-2 Children"/>
    <s v="Graduate Degree"/>
    <s v="Clerical"/>
    <s v="Yes"/>
    <s v="Homeowner"/>
    <n v="0"/>
    <s v="0-1 Miles"/>
    <s v="Europe"/>
    <s v="36-45"/>
    <n v="37"/>
    <s v="Yes"/>
    <s v="Purchased"/>
    <n v="1"/>
  </r>
  <r>
    <n v="12581"/>
    <s v="Single"/>
    <x v="0"/>
    <x v="4"/>
    <n v="0"/>
    <s v="0-2 Children"/>
    <s v="Partial College"/>
    <s v="Manual"/>
    <s v="No"/>
    <s v="Non-Homeowner"/>
    <n v="1"/>
    <s v="0-1 Miles"/>
    <s v="Pacific"/>
    <s v="25-35"/>
    <n v="28"/>
    <s v="Yes"/>
    <s v="Purchased"/>
    <n v="1"/>
  </r>
  <r>
    <n v="18018"/>
    <s v="Single"/>
    <x v="1"/>
    <x v="1"/>
    <n v="3"/>
    <s v="3+ Children"/>
    <s v="Partial College"/>
    <s v="Clerical"/>
    <s v="Yes"/>
    <s v="Homeowner"/>
    <n v="0"/>
    <s v="0-1 Miles"/>
    <s v="Europe"/>
    <s v="36-45"/>
    <n v="43"/>
    <s v="No"/>
    <s v="Did Not Purchase"/>
    <n v="0"/>
  </r>
  <r>
    <n v="28957"/>
    <s v="Single"/>
    <x v="0"/>
    <x v="7"/>
    <n v="0"/>
    <s v="0-2 Children"/>
    <s v="Partial High School"/>
    <s v="Professional"/>
    <s v="Yes"/>
    <s v="Homeowner"/>
    <n v="4"/>
    <s v="More than 10 Miles"/>
    <s v="Pacific"/>
    <s v="25-35"/>
    <n v="34"/>
    <s v="Yes"/>
    <s v="Purchased"/>
    <n v="1"/>
  </r>
  <r>
    <n v="13690"/>
    <s v="Single"/>
    <x v="0"/>
    <x v="6"/>
    <n v="0"/>
    <s v="0-2 Children"/>
    <s v="Partial High School"/>
    <s v="Manual"/>
    <s v="No"/>
    <s v="Non-Homeowner"/>
    <n v="2"/>
    <s v="1-2 Miles"/>
    <s v="Europe"/>
    <s v="25-35"/>
    <n v="34"/>
    <s v="Yes"/>
    <s v="Purchased"/>
    <n v="1"/>
  </r>
  <r>
    <n v="12568"/>
    <s v="Married"/>
    <x v="0"/>
    <x v="1"/>
    <n v="1"/>
    <s v="0-2 Children"/>
    <s v="Bachelors"/>
    <s v="Clerical"/>
    <s v="Yes"/>
    <s v="Homeowner"/>
    <n v="0"/>
    <s v="0-1 Miles"/>
    <s v="Europe"/>
    <s v="55+"/>
    <n v="64"/>
    <s v="No"/>
    <s v="Did Not Purchase"/>
    <n v="0"/>
  </r>
  <r>
    <n v="13122"/>
    <s v="Married"/>
    <x v="0"/>
    <x v="2"/>
    <n v="0"/>
    <s v="0-2 Children"/>
    <s v="Bachelors"/>
    <s v="Professional"/>
    <s v="Yes"/>
    <s v="Homeowner"/>
    <n v="1"/>
    <s v="1-2 Miles"/>
    <s v="Pacific"/>
    <s v="36-45"/>
    <n v="41"/>
    <s v="Yes"/>
    <s v="Purchased"/>
    <n v="1"/>
  </r>
  <r>
    <n v="21184"/>
    <s v="Single"/>
    <x v="1"/>
    <x v="3"/>
    <n v="0"/>
    <s v="0-2 Children"/>
    <s v="Bachelors"/>
    <s v="Professional"/>
    <s v="No"/>
    <s v="Non-Homeowner"/>
    <n v="1"/>
    <s v="5-10 Miles"/>
    <s v="Pacific"/>
    <s v="36-45"/>
    <n v="38"/>
    <s v="No"/>
    <s v="Did Not Purchase"/>
    <n v="0"/>
  </r>
  <r>
    <n v="26150"/>
    <s v="Single"/>
    <x v="0"/>
    <x v="3"/>
    <n v="0"/>
    <s v="0-2 Children"/>
    <s v="Bachelors"/>
    <s v="Professional"/>
    <s v="No"/>
    <s v="Non-Homeowner"/>
    <n v="1"/>
    <s v="0-1 Miles"/>
    <s v="Pacific"/>
    <s v="36-45"/>
    <n v="41"/>
    <s v="Yes"/>
    <s v="Purchased"/>
    <n v="1"/>
  </r>
  <r>
    <n v="24151"/>
    <s v="Single"/>
    <x v="1"/>
    <x v="6"/>
    <n v="1"/>
    <s v="0-2 Children"/>
    <s v="Bachelors"/>
    <s v="Clerical"/>
    <s v="No"/>
    <s v="Non-Homeowner"/>
    <n v="0"/>
    <s v="0-1 Miles"/>
    <s v="Europe"/>
    <s v="46-55"/>
    <n v="51"/>
    <s v="No"/>
    <s v="Did Not Purchase"/>
    <n v="0"/>
  </r>
  <r>
    <n v="23962"/>
    <s v="Married"/>
    <x v="0"/>
    <x v="4"/>
    <n v="0"/>
    <s v="0-2 Children"/>
    <s v="Partial High School"/>
    <s v="Manual"/>
    <s v="Yes"/>
    <s v="Homeowner"/>
    <n v="2"/>
    <s v="1-2 Miles"/>
    <s v="Europe"/>
    <s v="25-35"/>
    <n v="32"/>
    <s v="No"/>
    <s v="Did Not Purchase"/>
    <n v="0"/>
  </r>
  <r>
    <n v="17793"/>
    <s v="Married"/>
    <x v="0"/>
    <x v="0"/>
    <n v="0"/>
    <s v="0-2 Children"/>
    <s v="Bachelors"/>
    <s v="Clerical"/>
    <s v="Yes"/>
    <s v="Homeowner"/>
    <n v="0"/>
    <s v="0-1 Miles"/>
    <s v="Europe"/>
    <s v="36-45"/>
    <n v="38"/>
    <s v="Yes"/>
    <s v="Purchased"/>
    <n v="1"/>
  </r>
  <r>
    <n v="14926"/>
    <s v="Married"/>
    <x v="1"/>
    <x v="1"/>
    <n v="1"/>
    <s v="0-2 Children"/>
    <s v="Bachelors"/>
    <s v="Clerical"/>
    <s v="Yes"/>
    <s v="Homeowner"/>
    <n v="0"/>
    <s v="0-1 Miles"/>
    <s v="Europe"/>
    <s v="36-45"/>
    <n v="38"/>
    <s v="Yes"/>
    <s v="Purchased"/>
    <n v="1"/>
  </r>
  <r>
    <n v="16163"/>
    <s v="Single"/>
    <x v="1"/>
    <x v="10"/>
    <n v="2"/>
    <s v="0-2 Children"/>
    <s v="Bachelors"/>
    <s v="Professional"/>
    <s v="Yes"/>
    <s v="Homeowner"/>
    <n v="1"/>
    <s v="2-5 Miles"/>
    <s v="Pacific"/>
    <s v="36-45"/>
    <n v="38"/>
    <s v="Yes"/>
    <s v="Purchased"/>
    <n v="1"/>
  </r>
  <r>
    <n v="21365"/>
    <s v="Married"/>
    <x v="0"/>
    <x v="4"/>
    <n v="2"/>
    <s v="0-2 Children"/>
    <s v="Partial High School"/>
    <s v="Clerical"/>
    <s v="Yes"/>
    <s v="Homeowner"/>
    <n v="2"/>
    <s v="5-10 Miles"/>
    <s v="Pacific"/>
    <s v="55+"/>
    <n v="58"/>
    <s v="No"/>
    <s v="Did Not Purchase"/>
    <n v="0"/>
  </r>
  <r>
    <n v="27771"/>
    <s v="Single"/>
    <x v="1"/>
    <x v="1"/>
    <n v="1"/>
    <s v="0-2 Children"/>
    <s v="Bachelors"/>
    <s v="Clerical"/>
    <s v="Yes"/>
    <s v="Homeowner"/>
    <n v="1"/>
    <s v="1-2 Miles"/>
    <s v="Europe"/>
    <s v="36-45"/>
    <n v="39"/>
    <s v="Yes"/>
    <s v="Purchased"/>
    <n v="1"/>
  </r>
  <r>
    <n v="26167"/>
    <s v="Single"/>
    <x v="0"/>
    <x v="0"/>
    <n v="2"/>
    <s v="0-2 Children"/>
    <s v="Bachelors"/>
    <s v="Management"/>
    <s v="No"/>
    <s v="Non-Homeowner"/>
    <n v="1"/>
    <s v="5-10 Miles"/>
    <s v="Pacific"/>
    <s v="46-55"/>
    <n v="53"/>
    <s v="Yes"/>
    <s v="Purchased"/>
    <n v="1"/>
  </r>
  <r>
    <n v="25792"/>
    <s v="Single"/>
    <x v="0"/>
    <x v="15"/>
    <n v="3"/>
    <s v="3+ Children"/>
    <s v="Bachelors"/>
    <s v="Management"/>
    <s v="Yes"/>
    <s v="Homeowner"/>
    <n v="4"/>
    <s v="More than 10 Miles"/>
    <s v="Europe"/>
    <s v="46-55"/>
    <n v="53"/>
    <s v="No"/>
    <s v="Did Not Purchase"/>
    <n v="0"/>
  </r>
  <r>
    <n v="11555"/>
    <s v="Married"/>
    <x v="0"/>
    <x v="0"/>
    <n v="1"/>
    <s v="0-2 Children"/>
    <s v="Bachelors"/>
    <s v="Clerical"/>
    <s v="Yes"/>
    <s v="Homeowner"/>
    <n v="0"/>
    <s v="0-1 Miles"/>
    <s v="Europe"/>
    <s v="55+"/>
    <n v="80"/>
    <s v="No"/>
    <s v="Did Not Purchase"/>
    <n v="0"/>
  </r>
  <r>
    <n v="22381"/>
    <s v="Married"/>
    <x v="1"/>
    <x v="4"/>
    <n v="1"/>
    <s v="0-2 Children"/>
    <s v="Graduate Degree"/>
    <s v="Manual"/>
    <s v="Yes"/>
    <s v="Homeowner"/>
    <n v="0"/>
    <s v="0-1 Miles"/>
    <s v="Europe"/>
    <s v="36-45"/>
    <n v="44"/>
    <s v="No"/>
    <s v="Did Not Purchase"/>
    <n v="0"/>
  </r>
  <r>
    <n v="17882"/>
    <s v="Married"/>
    <x v="1"/>
    <x v="6"/>
    <n v="1"/>
    <s v="0-2 Children"/>
    <s v="Graduate Degree"/>
    <s v="Clerical"/>
    <s v="Yes"/>
    <s v="Homeowner"/>
    <n v="0"/>
    <s v="0-1 Miles"/>
    <s v="Europe"/>
    <s v="36-45"/>
    <n v="44"/>
    <s v="No"/>
    <s v="Did Not Purchase"/>
    <n v="0"/>
  </r>
  <r>
    <n v="22174"/>
    <s v="Married"/>
    <x v="1"/>
    <x v="1"/>
    <n v="3"/>
    <s v="3+ Children"/>
    <s v="High School"/>
    <s v="Skilled Manual"/>
    <s v="Yes"/>
    <s v="Homeowner"/>
    <n v="2"/>
    <s v="5-10 Miles"/>
    <s v="Pacific"/>
    <s v="46-55"/>
    <n v="54"/>
    <s v="Yes"/>
    <s v="Purchased"/>
    <n v="1"/>
  </r>
  <r>
    <n v="22439"/>
    <s v="Married"/>
    <x v="0"/>
    <x v="1"/>
    <n v="0"/>
    <s v="0-2 Children"/>
    <s v="Bachelors"/>
    <s v="Clerical"/>
    <s v="Yes"/>
    <s v="Homeowner"/>
    <n v="0"/>
    <s v="0-1 Miles"/>
    <s v="Europe"/>
    <s v="36-45"/>
    <n v="37"/>
    <s v="Yes"/>
    <s v="Purchased"/>
    <n v="1"/>
  </r>
  <r>
    <n v="18012"/>
    <s v="Married"/>
    <x v="0"/>
    <x v="0"/>
    <n v="1"/>
    <s v="0-2 Children"/>
    <s v="Bachelors"/>
    <s v="Skilled Manual"/>
    <s v="Yes"/>
    <s v="Homeowner"/>
    <n v="0"/>
    <s v="0-1 Miles"/>
    <s v="Europe"/>
    <s v="36-45"/>
    <n v="41"/>
    <s v="No"/>
    <s v="Did Not Purchase"/>
    <n v="0"/>
  </r>
  <r>
    <n v="27582"/>
    <s v="Single"/>
    <x v="0"/>
    <x v="8"/>
    <n v="2"/>
    <s v="0-2 Children"/>
    <s v="Bachelors"/>
    <s v="Professional"/>
    <s v="No"/>
    <s v="Non-Homeowner"/>
    <n v="0"/>
    <s v="0-1 Miles"/>
    <s v="Pacific"/>
    <s v="36-45"/>
    <n v="36"/>
    <s v="Yes"/>
    <s v="Purchased"/>
    <n v="1"/>
  </r>
  <r>
    <n v="12744"/>
    <s v="Single"/>
    <x v="0"/>
    <x v="0"/>
    <n v="2"/>
    <s v="0-2 Children"/>
    <s v="Partial College"/>
    <s v="Clerical"/>
    <s v="Yes"/>
    <s v="Homeowner"/>
    <n v="0"/>
    <s v="0-1 Miles"/>
    <s v="Europe"/>
    <s v="25-35"/>
    <n v="33"/>
    <s v="No"/>
    <s v="Did Not Purchase"/>
    <n v="0"/>
  </r>
  <r>
    <n v="22821"/>
    <s v="Married"/>
    <x v="0"/>
    <x v="12"/>
    <n v="3"/>
    <s v="3+ Children"/>
    <s v="Partial College"/>
    <s v="Professional"/>
    <s v="Yes"/>
    <s v="Homeowner"/>
    <n v="4"/>
    <s v="0-1 Miles"/>
    <s v="Europe"/>
    <s v="46-55"/>
    <n v="52"/>
    <s v="No"/>
    <s v="Did Not Purchase"/>
    <n v="0"/>
  </r>
  <r>
    <n v="20171"/>
    <s v="Married"/>
    <x v="0"/>
    <x v="6"/>
    <n v="2"/>
    <s v="0-2 Children"/>
    <s v="Partial College"/>
    <s v="Manual"/>
    <s v="Yes"/>
    <s v="Homeowner"/>
    <n v="1"/>
    <s v="0-1 Miles"/>
    <s v="Europe"/>
    <s v="46-55"/>
    <n v="46"/>
    <s v="Yes"/>
    <s v="Purchased"/>
    <n v="1"/>
  </r>
  <r>
    <n v="11116"/>
    <s v="Married"/>
    <x v="1"/>
    <x v="3"/>
    <n v="5"/>
    <s v="3+ Children"/>
    <s v="Partial College"/>
    <s v="Skilled Manual"/>
    <s v="Yes"/>
    <s v="Homeowner"/>
    <n v="2"/>
    <s v="5-10 Miles"/>
    <s v="Pacific"/>
    <s v="36-45"/>
    <n v="43"/>
    <s v="No"/>
    <s v="Did Not Purchase"/>
    <n v="0"/>
  </r>
  <r>
    <n v="20053"/>
    <s v="Single"/>
    <x v="1"/>
    <x v="0"/>
    <n v="2"/>
    <s v="0-2 Children"/>
    <s v="Partial College"/>
    <s v="Clerical"/>
    <s v="Yes"/>
    <s v="Homeowner"/>
    <n v="0"/>
    <s v="0-1 Miles"/>
    <s v="Europe"/>
    <s v="25-35"/>
    <n v="34"/>
    <s v="No"/>
    <s v="Did Not Purchase"/>
    <n v="0"/>
  </r>
  <r>
    <n v="25266"/>
    <s v="Single"/>
    <x v="0"/>
    <x v="1"/>
    <n v="2"/>
    <s v="0-2 Children"/>
    <s v="Partial College"/>
    <s v="Clerical"/>
    <s v="No"/>
    <s v="Non-Homeowner"/>
    <n v="2"/>
    <s v="5-10 Miles"/>
    <s v="Pacific"/>
    <s v="55+"/>
    <n v="67"/>
    <s v="No"/>
    <s v="Did Not Purchase"/>
    <n v="0"/>
  </r>
  <r>
    <n v="17960"/>
    <s v="Married"/>
    <x v="0"/>
    <x v="0"/>
    <n v="0"/>
    <s v="0-2 Children"/>
    <s v="Graduate Degree"/>
    <s v="Clerical"/>
    <s v="Yes"/>
    <s v="Homeowner"/>
    <n v="0"/>
    <s v="0-1 Miles"/>
    <s v="Europe"/>
    <s v="25-35"/>
    <n v="35"/>
    <s v="Yes"/>
    <s v="Purchased"/>
    <n v="1"/>
  </r>
  <r>
    <n v="13961"/>
    <s v="Married"/>
    <x v="0"/>
    <x v="2"/>
    <n v="5"/>
    <s v="3+ Children"/>
    <s v="Graduate Degree"/>
    <s v="Management"/>
    <s v="Yes"/>
    <s v="Homeowner"/>
    <n v="3"/>
    <s v="0-1 Miles"/>
    <s v="Pacific"/>
    <s v="36-45"/>
    <n v="40"/>
    <s v="No"/>
    <s v="Did Not Purchase"/>
    <n v="0"/>
  </r>
  <r>
    <n v="11897"/>
    <s v="Single"/>
    <x v="1"/>
    <x v="10"/>
    <n v="2"/>
    <s v="0-2 Children"/>
    <s v="Bachelors"/>
    <s v="Professional"/>
    <s v="No"/>
    <s v="Non-Homeowner"/>
    <n v="1"/>
    <s v="0-1 Miles"/>
    <s v="Pacific"/>
    <s v="36-45"/>
    <n v="37"/>
    <s v="Yes"/>
    <s v="Purchased"/>
    <n v="1"/>
  </r>
  <r>
    <n v="11139"/>
    <s v="Single"/>
    <x v="0"/>
    <x v="1"/>
    <n v="2"/>
    <s v="0-2 Children"/>
    <s v="Partial College"/>
    <s v="Clerical"/>
    <s v="No"/>
    <s v="Non-Homeowner"/>
    <n v="2"/>
    <s v="5-10 Miles"/>
    <s v="Pacific"/>
    <s v="55+"/>
    <n v="67"/>
    <s v="No"/>
    <s v="Did Not Purchase"/>
    <n v="0"/>
  </r>
  <r>
    <n v="11576"/>
    <s v="Married"/>
    <x v="1"/>
    <x v="1"/>
    <n v="1"/>
    <s v="0-2 Children"/>
    <s v="Bachelors"/>
    <s v="Skilled Manual"/>
    <s v="Yes"/>
    <s v="Homeowner"/>
    <n v="2"/>
    <s v="0-1 Miles"/>
    <s v="Europe"/>
    <s v="36-45"/>
    <n v="41"/>
    <s v="Yes"/>
    <s v="Purchased"/>
    <n v="1"/>
  </r>
  <r>
    <n v="19255"/>
    <s v="Single"/>
    <x v="1"/>
    <x v="4"/>
    <n v="2"/>
    <s v="0-2 Children"/>
    <s v="Partial College"/>
    <s v="Manual"/>
    <s v="Yes"/>
    <s v="Homeowner"/>
    <n v="1"/>
    <s v="0-1 Miles"/>
    <s v="Europe"/>
    <s v="46-55"/>
    <n v="51"/>
    <s v="Yes"/>
    <s v="Purchased"/>
    <n v="1"/>
  </r>
  <r>
    <n v="18153"/>
    <s v="Married"/>
    <x v="0"/>
    <x v="11"/>
    <n v="2"/>
    <s v="0-2 Children"/>
    <s v="Bachelors"/>
    <s v="Management"/>
    <s v="Yes"/>
    <s v="Homeowner"/>
    <n v="4"/>
    <s v="More than 10 Miles"/>
    <s v="Europe"/>
    <s v="55+"/>
    <n v="59"/>
    <s v="No"/>
    <s v="Did Not Purchase"/>
    <n v="0"/>
  </r>
  <r>
    <n v="14547"/>
    <s v="Married"/>
    <x v="1"/>
    <x v="4"/>
    <n v="2"/>
    <s v="0-2 Children"/>
    <s v="Partial College"/>
    <s v="Manual"/>
    <s v="Yes"/>
    <s v="Homeowner"/>
    <n v="0"/>
    <s v="1-2 Miles"/>
    <s v="Europe"/>
    <s v="46-55"/>
    <n v="51"/>
    <s v="No"/>
    <s v="Did Not Purchase"/>
    <n v="0"/>
  </r>
  <r>
    <n v="24901"/>
    <s v="Single"/>
    <x v="1"/>
    <x v="15"/>
    <n v="0"/>
    <s v="0-2 Children"/>
    <s v="Partial College"/>
    <s v="Management"/>
    <s v="No"/>
    <s v="Non-Homeowner"/>
    <n v="3"/>
    <s v="More than 10 Miles"/>
    <s v="Pacific"/>
    <s v="25-35"/>
    <n v="32"/>
    <s v="Yes"/>
    <s v="Purchased"/>
    <n v="1"/>
  </r>
  <r>
    <n v="27169"/>
    <s v="Single"/>
    <x v="1"/>
    <x v="1"/>
    <n v="0"/>
    <s v="0-2 Children"/>
    <s v="High School"/>
    <s v="Manual"/>
    <s v="Yes"/>
    <s v="Homeowner"/>
    <n v="1"/>
    <s v="2-5 Miles"/>
    <s v="Europe"/>
    <s v="25-35"/>
    <n v="34"/>
    <s v="Yes"/>
    <s v="Purchased"/>
    <n v="1"/>
  </r>
  <r>
    <n v="14805"/>
    <s v="Single"/>
    <x v="0"/>
    <x v="4"/>
    <n v="3"/>
    <s v="3+ Children"/>
    <s v="Partial High School"/>
    <s v="Manual"/>
    <s v="Yes"/>
    <s v="Homeowner"/>
    <n v="2"/>
    <s v="0-1 Miles"/>
    <s v="Europe"/>
    <s v="36-45"/>
    <n v="43"/>
    <s v="No"/>
    <s v="Did Not Purchase"/>
    <n v="0"/>
  </r>
  <r>
    <n v="15822"/>
    <s v="Married"/>
    <x v="1"/>
    <x v="0"/>
    <n v="2"/>
    <s v="0-2 Children"/>
    <s v="Bachelors"/>
    <s v="Management"/>
    <s v="Yes"/>
    <s v="Homeowner"/>
    <n v="2"/>
    <s v="0-1 Miles"/>
    <s v="Pacific"/>
    <s v="55+"/>
    <n v="67"/>
    <s v="No"/>
    <s v="Did Not Purchase"/>
    <n v="0"/>
  </r>
  <r>
    <n v="19389"/>
    <s v="Single"/>
    <x v="1"/>
    <x v="1"/>
    <n v="0"/>
    <s v="0-2 Children"/>
    <s v="Partial College"/>
    <s v="Clerical"/>
    <s v="No"/>
    <s v="Non-Homeowner"/>
    <n v="1"/>
    <s v="2-5 Miles"/>
    <s v="Europe"/>
    <s v="25-35"/>
    <n v="28"/>
    <s v="No"/>
    <s v="Did Not Purchase"/>
    <n v="0"/>
  </r>
  <r>
    <n v="17048"/>
    <s v="Single"/>
    <x v="0"/>
    <x v="8"/>
    <n v="1"/>
    <s v="0-2 Children"/>
    <s v="Graduate Degree"/>
    <s v="Management"/>
    <s v="Yes"/>
    <s v="Homeowner"/>
    <n v="0"/>
    <s v="0-1 Miles"/>
    <s v="Pacific"/>
    <s v="36-45"/>
    <n v="36"/>
    <s v="Yes"/>
    <s v="Purchased"/>
    <n v="1"/>
  </r>
  <r>
    <n v="22204"/>
    <s v="Married"/>
    <x v="1"/>
    <x v="15"/>
    <n v="4"/>
    <s v="3+ Children"/>
    <s v="Bachelors"/>
    <s v="Management"/>
    <s v="Yes"/>
    <s v="Homeowner"/>
    <n v="3"/>
    <s v="2-5 Miles"/>
    <s v="Pacific"/>
    <s v="46-55"/>
    <n v="48"/>
    <s v="No"/>
    <s v="Did Not Purchase"/>
    <n v="0"/>
  </r>
  <r>
    <n v="12718"/>
    <s v="Single"/>
    <x v="0"/>
    <x v="1"/>
    <n v="0"/>
    <s v="0-2 Children"/>
    <s v="Partial College"/>
    <s v="Clerical"/>
    <s v="Yes"/>
    <s v="Homeowner"/>
    <n v="1"/>
    <s v="2-5 Miles"/>
    <s v="Europe"/>
    <s v="25-35"/>
    <n v="31"/>
    <s v="No"/>
    <s v="Did Not Purchase"/>
    <n v="0"/>
  </r>
  <r>
    <n v="15019"/>
    <s v="Single"/>
    <x v="0"/>
    <x v="1"/>
    <n v="3"/>
    <s v="3+ Children"/>
    <s v="High School"/>
    <s v="Skilled Manual"/>
    <s v="Yes"/>
    <s v="Homeowner"/>
    <n v="2"/>
    <s v="5-10 Miles"/>
    <s v="Pacific"/>
    <s v="46-55"/>
    <n v="55"/>
    <s v="No"/>
    <s v="Did Not Purchase"/>
    <n v="0"/>
  </r>
  <r>
    <n v="28488"/>
    <s v="Single"/>
    <x v="1"/>
    <x v="6"/>
    <n v="0"/>
    <s v="0-2 Children"/>
    <s v="Partial College"/>
    <s v="Manual"/>
    <s v="Yes"/>
    <s v="Homeowner"/>
    <n v="0"/>
    <s v="0-1 Miles"/>
    <s v="Pacific"/>
    <s v="25-35"/>
    <n v="28"/>
    <s v="Yes"/>
    <s v="Purchased"/>
    <n v="1"/>
  </r>
  <r>
    <n v="21891"/>
    <s v="Married"/>
    <x v="0"/>
    <x v="15"/>
    <n v="0"/>
    <s v="0-2 Children"/>
    <s v="High School"/>
    <s v="Management"/>
    <s v="Yes"/>
    <s v="Homeowner"/>
    <n v="3"/>
    <s v="More than 10 Miles"/>
    <s v="Pacific"/>
    <s v="25-35"/>
    <n v="34"/>
    <s v="Yes"/>
    <s v="Purchased"/>
    <n v="1"/>
  </r>
  <r>
    <n v="27814"/>
    <s v="Single"/>
    <x v="0"/>
    <x v="1"/>
    <n v="3"/>
    <s v="3+ Children"/>
    <s v="Partial College"/>
    <s v="Clerical"/>
    <s v="No"/>
    <s v="Non-Homeowner"/>
    <n v="1"/>
    <s v="0-1 Miles"/>
    <s v="Europe"/>
    <s v="25-35"/>
    <n v="26"/>
    <s v="No"/>
    <s v="Did Not Purchase"/>
    <n v="0"/>
  </r>
  <r>
    <n v="22175"/>
    <s v="Married"/>
    <x v="0"/>
    <x v="1"/>
    <n v="3"/>
    <s v="3+ Children"/>
    <s v="High School"/>
    <s v="Skilled Manual"/>
    <s v="Yes"/>
    <s v="Homeowner"/>
    <n v="2"/>
    <s v="5-10 Miles"/>
    <s v="Pacific"/>
    <s v="46-55"/>
    <n v="53"/>
    <s v="Yes"/>
    <s v="Purchased"/>
    <n v="1"/>
  </r>
  <r>
    <n v="29447"/>
    <s v="Single"/>
    <x v="0"/>
    <x v="4"/>
    <n v="2"/>
    <s v="0-2 Children"/>
    <s v="Bachelors"/>
    <s v="Clerical"/>
    <s v="No"/>
    <s v="Non-Homeowner"/>
    <n v="1"/>
    <s v="2-5 Miles"/>
    <s v="Europe"/>
    <s v="55+"/>
    <n v="68"/>
    <s v="No"/>
    <s v="Did Not Purchase"/>
    <n v="0"/>
  </r>
  <r>
    <n v="19784"/>
    <s v="Married"/>
    <x v="0"/>
    <x v="2"/>
    <n v="2"/>
    <s v="0-2 Children"/>
    <s v="High School"/>
    <s v="Skilled Manual"/>
    <s v="Yes"/>
    <s v="Homeowner"/>
    <n v="2"/>
    <s v="5-10 Miles"/>
    <s v="Pacific"/>
    <s v="46-55"/>
    <n v="50"/>
    <s v="Yes"/>
    <s v="Purchased"/>
    <n v="1"/>
  </r>
  <r>
    <n v="27824"/>
    <s v="Single"/>
    <x v="0"/>
    <x v="1"/>
    <n v="3"/>
    <s v="3+ Children"/>
    <s v="Partial College"/>
    <s v="Clerical"/>
    <s v="Yes"/>
    <s v="Homeowner"/>
    <n v="2"/>
    <s v="0-1 Miles"/>
    <s v="Europe"/>
    <s v="25-35"/>
    <n v="28"/>
    <s v="Yes"/>
    <s v="Purchased"/>
    <n v="1"/>
  </r>
  <r>
    <n v="24093"/>
    <s v="Single"/>
    <x v="0"/>
    <x v="2"/>
    <n v="0"/>
    <s v="0-2 Children"/>
    <s v="Graduate Degree"/>
    <s v="Skilled Manual"/>
    <s v="No"/>
    <s v="Non-Homeowner"/>
    <n v="0"/>
    <s v="0-1 Miles"/>
    <s v="Europe"/>
    <s v="36-45"/>
    <n v="40"/>
    <s v="Yes"/>
    <s v="Purchased"/>
    <n v="1"/>
  </r>
  <r>
    <n v="19618"/>
    <s v="Married"/>
    <x v="1"/>
    <x v="3"/>
    <n v="5"/>
    <s v="3+ Children"/>
    <s v="Partial College"/>
    <s v="Skilled Manual"/>
    <s v="Yes"/>
    <s v="Homeowner"/>
    <n v="2"/>
    <s v="0-1 Miles"/>
    <s v="Pacific"/>
    <s v="36-45"/>
    <n v="44"/>
    <s v="No"/>
    <s v="Did Not Purchase"/>
    <n v="0"/>
  </r>
  <r>
    <n v="21561"/>
    <s v="Single"/>
    <x v="1"/>
    <x v="8"/>
    <n v="0"/>
    <s v="0-2 Children"/>
    <s v="Bachelors"/>
    <s v="Professional"/>
    <s v="No"/>
    <s v="Non-Homeowner"/>
    <n v="3"/>
    <s v="More than 10 Miles"/>
    <s v="Pacific"/>
    <s v="25-35"/>
    <n v="34"/>
    <s v="Yes"/>
    <s v="Purchased"/>
    <n v="1"/>
  </r>
  <r>
    <n v="11061"/>
    <s v="Married"/>
    <x v="1"/>
    <x v="3"/>
    <n v="2"/>
    <s v="0-2 Children"/>
    <s v="Partial College"/>
    <s v="Skilled Manual"/>
    <s v="Yes"/>
    <s v="Homeowner"/>
    <n v="2"/>
    <s v="5-10 Miles"/>
    <s v="Pacific"/>
    <s v="46-55"/>
    <n v="52"/>
    <s v="Yes"/>
    <s v="Purchased"/>
    <n v="1"/>
  </r>
  <r>
    <n v="26651"/>
    <s v="Single"/>
    <x v="1"/>
    <x v="2"/>
    <n v="4"/>
    <s v="3+ Children"/>
    <s v="Graduate Degree"/>
    <s v="Management"/>
    <s v="Yes"/>
    <s v="Homeowner"/>
    <n v="0"/>
    <s v="0-1 Miles"/>
    <s v="Pacific"/>
    <s v="36-45"/>
    <n v="36"/>
    <s v="Yes"/>
    <s v="Purchased"/>
    <n v="1"/>
  </r>
  <r>
    <n v="21108"/>
    <s v="Married"/>
    <x v="0"/>
    <x v="0"/>
    <n v="1"/>
    <s v="0-2 Children"/>
    <s v="Bachelors"/>
    <s v="Skilled Manual"/>
    <s v="Yes"/>
    <s v="Homeowner"/>
    <n v="1"/>
    <s v="0-1 Miles"/>
    <s v="Europe"/>
    <s v="36-45"/>
    <n v="43"/>
    <s v="Yes"/>
    <s v="Purchased"/>
    <n v="1"/>
  </r>
  <r>
    <n v="12731"/>
    <s v="Single"/>
    <x v="1"/>
    <x v="1"/>
    <n v="0"/>
    <s v="0-2 Children"/>
    <s v="High School"/>
    <s v="Manual"/>
    <s v="No"/>
    <s v="Non-Homeowner"/>
    <n v="1"/>
    <s v="1-2 Miles"/>
    <s v="Europe"/>
    <s v="25-35"/>
    <n v="32"/>
    <s v="No"/>
    <s v="Did Not Purchase"/>
    <n v="0"/>
  </r>
  <r>
    <n v="25307"/>
    <s v="Married"/>
    <x v="0"/>
    <x v="0"/>
    <n v="1"/>
    <s v="0-2 Children"/>
    <s v="Bachelors"/>
    <s v="Skilled Manual"/>
    <s v="Yes"/>
    <s v="Homeowner"/>
    <n v="1"/>
    <s v="1-2 Miles"/>
    <s v="Europe"/>
    <s v="25-35"/>
    <n v="32"/>
    <s v="Yes"/>
    <s v="Purchased"/>
    <n v="1"/>
  </r>
  <r>
    <n v="14278"/>
    <s v="Married"/>
    <x v="0"/>
    <x v="12"/>
    <n v="0"/>
    <s v="0-2 Children"/>
    <s v="Graduate Degree"/>
    <s v="Management"/>
    <s v="Yes"/>
    <s v="Homeowner"/>
    <n v="1"/>
    <s v="More than 10 Miles"/>
    <s v="Pacific"/>
    <s v="46-55"/>
    <n v="48"/>
    <s v="No"/>
    <s v="Did Not Purchase"/>
    <n v="0"/>
  </r>
  <r>
    <n v="20711"/>
    <s v="Married"/>
    <x v="0"/>
    <x v="0"/>
    <n v="1"/>
    <s v="0-2 Children"/>
    <s v="Bachelors"/>
    <s v="Skilled Manual"/>
    <s v="Yes"/>
    <s v="Homeowner"/>
    <n v="0"/>
    <s v="1-2 Miles"/>
    <s v="Europe"/>
    <s v="25-35"/>
    <n v="32"/>
    <s v="Yes"/>
    <s v="Purchased"/>
    <n v="1"/>
  </r>
  <r>
    <n v="11383"/>
    <s v="Married"/>
    <x v="0"/>
    <x v="1"/>
    <n v="3"/>
    <s v="3+ Children"/>
    <s v="Graduate Degree"/>
    <s v="Clerical"/>
    <s v="Yes"/>
    <s v="Homeowner"/>
    <n v="0"/>
    <s v="0-1 Miles"/>
    <s v="Europe"/>
    <s v="46-55"/>
    <n v="46"/>
    <s v="No"/>
    <s v="Did Not Purchase"/>
    <n v="0"/>
  </r>
  <r>
    <n v="12497"/>
    <s v="Married"/>
    <x v="0"/>
    <x v="0"/>
    <n v="1"/>
    <s v="0-2 Children"/>
    <s v="Bachelors"/>
    <s v="Skilled Manual"/>
    <s v="Yes"/>
    <s v="Homeowner"/>
    <n v="0"/>
    <s v="0-1 Miles"/>
    <s v="Europe"/>
    <s v="36-45"/>
    <n v="42"/>
    <s v="No"/>
    <s v="Did Not Purchase"/>
    <n v="0"/>
  </r>
  <r>
    <n v="16559"/>
    <s v="Single"/>
    <x v="0"/>
    <x v="4"/>
    <n v="2"/>
    <s v="0-2 Children"/>
    <s v="High School"/>
    <s v="Manual"/>
    <s v="Yes"/>
    <s v="Homeowner"/>
    <n v="0"/>
    <s v="0-1 Miles"/>
    <s v="Europe"/>
    <s v="36-45"/>
    <n v="36"/>
    <s v="Yes"/>
    <s v="Purchased"/>
    <n v="1"/>
  </r>
  <r>
    <n v="11585"/>
    <s v="Married"/>
    <x v="0"/>
    <x v="0"/>
    <n v="1"/>
    <s v="0-2 Children"/>
    <s v="Bachelors"/>
    <s v="Skilled Manual"/>
    <s v="Yes"/>
    <s v="Homeowner"/>
    <n v="0"/>
    <s v="0-1 Miles"/>
    <s v="Europe"/>
    <s v="36-45"/>
    <n v="41"/>
    <s v="No"/>
    <s v="Did Not Purchase"/>
    <n v="0"/>
  </r>
  <r>
    <n v="20277"/>
    <s v="Married"/>
    <x v="0"/>
    <x v="1"/>
    <n v="2"/>
    <s v="0-2 Children"/>
    <s v="Partial College"/>
    <s v="Clerical"/>
    <s v="No"/>
    <s v="Non-Homeowner"/>
    <n v="2"/>
    <s v="0-1 Miles"/>
    <s v="Pacific"/>
    <s v="55+"/>
    <n v="69"/>
    <s v="No"/>
    <s v="Did Not Purchase"/>
    <n v="0"/>
  </r>
  <r>
    <n v="26765"/>
    <s v="Single"/>
    <x v="0"/>
    <x v="3"/>
    <n v="5"/>
    <s v="3+ Children"/>
    <s v="Partial College"/>
    <s v="Skilled Manual"/>
    <s v="Yes"/>
    <s v="Homeowner"/>
    <n v="2"/>
    <s v="5-10 Miles"/>
    <s v="Pacific"/>
    <s v="36-45"/>
    <n v="45"/>
    <s v="No"/>
    <s v="Did Not Purchase"/>
    <n v="0"/>
  </r>
  <r>
    <n v="12389"/>
    <s v="Single"/>
    <x v="1"/>
    <x v="1"/>
    <n v="0"/>
    <s v="0-2 Children"/>
    <s v="High School"/>
    <s v="Manual"/>
    <s v="No"/>
    <s v="Non-Homeowner"/>
    <n v="1"/>
    <s v="2-5 Miles"/>
    <s v="Europe"/>
    <s v="25-35"/>
    <n v="34"/>
    <s v="No"/>
    <s v="Did Not Purchase"/>
    <n v="0"/>
  </r>
  <r>
    <n v="13585"/>
    <s v="Married"/>
    <x v="0"/>
    <x v="2"/>
    <n v="4"/>
    <s v="3+ Children"/>
    <s v="Partial College"/>
    <s v="Professional"/>
    <s v="No"/>
    <s v="Non-Homeowner"/>
    <n v="1"/>
    <s v="2-5 Miles"/>
    <s v="Europe"/>
    <s v="46-55"/>
    <n v="53"/>
    <s v="Yes"/>
    <s v="Purchased"/>
    <n v="1"/>
  </r>
  <r>
    <n v="26385"/>
    <s v="Single"/>
    <x v="1"/>
    <x v="7"/>
    <n v="3"/>
    <s v="3+ Children"/>
    <s v="High School"/>
    <s v="Professional"/>
    <s v="No"/>
    <s v="Non-Homeowner"/>
    <n v="4"/>
    <s v="5-10 Miles"/>
    <s v="Europe"/>
    <s v="46-55"/>
    <n v="50"/>
    <s v="No"/>
    <s v="Did Not Purchase"/>
    <n v="0"/>
  </r>
  <r>
    <n v="12236"/>
    <s v="Married"/>
    <x v="0"/>
    <x v="6"/>
    <n v="1"/>
    <s v="0-2 Children"/>
    <s v="Partial College"/>
    <s v="Manual"/>
    <s v="Yes"/>
    <s v="Homeowner"/>
    <n v="0"/>
    <s v="0-1 Miles"/>
    <s v="Europe"/>
    <s v="55+"/>
    <n v="65"/>
    <s v="No"/>
    <s v="Did Not Purchase"/>
    <n v="0"/>
  </r>
  <r>
    <n v="21560"/>
    <s v="Married"/>
    <x v="1"/>
    <x v="7"/>
    <n v="0"/>
    <s v="0-2 Children"/>
    <s v="Partial High School"/>
    <s v="Professional"/>
    <s v="Yes"/>
    <s v="Homeowner"/>
    <n v="4"/>
    <s v="More than 10 Miles"/>
    <s v="Pacific"/>
    <s v="25-35"/>
    <n v="32"/>
    <s v="Yes"/>
    <s v="Purchased"/>
    <n v="1"/>
  </r>
  <r>
    <n v="21554"/>
    <s v="Single"/>
    <x v="0"/>
    <x v="2"/>
    <n v="0"/>
    <s v="0-2 Children"/>
    <s v="Bachelors"/>
    <s v="Professional"/>
    <s v="No"/>
    <s v="Non-Homeowner"/>
    <n v="3"/>
    <s v="More than 10 Miles"/>
    <s v="Pacific"/>
    <s v="25-35"/>
    <n v="33"/>
    <s v="No"/>
    <s v="Did Not Purchase"/>
    <n v="0"/>
  </r>
  <r>
    <n v="13662"/>
    <s v="Single"/>
    <x v="1"/>
    <x v="6"/>
    <n v="0"/>
    <s v="0-2 Children"/>
    <s v="Partial High School"/>
    <s v="Manual"/>
    <s v="Yes"/>
    <s v="Homeowner"/>
    <n v="2"/>
    <s v="1-2 Miles"/>
    <s v="Europe"/>
    <s v="25-35"/>
    <n v="31"/>
    <s v="Yes"/>
    <s v="Purchased"/>
    <n v="1"/>
  </r>
  <r>
    <n v="13089"/>
    <s v="Married"/>
    <x v="0"/>
    <x v="7"/>
    <n v="1"/>
    <s v="0-2 Children"/>
    <s v="Bachelors"/>
    <s v="Management"/>
    <s v="Yes"/>
    <s v="Homeowner"/>
    <n v="2"/>
    <s v="0-1 Miles"/>
    <s v="Pacific"/>
    <s v="46-55"/>
    <n v="46"/>
    <s v="Yes"/>
    <s v="Purchased"/>
    <n v="1"/>
  </r>
  <r>
    <n v="14791"/>
    <s v="Married"/>
    <x v="0"/>
    <x v="0"/>
    <n v="0"/>
    <s v="0-2 Children"/>
    <s v="Bachelors"/>
    <s v="Clerical"/>
    <s v="Yes"/>
    <s v="Homeowner"/>
    <n v="0"/>
    <s v="0-1 Miles"/>
    <s v="Europe"/>
    <s v="36-45"/>
    <n v="39"/>
    <s v="Yes"/>
    <s v="Purchased"/>
    <n v="1"/>
  </r>
  <r>
    <n v="19331"/>
    <s v="Single"/>
    <x v="1"/>
    <x v="6"/>
    <n v="2"/>
    <s v="0-2 Children"/>
    <s v="High School"/>
    <s v="Manual"/>
    <s v="Yes"/>
    <s v="Homeowner"/>
    <n v="1"/>
    <s v="0-1 Miles"/>
    <s v="Europe"/>
    <s v="36-45"/>
    <n v="40"/>
    <s v="No"/>
    <s v="Did Not Purchase"/>
    <n v="0"/>
  </r>
  <r>
    <n v="17754"/>
    <s v="Single"/>
    <x v="0"/>
    <x v="1"/>
    <n v="3"/>
    <s v="3+ Children"/>
    <s v="Bachelors"/>
    <s v="Clerical"/>
    <s v="Yes"/>
    <s v="Homeowner"/>
    <n v="0"/>
    <s v="0-1 Miles"/>
    <s v="Europe"/>
    <s v="46-55"/>
    <n v="46"/>
    <s v="Yes"/>
    <s v="Purchased"/>
    <n v="1"/>
  </r>
  <r>
    <n v="11149"/>
    <s v="Married"/>
    <x v="1"/>
    <x v="0"/>
    <n v="2"/>
    <s v="0-2 Children"/>
    <s v="Bachelors"/>
    <s v="Management"/>
    <s v="Yes"/>
    <s v="Homeowner"/>
    <n v="2"/>
    <s v="0-1 Miles"/>
    <s v="Pacific"/>
    <s v="55+"/>
    <n v="65"/>
    <s v="No"/>
    <s v="Did Not Purchase"/>
    <n v="0"/>
  </r>
  <r>
    <n v="16549"/>
    <s v="Single"/>
    <x v="0"/>
    <x v="1"/>
    <n v="3"/>
    <s v="3+ Children"/>
    <s v="Bachelors"/>
    <s v="Clerical"/>
    <s v="Yes"/>
    <s v="Homeowner"/>
    <n v="0"/>
    <s v="0-1 Miles"/>
    <s v="Europe"/>
    <s v="46-55"/>
    <n v="47"/>
    <s v="Yes"/>
    <s v="Purchased"/>
    <n v="1"/>
  </r>
  <r>
    <n v="24305"/>
    <s v="Single"/>
    <x v="1"/>
    <x v="11"/>
    <n v="1"/>
    <s v="0-2 Children"/>
    <s v="Bachelors"/>
    <s v="Management"/>
    <s v="No"/>
    <s v="Non-Homeowner"/>
    <n v="3"/>
    <s v="0-1 Miles"/>
    <s v="Pacific"/>
    <s v="46-55"/>
    <n v="46"/>
    <s v="Yes"/>
    <s v="Purchased"/>
    <n v="1"/>
  </r>
  <r>
    <n v="18253"/>
    <s v="Married"/>
    <x v="0"/>
    <x v="2"/>
    <n v="5"/>
    <s v="3+ Children"/>
    <s v="Graduate Degree"/>
    <s v="Management"/>
    <s v="Yes"/>
    <s v="Homeowner"/>
    <n v="3"/>
    <s v="0-1 Miles"/>
    <s v="Pacific"/>
    <s v="36-45"/>
    <n v="40"/>
    <s v="No"/>
    <s v="Did Not Purchase"/>
    <n v="0"/>
  </r>
  <r>
    <n v="20147"/>
    <s v="Married"/>
    <x v="0"/>
    <x v="1"/>
    <n v="1"/>
    <s v="0-2 Children"/>
    <s v="Bachelors"/>
    <s v="Clerical"/>
    <s v="Yes"/>
    <s v="Homeowner"/>
    <n v="0"/>
    <s v="0-1 Miles"/>
    <s v="Europe"/>
    <s v="55+"/>
    <n v="65"/>
    <s v="No"/>
    <s v="Did Not Purchase"/>
    <n v="0"/>
  </r>
  <r>
    <n v="15612"/>
    <s v="Single"/>
    <x v="1"/>
    <x v="1"/>
    <n v="0"/>
    <s v="0-2 Children"/>
    <s v="High School"/>
    <s v="Manual"/>
    <s v="No"/>
    <s v="Non-Homeowner"/>
    <n v="1"/>
    <s v="1-2 Miles"/>
    <s v="Europe"/>
    <s v="25-35"/>
    <n v="28"/>
    <s v="No"/>
    <s v="Did Not Purchase"/>
    <n v="0"/>
  </r>
  <r>
    <n v="28323"/>
    <s v="Single"/>
    <x v="1"/>
    <x v="3"/>
    <n v="0"/>
    <s v="0-2 Children"/>
    <s v="Bachelors"/>
    <s v="Professional"/>
    <s v="No"/>
    <s v="Non-Homeowner"/>
    <n v="2"/>
    <s v="5-10 Miles"/>
    <s v="Pacific"/>
    <s v="36-45"/>
    <n v="43"/>
    <s v="Yes"/>
    <s v="Purchased"/>
    <n v="1"/>
  </r>
  <r>
    <n v="22634"/>
    <s v="Single"/>
    <x v="0"/>
    <x v="0"/>
    <n v="0"/>
    <s v="0-2 Children"/>
    <s v="Graduate Degree"/>
    <s v="Clerical"/>
    <s v="Yes"/>
    <s v="Homeowner"/>
    <n v="0"/>
    <s v="0-1 Miles"/>
    <s v="Europe"/>
    <s v="36-45"/>
    <n v="38"/>
    <s v="Yes"/>
    <s v="Purchased"/>
    <n v="1"/>
  </r>
  <r>
    <n v="15665"/>
    <s v="Married"/>
    <x v="0"/>
    <x v="1"/>
    <n v="0"/>
    <s v="0-2 Children"/>
    <s v="Bachelors"/>
    <s v="Clerical"/>
    <s v="Yes"/>
    <s v="Homeowner"/>
    <n v="0"/>
    <s v="0-1 Miles"/>
    <s v="Europe"/>
    <s v="46-55"/>
    <n v="47"/>
    <s v="Yes"/>
    <s v="Purchased"/>
    <n v="1"/>
  </r>
  <r>
    <n v="27585"/>
    <s v="Married"/>
    <x v="0"/>
    <x v="8"/>
    <n v="2"/>
    <s v="0-2 Children"/>
    <s v="Bachelors"/>
    <s v="Professional"/>
    <s v="No"/>
    <s v="Non-Homeowner"/>
    <n v="0"/>
    <s v="0-1 Miles"/>
    <s v="Pacific"/>
    <s v="36-45"/>
    <n v="36"/>
    <s v="Yes"/>
    <s v="Purchased"/>
    <n v="1"/>
  </r>
  <r>
    <n v="19748"/>
    <s v="Married"/>
    <x v="1"/>
    <x v="6"/>
    <n v="4"/>
    <s v="3+ Children"/>
    <s v="High School"/>
    <s v="Skilled Manual"/>
    <s v="No"/>
    <s v="Non-Homeowner"/>
    <n v="2"/>
    <s v="1-2 Miles"/>
    <s v="Pacific"/>
    <s v="55+"/>
    <n v="60"/>
    <s v="No"/>
    <s v="Did Not Purchase"/>
    <n v="0"/>
  </r>
  <r>
    <n v="21974"/>
    <s v="Single"/>
    <x v="0"/>
    <x v="3"/>
    <n v="0"/>
    <s v="0-2 Children"/>
    <s v="Bachelors"/>
    <s v="Professional"/>
    <s v="Yes"/>
    <s v="Homeowner"/>
    <n v="1"/>
    <s v="5-10 Miles"/>
    <s v="Pacific"/>
    <s v="36-45"/>
    <n v="42"/>
    <s v="Yes"/>
    <s v="Purchased"/>
    <n v="1"/>
  </r>
  <r>
    <n v="14032"/>
    <s v="Married"/>
    <x v="1"/>
    <x v="3"/>
    <n v="2"/>
    <s v="0-2 Children"/>
    <s v="High School"/>
    <s v="Skilled Manual"/>
    <s v="No"/>
    <s v="Non-Homeowner"/>
    <n v="2"/>
    <s v="1-2 Miles"/>
    <s v="Pacific"/>
    <s v="46-55"/>
    <n v="50"/>
    <s v="Yes"/>
    <s v="Purchased"/>
    <n v="1"/>
  </r>
  <r>
    <n v="22610"/>
    <s v="Married"/>
    <x v="1"/>
    <x v="1"/>
    <n v="0"/>
    <s v="0-2 Children"/>
    <s v="Bachelors"/>
    <s v="Clerical"/>
    <s v="Yes"/>
    <s v="Homeowner"/>
    <n v="0"/>
    <s v="0-1 Miles"/>
    <s v="Europe"/>
    <s v="25-35"/>
    <n v="35"/>
    <s v="Yes"/>
    <s v="Purchased"/>
    <n v="1"/>
  </r>
  <r>
    <n v="26984"/>
    <s v="Married"/>
    <x v="1"/>
    <x v="0"/>
    <n v="1"/>
    <s v="0-2 Children"/>
    <s v="Bachelors"/>
    <s v="Skilled Manual"/>
    <s v="Yes"/>
    <s v="Homeowner"/>
    <n v="1"/>
    <s v="0-1 Miles"/>
    <s v="Europe"/>
    <s v="25-35"/>
    <n v="32"/>
    <s v="Yes"/>
    <s v="Purchased"/>
    <n v="1"/>
  </r>
  <r>
    <n v="18294"/>
    <s v="Married"/>
    <x v="0"/>
    <x v="8"/>
    <n v="1"/>
    <s v="0-2 Children"/>
    <s v="Bachelors"/>
    <s v="Professional"/>
    <s v="Yes"/>
    <s v="Homeowner"/>
    <n v="1"/>
    <s v="5-10 Miles"/>
    <s v="Pacific"/>
    <s v="46-55"/>
    <n v="46"/>
    <s v="No"/>
    <s v="Did Not Purchase"/>
    <n v="0"/>
  </r>
  <r>
    <n v="28564"/>
    <s v="Single"/>
    <x v="0"/>
    <x v="0"/>
    <n v="2"/>
    <s v="0-2 Children"/>
    <s v="Partial College"/>
    <s v="Clerical"/>
    <s v="Yes"/>
    <s v="Homeowner"/>
    <n v="0"/>
    <s v="1-2 Miles"/>
    <s v="Europe"/>
    <s v="25-35"/>
    <n v="33"/>
    <s v="Yes"/>
    <s v="Purchased"/>
    <n v="1"/>
  </r>
  <r>
    <n v="28521"/>
    <s v="Single"/>
    <x v="1"/>
    <x v="0"/>
    <n v="0"/>
    <s v="0-2 Children"/>
    <s v="Graduate Degree"/>
    <s v="Clerical"/>
    <s v="No"/>
    <s v="Non-Homeowner"/>
    <n v="0"/>
    <s v="0-1 Miles"/>
    <s v="Europe"/>
    <s v="36-45"/>
    <n v="36"/>
    <s v="Yes"/>
    <s v="Purchased"/>
    <n v="1"/>
  </r>
  <r>
    <n v="15450"/>
    <s v="Married"/>
    <x v="1"/>
    <x v="4"/>
    <n v="1"/>
    <s v="0-2 Children"/>
    <s v="Graduate Degree"/>
    <s v="Clerical"/>
    <s v="Yes"/>
    <s v="Homeowner"/>
    <n v="0"/>
    <s v="0-1 Miles"/>
    <s v="Europe"/>
    <s v="55+"/>
    <n v="70"/>
    <s v="No"/>
    <s v="Did Not Purchase"/>
    <n v="0"/>
  </r>
  <r>
    <n v="25681"/>
    <s v="Single"/>
    <x v="0"/>
    <x v="1"/>
    <n v="0"/>
    <s v="0-2 Children"/>
    <s v="Partial College"/>
    <s v="Clerical"/>
    <s v="No"/>
    <s v="Non-Homeowner"/>
    <n v="1"/>
    <s v="2-5 Miles"/>
    <s v="Europe"/>
    <s v="25-35"/>
    <n v="31"/>
    <s v="Yes"/>
    <s v="Purchased"/>
    <n v="1"/>
  </r>
  <r>
    <n v="19491"/>
    <s v="Single"/>
    <x v="1"/>
    <x v="1"/>
    <n v="2"/>
    <s v="0-2 Children"/>
    <s v="Partial College"/>
    <s v="Clerical"/>
    <s v="Yes"/>
    <s v="Homeowner"/>
    <n v="2"/>
    <s v="0-1 Miles"/>
    <s v="Europe"/>
    <s v="36-45"/>
    <n v="42"/>
    <s v="No"/>
    <s v="Did Not Purchase"/>
    <n v="0"/>
  </r>
  <r>
    <n v="26415"/>
    <s v="Married"/>
    <x v="0"/>
    <x v="8"/>
    <n v="4"/>
    <s v="3+ Children"/>
    <s v="Partial High School"/>
    <s v="Skilled Manual"/>
    <s v="Yes"/>
    <s v="Homeowner"/>
    <n v="4"/>
    <s v="More than 10 Miles"/>
    <s v="Europe"/>
    <s v="55+"/>
    <n v="58"/>
    <s v="No"/>
    <s v="Did Not Purchase"/>
    <n v="0"/>
  </r>
  <r>
    <n v="12821"/>
    <s v="Married"/>
    <x v="1"/>
    <x v="0"/>
    <n v="0"/>
    <s v="0-2 Children"/>
    <s v="Bachelors"/>
    <s v="Clerical"/>
    <s v="Yes"/>
    <s v="Homeowner"/>
    <n v="0"/>
    <s v="0-1 Miles"/>
    <s v="Europe"/>
    <s v="36-45"/>
    <n v="39"/>
    <s v="No"/>
    <s v="Did Not Purchase"/>
    <n v="0"/>
  </r>
  <r>
    <n v="15629"/>
    <s v="Single"/>
    <x v="0"/>
    <x v="4"/>
    <n v="0"/>
    <s v="0-2 Children"/>
    <s v="Partial High School"/>
    <s v="Manual"/>
    <s v="Yes"/>
    <s v="Homeowner"/>
    <n v="2"/>
    <s v="1-2 Miles"/>
    <s v="Europe"/>
    <s v="25-35"/>
    <n v="34"/>
    <s v="No"/>
    <s v="Did Not Purchase"/>
    <n v="0"/>
  </r>
  <r>
    <n v="27835"/>
    <s v="Married"/>
    <x v="1"/>
    <x v="6"/>
    <n v="0"/>
    <s v="0-2 Children"/>
    <s v="Partial High School"/>
    <s v="Manual"/>
    <s v="Yes"/>
    <s v="Homeowner"/>
    <n v="2"/>
    <s v="0-1 Miles"/>
    <s v="Europe"/>
    <s v="25-35"/>
    <n v="32"/>
    <s v="No"/>
    <s v="Did Not Purchase"/>
    <n v="0"/>
  </r>
  <r>
    <n v="11738"/>
    <s v="Married"/>
    <x v="1"/>
    <x v="10"/>
    <n v="4"/>
    <s v="3+ Children"/>
    <s v="Bachelors"/>
    <s v="Professional"/>
    <s v="Yes"/>
    <s v="Homeowner"/>
    <n v="0"/>
    <s v="2-5 Miles"/>
    <s v="North America"/>
    <s v="46-55"/>
    <n v="46"/>
    <s v="No"/>
    <s v="Did Not Purchase"/>
    <n v="0"/>
  </r>
  <r>
    <n v="25065"/>
    <s v="Married"/>
    <x v="1"/>
    <x v="3"/>
    <n v="2"/>
    <s v="0-2 Children"/>
    <s v="Partial High School"/>
    <s v="Skilled Manual"/>
    <s v="Yes"/>
    <s v="Homeowner"/>
    <n v="2"/>
    <s v="5-10 Miles"/>
    <s v="North America"/>
    <s v="46-55"/>
    <n v="48"/>
    <s v="No"/>
    <s v="Did Not Purchase"/>
    <n v="0"/>
  </r>
  <r>
    <n v="26238"/>
    <s v="Single"/>
    <x v="0"/>
    <x v="0"/>
    <n v="3"/>
    <s v="3+ Children"/>
    <s v="Partial College"/>
    <s v="Clerical"/>
    <s v="Yes"/>
    <s v="Homeowner"/>
    <n v="1"/>
    <s v="1-2 Miles"/>
    <s v="North America"/>
    <s v="25-35"/>
    <n v="31"/>
    <s v="Yes"/>
    <s v="Purchased"/>
    <n v="1"/>
  </r>
  <r>
    <n v="23707"/>
    <s v="Single"/>
    <x v="1"/>
    <x v="3"/>
    <n v="5"/>
    <s v="3+ Children"/>
    <s v="Bachelors"/>
    <s v="Management"/>
    <s v="Yes"/>
    <s v="Homeowner"/>
    <n v="3"/>
    <s v="More than 10 Miles"/>
    <s v="North America"/>
    <s v="55+"/>
    <n v="60"/>
    <s v="Yes"/>
    <s v="Purchased"/>
    <n v="1"/>
  </r>
  <r>
    <n v="27650"/>
    <s v="Married"/>
    <x v="1"/>
    <x v="3"/>
    <n v="4"/>
    <s v="3+ Children"/>
    <s v="High School"/>
    <s v="Professional"/>
    <s v="Yes"/>
    <s v="Homeowner"/>
    <n v="0"/>
    <s v="5-10 Miles"/>
    <s v="North America"/>
    <s v="46-55"/>
    <n v="51"/>
    <s v="No"/>
    <s v="Did Not Purchase"/>
    <n v="0"/>
  </r>
  <r>
    <n v="24981"/>
    <s v="Married"/>
    <x v="1"/>
    <x v="10"/>
    <n v="2"/>
    <s v="0-2 Children"/>
    <s v="Partial College"/>
    <s v="Professional"/>
    <s v="Yes"/>
    <s v="Homeowner"/>
    <n v="2"/>
    <s v="More than 10 Miles"/>
    <s v="North America"/>
    <s v="55+"/>
    <n v="56"/>
    <s v="No"/>
    <s v="Did Not Purchase"/>
    <n v="0"/>
  </r>
  <r>
    <n v="20678"/>
    <s v="Single"/>
    <x v="0"/>
    <x v="10"/>
    <n v="3"/>
    <s v="3+ Children"/>
    <s v="Bachelors"/>
    <s v="Skilled Manual"/>
    <s v="Yes"/>
    <s v="Homeowner"/>
    <n v="1"/>
    <s v="2-5 Miles"/>
    <s v="North America"/>
    <s v="36-45"/>
    <n v="40"/>
    <s v="Yes"/>
    <s v="Purchased"/>
    <n v="1"/>
  </r>
  <r>
    <n v="15302"/>
    <s v="Single"/>
    <x v="0"/>
    <x v="3"/>
    <n v="1"/>
    <s v="0-2 Children"/>
    <s v="Graduate Degree"/>
    <s v="Professional"/>
    <s v="Yes"/>
    <s v="Homeowner"/>
    <n v="0"/>
    <s v="2-5 Miles"/>
    <s v="North America"/>
    <s v="25-35"/>
    <n v="34"/>
    <s v="Yes"/>
    <s v="Purchased"/>
    <n v="1"/>
  </r>
  <r>
    <n v="26012"/>
    <s v="Married"/>
    <x v="1"/>
    <x v="2"/>
    <n v="1"/>
    <s v="0-2 Children"/>
    <s v="Partial College"/>
    <s v="Skilled Manual"/>
    <s v="Yes"/>
    <s v="Homeowner"/>
    <n v="1"/>
    <s v="2-5 Miles"/>
    <s v="North America"/>
    <s v="46-55"/>
    <n v="48"/>
    <s v="Yes"/>
    <s v="Purchased"/>
    <n v="1"/>
  </r>
  <r>
    <n v="26575"/>
    <s v="Single"/>
    <x v="0"/>
    <x v="0"/>
    <n v="0"/>
    <s v="0-2 Children"/>
    <s v="High School"/>
    <s v="Skilled Manual"/>
    <s v="No"/>
    <s v="Non-Homeowner"/>
    <n v="2"/>
    <s v="1-2 Miles"/>
    <s v="North America"/>
    <s v="25-35"/>
    <n v="31"/>
    <s v="Yes"/>
    <s v="Purchased"/>
    <n v="1"/>
  </r>
  <r>
    <n v="15559"/>
    <s v="Married"/>
    <x v="1"/>
    <x v="10"/>
    <n v="5"/>
    <s v="3+ Children"/>
    <s v="Bachelors"/>
    <s v="Professional"/>
    <s v="Yes"/>
    <s v="Homeowner"/>
    <n v="1"/>
    <s v="2-5 Miles"/>
    <s v="North America"/>
    <s v="46-55"/>
    <n v="47"/>
    <s v="No"/>
    <s v="Did Not Purchase"/>
    <n v="0"/>
  </r>
  <r>
    <n v="19235"/>
    <s v="Married"/>
    <x v="0"/>
    <x v="14"/>
    <n v="0"/>
    <s v="0-2 Children"/>
    <s v="Graduate Degree"/>
    <s v="Skilled Manual"/>
    <s v="Yes"/>
    <s v="Homeowner"/>
    <n v="0"/>
    <s v="0-1 Miles"/>
    <s v="North America"/>
    <s v="25-35"/>
    <n v="34"/>
    <s v="No"/>
    <s v="Did Not Purchase"/>
    <n v="0"/>
  </r>
  <r>
    <n v="15275"/>
    <s v="Married"/>
    <x v="1"/>
    <x v="0"/>
    <n v="0"/>
    <s v="0-2 Children"/>
    <s v="Partial College"/>
    <s v="Skilled Manual"/>
    <s v="Yes"/>
    <s v="Homeowner"/>
    <n v="1"/>
    <s v="5-10 Miles"/>
    <s v="North America"/>
    <s v="25-35"/>
    <n v="29"/>
    <s v="No"/>
    <s v="Did Not Purchase"/>
    <n v="0"/>
  </r>
  <r>
    <n v="20339"/>
    <s v="Married"/>
    <x v="0"/>
    <x v="12"/>
    <n v="1"/>
    <s v="0-2 Children"/>
    <s v="Bachelors"/>
    <s v="Management"/>
    <s v="Yes"/>
    <s v="Homeowner"/>
    <n v="4"/>
    <s v="2-5 Miles"/>
    <s v="North America"/>
    <s v="36-45"/>
    <n v="44"/>
    <s v="Yes"/>
    <s v="Purchased"/>
    <n v="1"/>
  </r>
  <r>
    <n v="25405"/>
    <s v="Married"/>
    <x v="1"/>
    <x v="3"/>
    <n v="2"/>
    <s v="0-2 Children"/>
    <s v="Bachelors"/>
    <s v="Skilled Manual"/>
    <s v="Yes"/>
    <s v="Homeowner"/>
    <n v="1"/>
    <s v="2-5 Miles"/>
    <s v="North America"/>
    <s v="36-45"/>
    <n v="38"/>
    <s v="Yes"/>
    <s v="Purchased"/>
    <n v="1"/>
  </r>
  <r>
    <n v="15940"/>
    <s v="Married"/>
    <x v="1"/>
    <x v="11"/>
    <n v="4"/>
    <s v="3+ Children"/>
    <s v="Partial College"/>
    <s v="Professional"/>
    <s v="Yes"/>
    <s v="Homeowner"/>
    <n v="4"/>
    <s v="0-1 Miles"/>
    <s v="North America"/>
    <s v="36-45"/>
    <n v="40"/>
    <s v="No"/>
    <s v="Did Not Purchase"/>
    <n v="0"/>
  </r>
  <r>
    <n v="25074"/>
    <s v="Married"/>
    <x v="0"/>
    <x v="3"/>
    <n v="4"/>
    <s v="3+ Children"/>
    <s v="Bachelors"/>
    <s v="Professional"/>
    <s v="Yes"/>
    <s v="Homeowner"/>
    <n v="2"/>
    <s v="2-5 Miles"/>
    <s v="North America"/>
    <s v="36-45"/>
    <n v="42"/>
    <s v="Yes"/>
    <s v="Purchased"/>
    <n v="1"/>
  </r>
  <r>
    <n v="24738"/>
    <s v="Married"/>
    <x v="0"/>
    <x v="0"/>
    <n v="1"/>
    <s v="0-2 Children"/>
    <s v="Partial College"/>
    <s v="Clerical"/>
    <s v="Yes"/>
    <s v="Homeowner"/>
    <n v="1"/>
    <s v="1-2 Miles"/>
    <s v="North America"/>
    <s v="46-55"/>
    <n v="51"/>
    <s v="Yes"/>
    <s v="Purchased"/>
    <n v="1"/>
  </r>
  <r>
    <n v="16337"/>
    <s v="Married"/>
    <x v="1"/>
    <x v="10"/>
    <n v="0"/>
    <s v="0-2 Children"/>
    <s v="Partial College"/>
    <s v="Skilled Manual"/>
    <s v="No"/>
    <s v="Non-Homeowner"/>
    <n v="2"/>
    <s v="1-2 Miles"/>
    <s v="North America"/>
    <s v="25-35"/>
    <n v="29"/>
    <s v="No"/>
    <s v="Did Not Purchase"/>
    <n v="0"/>
  </r>
  <r>
    <n v="24357"/>
    <s v="Married"/>
    <x v="1"/>
    <x v="2"/>
    <n v="3"/>
    <s v="3+ Children"/>
    <s v="Bachelors"/>
    <s v="Professional"/>
    <s v="Yes"/>
    <s v="Homeowner"/>
    <n v="1"/>
    <s v="2-5 Miles"/>
    <s v="North America"/>
    <s v="46-55"/>
    <n v="48"/>
    <s v="Yes"/>
    <s v="Purchased"/>
    <n v="1"/>
  </r>
  <r>
    <n v="18613"/>
    <s v="Single"/>
    <x v="1"/>
    <x v="3"/>
    <n v="0"/>
    <s v="0-2 Children"/>
    <s v="Bachelors"/>
    <s v="Professional"/>
    <s v="No"/>
    <s v="Non-Homeowner"/>
    <n v="1"/>
    <s v="2-5 Miles"/>
    <s v="North America"/>
    <s v="36-45"/>
    <n v="37"/>
    <s v="Yes"/>
    <s v="Purchased"/>
    <n v="1"/>
  </r>
  <r>
    <n v="12207"/>
    <s v="Single"/>
    <x v="1"/>
    <x v="2"/>
    <n v="4"/>
    <s v="3+ Children"/>
    <s v="Bachelors"/>
    <s v="Management"/>
    <s v="Yes"/>
    <s v="Homeowner"/>
    <n v="0"/>
    <s v="5-10 Miles"/>
    <s v="North America"/>
    <s v="55+"/>
    <n v="66"/>
    <s v="Yes"/>
    <s v="Purchased"/>
    <n v="1"/>
  </r>
  <r>
    <n v="18052"/>
    <s v="Married"/>
    <x v="0"/>
    <x v="10"/>
    <n v="1"/>
    <s v="0-2 Children"/>
    <s v="Partial College"/>
    <s v="Skilled Manual"/>
    <s v="Yes"/>
    <s v="Homeowner"/>
    <n v="1"/>
    <s v="0-1 Miles"/>
    <s v="North America"/>
    <s v="36-45"/>
    <n v="45"/>
    <s v="Yes"/>
    <s v="Purchased"/>
    <n v="1"/>
  </r>
  <r>
    <n v="13353"/>
    <s v="Single"/>
    <x v="0"/>
    <x v="10"/>
    <n v="4"/>
    <s v="3+ Children"/>
    <s v="Graduate Degree"/>
    <s v="Management"/>
    <s v="Yes"/>
    <s v="Homeowner"/>
    <n v="2"/>
    <s v="More than 10 Miles"/>
    <s v="North America"/>
    <s v="55+"/>
    <n v="61"/>
    <s v="Yes"/>
    <s v="Purchased"/>
    <n v="1"/>
  </r>
  <r>
    <n v="19399"/>
    <s v="Single"/>
    <x v="1"/>
    <x v="0"/>
    <n v="0"/>
    <s v="0-2 Children"/>
    <s v="Bachelors"/>
    <s v="Professional"/>
    <s v="No"/>
    <s v="Non-Homeowner"/>
    <n v="1"/>
    <s v="2-5 Miles"/>
    <s v="North America"/>
    <s v="36-45"/>
    <n v="45"/>
    <s v="No"/>
    <s v="Did Not Purchase"/>
    <n v="0"/>
  </r>
  <r>
    <n v="16154"/>
    <s v="Married"/>
    <x v="0"/>
    <x v="3"/>
    <n v="5"/>
    <s v="3+ Children"/>
    <s v="Bachelors"/>
    <s v="Professional"/>
    <s v="Yes"/>
    <s v="Homeowner"/>
    <n v="2"/>
    <s v="2-5 Miles"/>
    <s v="North America"/>
    <s v="46-55"/>
    <n v="47"/>
    <s v="No"/>
    <s v="Did Not Purchase"/>
    <n v="0"/>
  </r>
  <r>
    <n v="22219"/>
    <s v="Married"/>
    <x v="0"/>
    <x v="10"/>
    <n v="2"/>
    <s v="0-2 Children"/>
    <s v="High School"/>
    <s v="Professional"/>
    <s v="Yes"/>
    <s v="Homeowner"/>
    <n v="2"/>
    <s v="5-10 Miles"/>
    <s v="North America"/>
    <s v="46-55"/>
    <n v="49"/>
    <s v="No"/>
    <s v="Did Not Purchase"/>
    <n v="0"/>
  </r>
  <r>
    <n v="17269"/>
    <s v="Single"/>
    <x v="1"/>
    <x v="10"/>
    <n v="3"/>
    <s v="3+ Children"/>
    <s v="Bachelors"/>
    <s v="Professional"/>
    <s v="No"/>
    <s v="Non-Homeowner"/>
    <n v="0"/>
    <s v="0-1 Miles"/>
    <s v="North America"/>
    <s v="46-55"/>
    <n v="47"/>
    <s v="Yes"/>
    <s v="Purchased"/>
    <n v="1"/>
  </r>
  <r>
    <n v="23586"/>
    <s v="Married"/>
    <x v="0"/>
    <x v="2"/>
    <n v="0"/>
    <s v="0-2 Children"/>
    <s v="Bachelors"/>
    <s v="Management"/>
    <s v="Yes"/>
    <s v="Homeowner"/>
    <n v="1"/>
    <s v="1-2 Miles"/>
    <s v="North America"/>
    <s v="25-35"/>
    <n v="34"/>
    <s v="Yes"/>
    <s v="Purchased"/>
    <n v="1"/>
  </r>
  <r>
    <n v="15740"/>
    <s v="Married"/>
    <x v="1"/>
    <x v="2"/>
    <n v="5"/>
    <s v="3+ Children"/>
    <s v="Bachelors"/>
    <s v="Management"/>
    <s v="Yes"/>
    <s v="Homeowner"/>
    <n v="2"/>
    <s v="1-2 Miles"/>
    <s v="North America"/>
    <s v="55+"/>
    <n v="64"/>
    <s v="No"/>
    <s v="Did Not Purchase"/>
    <n v="0"/>
  </r>
  <r>
    <n v="27638"/>
    <s v="Single"/>
    <x v="1"/>
    <x v="11"/>
    <n v="1"/>
    <s v="0-2 Children"/>
    <s v="Partial College"/>
    <s v="Professional"/>
    <s v="No"/>
    <s v="Non-Homeowner"/>
    <n v="3"/>
    <s v="1-2 Miles"/>
    <s v="North America"/>
    <s v="36-45"/>
    <n v="44"/>
    <s v="No"/>
    <s v="Did Not Purchase"/>
    <n v="0"/>
  </r>
  <r>
    <n v="18976"/>
    <s v="Single"/>
    <x v="1"/>
    <x v="0"/>
    <n v="4"/>
    <s v="3+ Children"/>
    <s v="High School"/>
    <s v="Professional"/>
    <s v="Yes"/>
    <s v="Homeowner"/>
    <n v="2"/>
    <s v="More than 10 Miles"/>
    <s v="North America"/>
    <s v="55+"/>
    <n v="62"/>
    <s v="Yes"/>
    <s v="Purchased"/>
    <n v="1"/>
  </r>
  <r>
    <n v="19413"/>
    <s v="Single"/>
    <x v="1"/>
    <x v="10"/>
    <n v="3"/>
    <s v="3+ Children"/>
    <s v="Bachelors"/>
    <s v="Professional"/>
    <s v="No"/>
    <s v="Non-Homeowner"/>
    <n v="1"/>
    <s v="0-1 Miles"/>
    <s v="North America"/>
    <s v="46-55"/>
    <n v="47"/>
    <s v="Yes"/>
    <s v="Purchased"/>
    <n v="1"/>
  </r>
  <r>
    <n v="13283"/>
    <s v="Married"/>
    <x v="1"/>
    <x v="2"/>
    <n v="3"/>
    <s v="3+ Children"/>
    <s v="Partial College"/>
    <s v="Professional"/>
    <s v="No"/>
    <s v="Non-Homeowner"/>
    <n v="2"/>
    <s v="0-1 Miles"/>
    <s v="North America"/>
    <s v="46-55"/>
    <n v="49"/>
    <s v="Yes"/>
    <s v="Purchased"/>
    <n v="1"/>
  </r>
  <r>
    <n v="17471"/>
    <s v="Single"/>
    <x v="0"/>
    <x v="2"/>
    <n v="4"/>
    <s v="3+ Children"/>
    <s v="Graduate Degree"/>
    <s v="Management"/>
    <s v="Yes"/>
    <s v="Homeowner"/>
    <n v="2"/>
    <s v="5-10 Miles"/>
    <s v="North America"/>
    <s v="55+"/>
    <n v="67"/>
    <s v="No"/>
    <s v="Did Not Purchase"/>
    <n v="0"/>
  </r>
  <r>
    <n v="16791"/>
    <s v="Single"/>
    <x v="1"/>
    <x v="10"/>
    <n v="5"/>
    <s v="3+ Children"/>
    <s v="Bachelors"/>
    <s v="Management"/>
    <s v="Yes"/>
    <s v="Homeowner"/>
    <n v="3"/>
    <s v="More than 10 Miles"/>
    <s v="North America"/>
    <s v="55+"/>
    <n v="59"/>
    <s v="Yes"/>
    <s v="Purchased"/>
    <n v="1"/>
  </r>
  <r>
    <n v="15382"/>
    <s v="Married"/>
    <x v="0"/>
    <x v="15"/>
    <n v="1"/>
    <s v="0-2 Children"/>
    <s v="Bachelors"/>
    <s v="Management"/>
    <s v="Yes"/>
    <s v="Homeowner"/>
    <n v="2"/>
    <s v="1-2 Miles"/>
    <s v="North America"/>
    <s v="36-45"/>
    <n v="44"/>
    <s v="No"/>
    <s v="Did Not Purchase"/>
    <n v="0"/>
  </r>
  <r>
    <n v="11641"/>
    <s v="Married"/>
    <x v="1"/>
    <x v="14"/>
    <n v="1"/>
    <s v="0-2 Children"/>
    <s v="Bachelors"/>
    <s v="Skilled Manual"/>
    <s v="Yes"/>
    <s v="Homeowner"/>
    <n v="0"/>
    <s v="0-1 Miles"/>
    <s v="North America"/>
    <s v="36-45"/>
    <n v="36"/>
    <s v="No"/>
    <s v="Did Not Purchase"/>
    <n v="0"/>
  </r>
  <r>
    <n v="11935"/>
    <s v="Single"/>
    <x v="0"/>
    <x v="1"/>
    <n v="0"/>
    <s v="0-2 Children"/>
    <s v="Partial College"/>
    <s v="Skilled Manual"/>
    <s v="Yes"/>
    <s v="Homeowner"/>
    <n v="1"/>
    <s v="5-10 Miles"/>
    <s v="North America"/>
    <s v="25-35"/>
    <n v="28"/>
    <s v="No"/>
    <s v="Did Not Purchase"/>
    <n v="0"/>
  </r>
  <r>
    <n v="13233"/>
    <s v="Married"/>
    <x v="1"/>
    <x v="10"/>
    <n v="2"/>
    <s v="0-2 Children"/>
    <s v="Partial College"/>
    <s v="Professional"/>
    <s v="Yes"/>
    <s v="Homeowner"/>
    <n v="1"/>
    <s v="More than 10 Miles"/>
    <s v="North America"/>
    <s v="55+"/>
    <n v="57"/>
    <s v="Yes"/>
    <s v="Purchased"/>
    <n v="1"/>
  </r>
  <r>
    <n v="25909"/>
    <s v="Married"/>
    <x v="1"/>
    <x v="10"/>
    <n v="0"/>
    <s v="0-2 Children"/>
    <s v="Partial College"/>
    <s v="Skilled Manual"/>
    <s v="Yes"/>
    <s v="Homeowner"/>
    <n v="1"/>
    <s v="5-10 Miles"/>
    <s v="North America"/>
    <s v="25-35"/>
    <n v="27"/>
    <s v="Yes"/>
    <s v="Purchased"/>
    <n v="1"/>
  </r>
  <r>
    <n v="14092"/>
    <s v="Single"/>
    <x v="1"/>
    <x v="1"/>
    <n v="0"/>
    <s v="0-2 Children"/>
    <s v="Partial High School"/>
    <s v="Clerical"/>
    <s v="Yes"/>
    <s v="Homeowner"/>
    <n v="2"/>
    <s v="5-10 Miles"/>
    <s v="North America"/>
    <s v="25-35"/>
    <n v="28"/>
    <s v="No"/>
    <s v="Did Not Purchase"/>
    <n v="0"/>
  </r>
  <r>
    <n v="29143"/>
    <s v="Single"/>
    <x v="0"/>
    <x v="10"/>
    <n v="1"/>
    <s v="0-2 Children"/>
    <s v="Bachelors"/>
    <s v="Professional"/>
    <s v="No"/>
    <s v="Non-Homeowner"/>
    <n v="1"/>
    <s v="0-1 Miles"/>
    <s v="North America"/>
    <s v="36-45"/>
    <n v="44"/>
    <s v="Yes"/>
    <s v="Purchased"/>
    <n v="1"/>
  </r>
  <r>
    <n v="24941"/>
    <s v="Married"/>
    <x v="1"/>
    <x v="10"/>
    <n v="3"/>
    <s v="3+ Children"/>
    <s v="Bachelors"/>
    <s v="Management"/>
    <s v="Yes"/>
    <s v="Homeowner"/>
    <n v="2"/>
    <s v="More than 10 Miles"/>
    <s v="North America"/>
    <s v="55+"/>
    <n v="66"/>
    <s v="No"/>
    <s v="Did Not Purchase"/>
    <n v="0"/>
  </r>
  <r>
    <n v="24637"/>
    <s v="Married"/>
    <x v="1"/>
    <x v="0"/>
    <n v="4"/>
    <s v="3+ Children"/>
    <s v="High School"/>
    <s v="Professional"/>
    <s v="Yes"/>
    <s v="Homeowner"/>
    <n v="2"/>
    <s v="More than 10 Miles"/>
    <s v="North America"/>
    <s v="55+"/>
    <n v="64"/>
    <s v="No"/>
    <s v="Did Not Purchase"/>
    <n v="0"/>
  </r>
  <r>
    <n v="23893"/>
    <s v="Married"/>
    <x v="1"/>
    <x v="14"/>
    <n v="3"/>
    <s v="3+ Children"/>
    <s v="Bachelors"/>
    <s v="Skilled Manual"/>
    <s v="Yes"/>
    <s v="Homeowner"/>
    <n v="3"/>
    <s v="More than 10 Miles"/>
    <s v="North America"/>
    <s v="36-45"/>
    <n v="41"/>
    <s v="No"/>
    <s v="Did Not Purchase"/>
    <n v="0"/>
  </r>
  <r>
    <n v="13907"/>
    <s v="Single"/>
    <x v="0"/>
    <x v="2"/>
    <n v="3"/>
    <s v="3+ Children"/>
    <s v="Bachelors"/>
    <s v="Skilled Manual"/>
    <s v="Yes"/>
    <s v="Homeowner"/>
    <n v="1"/>
    <s v="0-1 Miles"/>
    <s v="North America"/>
    <s v="36-45"/>
    <n v="41"/>
    <s v="Yes"/>
    <s v="Purchased"/>
    <n v="1"/>
  </r>
  <r>
    <n v="14900"/>
    <s v="Married"/>
    <x v="0"/>
    <x v="0"/>
    <n v="1"/>
    <s v="0-2 Children"/>
    <s v="Partial College"/>
    <s v="Clerical"/>
    <s v="Yes"/>
    <s v="Homeowner"/>
    <n v="1"/>
    <s v="1-2 Miles"/>
    <s v="North America"/>
    <s v="46-55"/>
    <n v="49"/>
    <s v="Yes"/>
    <s v="Purchased"/>
    <n v="1"/>
  </r>
  <r>
    <n v="11262"/>
    <s v="Married"/>
    <x v="0"/>
    <x v="2"/>
    <n v="4"/>
    <s v="3+ Children"/>
    <s v="Bachelors"/>
    <s v="Management"/>
    <s v="Yes"/>
    <s v="Homeowner"/>
    <n v="0"/>
    <s v="0-1 Miles"/>
    <s v="North America"/>
    <s v="36-45"/>
    <n v="42"/>
    <s v="No"/>
    <s v="Did Not Purchase"/>
    <n v="0"/>
  </r>
  <r>
    <n v="22294"/>
    <s v="Single"/>
    <x v="0"/>
    <x v="3"/>
    <n v="0"/>
    <s v="0-2 Children"/>
    <s v="Bachelors"/>
    <s v="Professional"/>
    <s v="No"/>
    <s v="Non-Homeowner"/>
    <n v="1"/>
    <s v="2-5 Miles"/>
    <s v="North America"/>
    <s v="36-45"/>
    <n v="37"/>
    <s v="Yes"/>
    <s v="Purchased"/>
    <n v="1"/>
  </r>
  <r>
    <n v="12195"/>
    <s v="Single"/>
    <x v="0"/>
    <x v="3"/>
    <n v="3"/>
    <s v="3+ Children"/>
    <s v="Graduate Degree"/>
    <s v="Management"/>
    <s v="Yes"/>
    <s v="Homeowner"/>
    <n v="2"/>
    <s v="1-2 Miles"/>
    <s v="North America"/>
    <s v="46-55"/>
    <n v="52"/>
    <s v="No"/>
    <s v="Did Not Purchase"/>
    <n v="0"/>
  </r>
  <r>
    <n v="25375"/>
    <s v="Married"/>
    <x v="1"/>
    <x v="14"/>
    <n v="1"/>
    <s v="0-2 Children"/>
    <s v="Graduate Degree"/>
    <s v="Skilled Manual"/>
    <s v="Yes"/>
    <s v="Homeowner"/>
    <n v="0"/>
    <s v="1-2 Miles"/>
    <s v="North America"/>
    <s v="25-35"/>
    <n v="34"/>
    <s v="No"/>
    <s v="Did Not Purchase"/>
    <n v="0"/>
  </r>
  <r>
    <n v="11143"/>
    <s v="Married"/>
    <x v="1"/>
    <x v="0"/>
    <n v="0"/>
    <s v="0-2 Children"/>
    <s v="High School"/>
    <s v="Skilled Manual"/>
    <s v="Yes"/>
    <s v="Homeowner"/>
    <n v="2"/>
    <s v="5-10 Miles"/>
    <s v="North America"/>
    <s v="25-35"/>
    <n v="29"/>
    <s v="No"/>
    <s v="Did Not Purchase"/>
    <n v="0"/>
  </r>
  <r>
    <n v="25898"/>
    <s v="Married"/>
    <x v="0"/>
    <x v="3"/>
    <n v="2"/>
    <s v="0-2 Children"/>
    <s v="High School"/>
    <s v="Professional"/>
    <s v="Yes"/>
    <s v="Homeowner"/>
    <n v="2"/>
    <s v="2-5 Miles"/>
    <s v="North America"/>
    <s v="46-55"/>
    <n v="53"/>
    <s v="No"/>
    <s v="Did Not Purchase"/>
    <n v="0"/>
  </r>
  <r>
    <n v="24397"/>
    <s v="Single"/>
    <x v="1"/>
    <x v="7"/>
    <n v="2"/>
    <s v="0-2 Children"/>
    <s v="Bachelors"/>
    <s v="Management"/>
    <s v="No"/>
    <s v="Non-Homeowner"/>
    <n v="4"/>
    <s v="1-2 Miles"/>
    <s v="North America"/>
    <s v="36-45"/>
    <n v="40"/>
    <s v="No"/>
    <s v="Did Not Purchase"/>
    <n v="0"/>
  </r>
  <r>
    <n v="19758"/>
    <s v="Single"/>
    <x v="1"/>
    <x v="10"/>
    <n v="0"/>
    <s v="0-2 Children"/>
    <s v="Partial College"/>
    <s v="Skilled Manual"/>
    <s v="No"/>
    <s v="Non-Homeowner"/>
    <n v="2"/>
    <s v="1-2 Miles"/>
    <s v="North America"/>
    <s v="25-35"/>
    <n v="29"/>
    <s v="No"/>
    <s v="Did Not Purchase"/>
    <n v="0"/>
  </r>
  <r>
    <n v="15529"/>
    <s v="Married"/>
    <x v="1"/>
    <x v="10"/>
    <n v="4"/>
    <s v="3+ Children"/>
    <s v="Bachelors"/>
    <s v="Professional"/>
    <s v="Yes"/>
    <s v="Homeowner"/>
    <n v="2"/>
    <s v="2-5 Miles"/>
    <s v="North America"/>
    <s v="36-45"/>
    <n v="43"/>
    <s v="Yes"/>
    <s v="Purchased"/>
    <n v="1"/>
  </r>
  <r>
    <n v="19884"/>
    <s v="Married"/>
    <x v="1"/>
    <x v="10"/>
    <n v="2"/>
    <s v="0-2 Children"/>
    <s v="High School"/>
    <s v="Professional"/>
    <s v="Yes"/>
    <s v="Homeowner"/>
    <n v="2"/>
    <s v="2-5 Miles"/>
    <s v="North America"/>
    <s v="46-55"/>
    <n v="55"/>
    <s v="Yes"/>
    <s v="Purchased"/>
    <n v="1"/>
  </r>
  <r>
    <n v="18674"/>
    <s v="Single"/>
    <x v="0"/>
    <x v="2"/>
    <n v="4"/>
    <s v="3+ Children"/>
    <s v="Graduate Degree"/>
    <s v="Skilled Manual"/>
    <s v="No"/>
    <s v="Non-Homeowner"/>
    <n v="0"/>
    <s v="0-1 Miles"/>
    <s v="North America"/>
    <s v="46-55"/>
    <n v="48"/>
    <s v="No"/>
    <s v="Did Not Purchase"/>
    <n v="0"/>
  </r>
  <r>
    <n v="13453"/>
    <s v="Married"/>
    <x v="0"/>
    <x v="12"/>
    <n v="3"/>
    <s v="3+ Children"/>
    <s v="Bachelors"/>
    <s v="Management"/>
    <s v="Yes"/>
    <s v="Homeowner"/>
    <n v="3"/>
    <s v="0-1 Miles"/>
    <s v="North America"/>
    <s v="36-45"/>
    <n v="45"/>
    <s v="Yes"/>
    <s v="Purchased"/>
    <n v="1"/>
  </r>
  <r>
    <n v="14063"/>
    <s v="Single"/>
    <x v="0"/>
    <x v="3"/>
    <n v="0"/>
    <s v="0-2 Children"/>
    <s v="Bachelors"/>
    <s v="Professional"/>
    <s v="No"/>
    <s v="Non-Homeowner"/>
    <n v="1"/>
    <s v="0-1 Miles"/>
    <s v="Pacific"/>
    <s v="36-45"/>
    <n v="42"/>
    <s v="Yes"/>
    <s v="Purchased"/>
    <n v="1"/>
  </r>
  <r>
    <n v="27393"/>
    <s v="Married"/>
    <x v="0"/>
    <x v="14"/>
    <n v="4"/>
    <s v="3+ Children"/>
    <s v="Bachelors"/>
    <s v="Management"/>
    <s v="Yes"/>
    <s v="Homeowner"/>
    <n v="2"/>
    <s v="More than 10 Miles"/>
    <s v="North America"/>
    <s v="55+"/>
    <n v="63"/>
    <s v="No"/>
    <s v="Did Not Purchase"/>
    <n v="0"/>
  </r>
  <r>
    <n v="14417"/>
    <s v="Single"/>
    <x v="1"/>
    <x v="10"/>
    <n v="3"/>
    <s v="3+ Children"/>
    <s v="High School"/>
    <s v="Professional"/>
    <s v="Yes"/>
    <s v="Homeowner"/>
    <n v="2"/>
    <s v="More than 10 Miles"/>
    <s v="North America"/>
    <s v="46-55"/>
    <n v="54"/>
    <s v="Yes"/>
    <s v="Purchased"/>
    <n v="1"/>
  </r>
  <r>
    <n v="17533"/>
    <s v="Married"/>
    <x v="1"/>
    <x v="0"/>
    <n v="3"/>
    <s v="3+ Children"/>
    <s v="Partial College"/>
    <s v="Professional"/>
    <s v="No"/>
    <s v="Non-Homeowner"/>
    <n v="2"/>
    <s v="5-10 Miles"/>
    <s v="North America"/>
    <s v="55+"/>
    <n v="73"/>
    <s v="Yes"/>
    <s v="Purchased"/>
    <n v="1"/>
  </r>
  <r>
    <n v="18580"/>
    <s v="Married"/>
    <x v="0"/>
    <x v="10"/>
    <n v="2"/>
    <s v="0-2 Children"/>
    <s v="Graduate Degree"/>
    <s v="Professional"/>
    <s v="Yes"/>
    <s v="Homeowner"/>
    <n v="0"/>
    <s v="2-5 Miles"/>
    <s v="North America"/>
    <s v="36-45"/>
    <n v="40"/>
    <s v="Yes"/>
    <s v="Purchased"/>
    <n v="1"/>
  </r>
  <r>
    <n v="17025"/>
    <s v="Single"/>
    <x v="1"/>
    <x v="14"/>
    <n v="0"/>
    <s v="0-2 Children"/>
    <s v="Partial College"/>
    <s v="Skilled Manual"/>
    <s v="No"/>
    <s v="Non-Homeowner"/>
    <n v="1"/>
    <s v="2-5 Miles"/>
    <s v="North America"/>
    <s v="36-45"/>
    <n v="39"/>
    <s v="Yes"/>
    <s v="Purchased"/>
    <n v="1"/>
  </r>
  <r>
    <n v="25293"/>
    <s v="Married"/>
    <x v="1"/>
    <x v="2"/>
    <n v="4"/>
    <s v="3+ Children"/>
    <s v="Bachelors"/>
    <s v="Management"/>
    <s v="Yes"/>
    <s v="Homeowner"/>
    <n v="0"/>
    <s v="1-2 Miles"/>
    <s v="North America"/>
    <s v="36-45"/>
    <n v="42"/>
    <s v="No"/>
    <s v="Did Not Purchase"/>
    <n v="0"/>
  </r>
  <r>
    <n v="24725"/>
    <s v="Married"/>
    <x v="0"/>
    <x v="0"/>
    <n v="3"/>
    <s v="3+ Children"/>
    <s v="Partial College"/>
    <s v="Clerical"/>
    <s v="Yes"/>
    <s v="Homeowner"/>
    <n v="0"/>
    <s v="1-2 Miles"/>
    <s v="North America"/>
    <s v="25-35"/>
    <n v="31"/>
    <s v="No"/>
    <s v="Did Not Purchase"/>
    <n v="0"/>
  </r>
  <r>
    <n v="23200"/>
    <s v="Married"/>
    <x v="0"/>
    <x v="14"/>
    <n v="3"/>
    <s v="3+ Children"/>
    <s v="Bachelors"/>
    <s v="Skilled Manual"/>
    <s v="Yes"/>
    <s v="Homeowner"/>
    <n v="2"/>
    <s v="0-1 Miles"/>
    <s v="North America"/>
    <s v="36-45"/>
    <n v="41"/>
    <s v="No"/>
    <s v="Did Not Purchase"/>
    <n v="0"/>
  </r>
  <r>
    <n v="15895"/>
    <s v="Single"/>
    <x v="0"/>
    <x v="10"/>
    <n v="2"/>
    <s v="0-2 Children"/>
    <s v="Bachelors"/>
    <s v="Management"/>
    <s v="Yes"/>
    <s v="Homeowner"/>
    <n v="0"/>
    <s v="More than 10 Miles"/>
    <s v="North America"/>
    <s v="55+"/>
    <n v="58"/>
    <s v="No"/>
    <s v="Did Not Purchase"/>
    <n v="0"/>
  </r>
  <r>
    <n v="18577"/>
    <s v="Married"/>
    <x v="0"/>
    <x v="10"/>
    <n v="0"/>
    <s v="0-2 Children"/>
    <s v="Graduate Degree"/>
    <s v="Professional"/>
    <s v="Yes"/>
    <s v="Homeowner"/>
    <n v="0"/>
    <s v="0-1 Miles"/>
    <s v="North America"/>
    <s v="36-45"/>
    <n v="40"/>
    <s v="No"/>
    <s v="Did Not Purchase"/>
    <n v="0"/>
  </r>
  <r>
    <n v="27218"/>
    <s v="Married"/>
    <x v="0"/>
    <x v="6"/>
    <n v="2"/>
    <s v="0-2 Children"/>
    <s v="Partial High School"/>
    <s v="Clerical"/>
    <s v="No"/>
    <s v="Non-Homeowner"/>
    <n v="0"/>
    <s v="0-1 Miles"/>
    <s v="North America"/>
    <s v="46-55"/>
    <n v="48"/>
    <s v="No"/>
    <s v="Did Not Purchase"/>
    <n v="0"/>
  </r>
  <r>
    <n v="18560"/>
    <s v="Married"/>
    <x v="0"/>
    <x v="3"/>
    <n v="2"/>
    <s v="0-2 Children"/>
    <s v="Graduate Degree"/>
    <s v="Professional"/>
    <s v="Yes"/>
    <s v="Homeowner"/>
    <n v="0"/>
    <s v="2-5 Miles"/>
    <s v="North America"/>
    <s v="25-35"/>
    <n v="34"/>
    <s v="Yes"/>
    <s v="Purchased"/>
    <n v="1"/>
  </r>
  <r>
    <n v="25006"/>
    <s v="Single"/>
    <x v="0"/>
    <x v="1"/>
    <n v="0"/>
    <s v="0-2 Children"/>
    <s v="Partial College"/>
    <s v="Skilled Manual"/>
    <s v="Yes"/>
    <s v="Homeowner"/>
    <n v="1"/>
    <s v="5-10 Miles"/>
    <s v="North America"/>
    <s v="25-35"/>
    <n v="28"/>
    <s v="No"/>
    <s v="Did Not Purchase"/>
    <n v="0"/>
  </r>
  <r>
    <n v="17369"/>
    <s v="Single"/>
    <x v="1"/>
    <x v="1"/>
    <n v="0"/>
    <s v="0-2 Children"/>
    <s v="Partial College"/>
    <s v="Skilled Manual"/>
    <s v="Yes"/>
    <s v="Homeowner"/>
    <n v="1"/>
    <s v="5-10 Miles"/>
    <s v="North America"/>
    <s v="25-35"/>
    <n v="27"/>
    <s v="No"/>
    <s v="Did Not Purchase"/>
    <n v="0"/>
  </r>
  <r>
    <n v="14495"/>
    <s v="Married"/>
    <x v="1"/>
    <x v="0"/>
    <n v="3"/>
    <s v="3+ Children"/>
    <s v="Partial College"/>
    <s v="Professional"/>
    <s v="No"/>
    <s v="Non-Homeowner"/>
    <n v="2"/>
    <s v="5-10 Miles"/>
    <s v="North America"/>
    <s v="46-55"/>
    <n v="54"/>
    <s v="Yes"/>
    <s v="Purchased"/>
    <n v="1"/>
  </r>
  <r>
    <n v="18847"/>
    <s v="Married"/>
    <x v="0"/>
    <x v="10"/>
    <n v="2"/>
    <s v="0-2 Children"/>
    <s v="Graduate Degree"/>
    <s v="Management"/>
    <s v="Yes"/>
    <s v="Homeowner"/>
    <n v="2"/>
    <s v="5-10 Miles"/>
    <s v="North America"/>
    <s v="55+"/>
    <n v="70"/>
    <s v="No"/>
    <s v="Did Not Purchase"/>
    <n v="0"/>
  </r>
  <r>
    <n v="14754"/>
    <s v="Married"/>
    <x v="1"/>
    <x v="0"/>
    <n v="1"/>
    <s v="0-2 Children"/>
    <s v="Partial College"/>
    <s v="Clerical"/>
    <s v="Yes"/>
    <s v="Homeowner"/>
    <n v="1"/>
    <s v="1-2 Miles"/>
    <s v="North America"/>
    <s v="46-55"/>
    <n v="48"/>
    <s v="Yes"/>
    <s v="Purchased"/>
    <n v="1"/>
  </r>
  <r>
    <n v="23378"/>
    <s v="Married"/>
    <x v="1"/>
    <x v="3"/>
    <n v="1"/>
    <s v="0-2 Children"/>
    <s v="Partial College"/>
    <s v="Skilled Manual"/>
    <s v="Yes"/>
    <s v="Homeowner"/>
    <n v="1"/>
    <s v="2-5 Miles"/>
    <s v="North America"/>
    <s v="36-45"/>
    <n v="44"/>
    <s v="Yes"/>
    <s v="Purchased"/>
    <n v="1"/>
  </r>
  <r>
    <n v="26452"/>
    <s v="Single"/>
    <x v="1"/>
    <x v="14"/>
    <n v="3"/>
    <s v="3+ Children"/>
    <s v="Graduate Degree"/>
    <s v="Management"/>
    <s v="Yes"/>
    <s v="Homeowner"/>
    <n v="2"/>
    <s v="More than 10 Miles"/>
    <s v="North America"/>
    <s v="55+"/>
    <n v="69"/>
    <s v="No"/>
    <s v="Did Not Purchase"/>
    <n v="0"/>
  </r>
  <r>
    <n v="20370"/>
    <s v="Married"/>
    <x v="1"/>
    <x v="3"/>
    <n v="3"/>
    <s v="3+ Children"/>
    <s v="Partial High School"/>
    <s v="Skilled Manual"/>
    <s v="Yes"/>
    <s v="Homeowner"/>
    <n v="2"/>
    <s v="5-10 Miles"/>
    <s v="North America"/>
    <s v="46-55"/>
    <n v="52"/>
    <s v="No"/>
    <s v="Did Not Purchase"/>
    <n v="0"/>
  </r>
  <r>
    <n v="20528"/>
    <s v="Married"/>
    <x v="1"/>
    <x v="0"/>
    <n v="2"/>
    <s v="0-2 Children"/>
    <s v="Partial High School"/>
    <s v="Skilled Manual"/>
    <s v="Yes"/>
    <s v="Homeowner"/>
    <n v="2"/>
    <s v="2-5 Miles"/>
    <s v="North America"/>
    <s v="46-55"/>
    <n v="55"/>
    <s v="No"/>
    <s v="Did Not Purchase"/>
    <n v="0"/>
  </r>
  <r>
    <n v="23549"/>
    <s v="Single"/>
    <x v="1"/>
    <x v="1"/>
    <n v="0"/>
    <s v="0-2 Children"/>
    <s v="High School"/>
    <s v="Skilled Manual"/>
    <s v="Yes"/>
    <s v="Homeowner"/>
    <n v="2"/>
    <s v="5-10 Miles"/>
    <s v="North America"/>
    <s v="25-35"/>
    <n v="30"/>
    <s v="No"/>
    <s v="Did Not Purchase"/>
    <n v="0"/>
  </r>
  <r>
    <n v="21751"/>
    <s v="Married"/>
    <x v="1"/>
    <x v="10"/>
    <n v="3"/>
    <s v="3+ Children"/>
    <s v="Graduate Degree"/>
    <s v="Management"/>
    <s v="Yes"/>
    <s v="Homeowner"/>
    <n v="2"/>
    <s v="1-2 Miles"/>
    <s v="North America"/>
    <s v="55+"/>
    <n v="63"/>
    <s v="No"/>
    <s v="Did Not Purchase"/>
    <n v="0"/>
  </r>
  <r>
    <n v="21266"/>
    <s v="Single"/>
    <x v="0"/>
    <x v="2"/>
    <n v="0"/>
    <s v="0-2 Children"/>
    <s v="Bachelors"/>
    <s v="Management"/>
    <s v="Yes"/>
    <s v="Homeowner"/>
    <n v="1"/>
    <s v="1-2 Miles"/>
    <s v="North America"/>
    <s v="25-35"/>
    <n v="34"/>
    <s v="Yes"/>
    <s v="Purchased"/>
    <n v="1"/>
  </r>
  <r>
    <n v="13388"/>
    <s v="Single"/>
    <x v="1"/>
    <x v="10"/>
    <n v="2"/>
    <s v="0-2 Children"/>
    <s v="Partial College"/>
    <s v="Professional"/>
    <s v="Yes"/>
    <s v="Homeowner"/>
    <n v="1"/>
    <s v="More than 10 Miles"/>
    <s v="North America"/>
    <s v="55+"/>
    <n v="56"/>
    <s v="No"/>
    <s v="Did Not Purchase"/>
    <n v="0"/>
  </r>
  <r>
    <n v="18752"/>
    <s v="Single"/>
    <x v="0"/>
    <x v="0"/>
    <n v="0"/>
    <s v="0-2 Children"/>
    <s v="High School"/>
    <s v="Skilled Manual"/>
    <s v="Yes"/>
    <s v="Homeowner"/>
    <n v="1"/>
    <s v="5-10 Miles"/>
    <s v="North America"/>
    <s v="25-35"/>
    <n v="31"/>
    <s v="No"/>
    <s v="Did Not Purchase"/>
    <n v="0"/>
  </r>
  <r>
    <n v="16917"/>
    <s v="Married"/>
    <x v="1"/>
    <x v="7"/>
    <n v="1"/>
    <s v="0-2 Children"/>
    <s v="Bachelors"/>
    <s v="Management"/>
    <s v="Yes"/>
    <s v="Homeowner"/>
    <n v="4"/>
    <s v="0-1 Miles"/>
    <s v="North America"/>
    <s v="36-45"/>
    <n v="38"/>
    <s v="No"/>
    <s v="Did Not Purchase"/>
    <n v="0"/>
  </r>
  <r>
    <n v="15313"/>
    <s v="Married"/>
    <x v="1"/>
    <x v="10"/>
    <n v="4"/>
    <s v="3+ Children"/>
    <s v="Bachelors"/>
    <s v="Management"/>
    <s v="Yes"/>
    <s v="Homeowner"/>
    <n v="2"/>
    <s v="2-5 Miles"/>
    <s v="North America"/>
    <s v="55+"/>
    <n v="59"/>
    <s v="No"/>
    <s v="Did Not Purchase"/>
    <n v="0"/>
  </r>
  <r>
    <n v="25329"/>
    <s v="Single"/>
    <x v="0"/>
    <x v="0"/>
    <n v="3"/>
    <s v="3+ Children"/>
    <s v="Partial College"/>
    <s v="Clerical"/>
    <s v="No"/>
    <s v="Non-Homeowner"/>
    <n v="2"/>
    <s v="0-1 Miles"/>
    <s v="North America"/>
    <s v="25-35"/>
    <n v="32"/>
    <s v="No"/>
    <s v="Did Not Purchase"/>
    <n v="0"/>
  </r>
  <r>
    <n v="20380"/>
    <s v="Married"/>
    <x v="0"/>
    <x v="10"/>
    <n v="3"/>
    <s v="3+ Children"/>
    <s v="Graduate Degree"/>
    <s v="Management"/>
    <s v="Yes"/>
    <s v="Homeowner"/>
    <n v="2"/>
    <s v="More than 10 Miles"/>
    <s v="North America"/>
    <s v="55+"/>
    <n v="69"/>
    <s v="No"/>
    <s v="Did Not Purchase"/>
    <n v="0"/>
  </r>
  <r>
    <n v="23089"/>
    <s v="Married"/>
    <x v="1"/>
    <x v="0"/>
    <n v="0"/>
    <s v="0-2 Children"/>
    <s v="Partial College"/>
    <s v="Skilled Manual"/>
    <s v="Yes"/>
    <s v="Homeowner"/>
    <n v="1"/>
    <s v="5-10 Miles"/>
    <s v="North America"/>
    <s v="25-35"/>
    <n v="28"/>
    <s v="No"/>
    <s v="Did Not Purchase"/>
    <n v="0"/>
  </r>
  <r>
    <n v="13749"/>
    <s v="Married"/>
    <x v="1"/>
    <x v="2"/>
    <n v="4"/>
    <s v="3+ Children"/>
    <s v="Graduate Degree"/>
    <s v="Skilled Manual"/>
    <s v="Yes"/>
    <s v="Homeowner"/>
    <n v="0"/>
    <s v="1-2 Miles"/>
    <s v="North America"/>
    <s v="46-55"/>
    <n v="47"/>
    <s v="No"/>
    <s v="Did Not Purchase"/>
    <n v="0"/>
  </r>
  <r>
    <n v="24943"/>
    <s v="Married"/>
    <x v="1"/>
    <x v="10"/>
    <n v="3"/>
    <s v="3+ Children"/>
    <s v="Bachelors"/>
    <s v="Management"/>
    <s v="Yes"/>
    <s v="Homeowner"/>
    <n v="2"/>
    <s v="More than 10 Miles"/>
    <s v="North America"/>
    <s v="55+"/>
    <n v="66"/>
    <s v="No"/>
    <s v="Did Not Purchase"/>
    <n v="0"/>
  </r>
  <r>
    <n v="28667"/>
    <s v="Single"/>
    <x v="1"/>
    <x v="3"/>
    <n v="2"/>
    <s v="0-2 Children"/>
    <s v="Bachelors"/>
    <s v="Skilled Manual"/>
    <s v="No"/>
    <s v="Non-Homeowner"/>
    <n v="1"/>
    <s v="0-1 Miles"/>
    <s v="North America"/>
    <s v="36-45"/>
    <n v="37"/>
    <s v="Yes"/>
    <s v="Purchased"/>
    <n v="1"/>
  </r>
  <r>
    <n v="15194"/>
    <s v="Single"/>
    <x v="1"/>
    <x v="7"/>
    <n v="2"/>
    <s v="0-2 Children"/>
    <s v="Bachelors"/>
    <s v="Management"/>
    <s v="No"/>
    <s v="Non-Homeowner"/>
    <n v="3"/>
    <s v="0-1 Miles"/>
    <s v="North America"/>
    <s v="36-45"/>
    <n v="39"/>
    <s v="Yes"/>
    <s v="Purchased"/>
    <n v="1"/>
  </r>
  <r>
    <n v="17436"/>
    <s v="Married"/>
    <x v="1"/>
    <x v="10"/>
    <n v="2"/>
    <s v="0-2 Children"/>
    <s v="High School"/>
    <s v="Professional"/>
    <s v="No"/>
    <s v="Non-Homeowner"/>
    <n v="2"/>
    <s v="1-2 Miles"/>
    <s v="North America"/>
    <s v="46-55"/>
    <n v="51"/>
    <s v="No"/>
    <s v="Did Not Purchase"/>
    <n v="0"/>
  </r>
  <r>
    <n v="18935"/>
    <s v="Married"/>
    <x v="0"/>
    <x v="12"/>
    <n v="0"/>
    <s v="0-2 Children"/>
    <s v="Graduate Degree"/>
    <s v="Management"/>
    <s v="Yes"/>
    <s v="Homeowner"/>
    <n v="3"/>
    <s v="1-2 Miles"/>
    <s v="North America"/>
    <s v="36-45"/>
    <n v="40"/>
    <s v="No"/>
    <s v="Did Not Purchase"/>
    <n v="0"/>
  </r>
  <r>
    <n v="16871"/>
    <s v="Married"/>
    <x v="0"/>
    <x v="8"/>
    <n v="2"/>
    <s v="0-2 Children"/>
    <s v="High School"/>
    <s v="Professional"/>
    <s v="Yes"/>
    <s v="Homeowner"/>
    <n v="1"/>
    <s v="More than 10 Miles"/>
    <s v="North America"/>
    <s v="46-55"/>
    <n v="51"/>
    <s v="Yes"/>
    <s v="Purchased"/>
    <n v="1"/>
  </r>
  <r>
    <n v="12100"/>
    <s v="Single"/>
    <x v="1"/>
    <x v="10"/>
    <n v="2"/>
    <s v="0-2 Children"/>
    <s v="Bachelors"/>
    <s v="Management"/>
    <s v="Yes"/>
    <s v="Homeowner"/>
    <n v="0"/>
    <s v="More than 10 Miles"/>
    <s v="North America"/>
    <s v="55+"/>
    <n v="57"/>
    <s v="No"/>
    <s v="Did Not Purchase"/>
    <n v="0"/>
  </r>
  <r>
    <n v="23158"/>
    <s v="Married"/>
    <x v="0"/>
    <x v="10"/>
    <n v="1"/>
    <s v="0-2 Children"/>
    <s v="Graduate Degree"/>
    <s v="Professional"/>
    <s v="No"/>
    <s v="Non-Homeowner"/>
    <n v="0"/>
    <s v="0-1 Miles"/>
    <s v="North America"/>
    <s v="25-35"/>
    <n v="35"/>
    <s v="Yes"/>
    <s v="Purchased"/>
    <n v="1"/>
  </r>
  <r>
    <n v="18545"/>
    <s v="Married"/>
    <x v="1"/>
    <x v="0"/>
    <n v="4"/>
    <s v="3+ Children"/>
    <s v="High School"/>
    <s v="Professional"/>
    <s v="No"/>
    <s v="Non-Homeowner"/>
    <n v="2"/>
    <s v="More than 10 Miles"/>
    <s v="North America"/>
    <s v="55+"/>
    <n v="61"/>
    <s v="Yes"/>
    <s v="Purchased"/>
    <n v="1"/>
  </r>
  <r>
    <n v="18391"/>
    <s v="Single"/>
    <x v="0"/>
    <x v="2"/>
    <n v="5"/>
    <s v="3+ Children"/>
    <s v="Partial College"/>
    <s v="Professional"/>
    <s v="Yes"/>
    <s v="Homeowner"/>
    <n v="2"/>
    <s v="5-10 Miles"/>
    <s v="North America"/>
    <s v="36-45"/>
    <n v="44"/>
    <s v="No"/>
    <s v="Did Not Purchase"/>
    <n v="0"/>
  </r>
  <r>
    <n v="19812"/>
    <s v="Single"/>
    <x v="0"/>
    <x v="3"/>
    <n v="2"/>
    <s v="0-2 Children"/>
    <s v="Partial College"/>
    <s v="Professional"/>
    <s v="Yes"/>
    <s v="Homeowner"/>
    <n v="0"/>
    <s v="5-10 Miles"/>
    <s v="North America"/>
    <s v="46-55"/>
    <n v="49"/>
    <s v="Yes"/>
    <s v="Purchased"/>
    <n v="1"/>
  </r>
  <r>
    <n v="27660"/>
    <s v="Married"/>
    <x v="1"/>
    <x v="2"/>
    <n v="4"/>
    <s v="3+ Children"/>
    <s v="Graduate Degree"/>
    <s v="Management"/>
    <s v="Yes"/>
    <s v="Homeowner"/>
    <n v="2"/>
    <s v="5-10 Miles"/>
    <s v="North America"/>
    <s v="55+"/>
    <n v="70"/>
    <s v="No"/>
    <s v="Did Not Purchase"/>
    <n v="0"/>
  </r>
  <r>
    <n v="18058"/>
    <s v="Single"/>
    <x v="0"/>
    <x v="6"/>
    <n v="3"/>
    <s v="3+ Children"/>
    <s v="High School"/>
    <s v="Skilled Manual"/>
    <s v="Yes"/>
    <s v="Homeowner"/>
    <n v="2"/>
    <s v="2-5 Miles"/>
    <s v="North America"/>
    <s v="55+"/>
    <n v="78"/>
    <s v="No"/>
    <s v="Did Not Purchase"/>
    <n v="0"/>
  </r>
  <r>
    <n v="20343"/>
    <s v="Married"/>
    <x v="0"/>
    <x v="8"/>
    <n v="4"/>
    <s v="3+ Children"/>
    <s v="Partial College"/>
    <s v="Professional"/>
    <s v="Yes"/>
    <s v="Homeowner"/>
    <n v="1"/>
    <s v="1-2 Miles"/>
    <s v="North America"/>
    <s v="36-45"/>
    <n v="45"/>
    <s v="No"/>
    <s v="Did Not Purchase"/>
    <n v="0"/>
  </r>
  <r>
    <n v="28997"/>
    <s v="Single"/>
    <x v="1"/>
    <x v="0"/>
    <n v="2"/>
    <s v="0-2 Children"/>
    <s v="High School"/>
    <s v="Professional"/>
    <s v="No"/>
    <s v="Non-Homeowner"/>
    <n v="1"/>
    <s v="2-5 Miles"/>
    <s v="North America"/>
    <s v="55+"/>
    <n v="58"/>
    <s v="Yes"/>
    <s v="Purchased"/>
    <n v="1"/>
  </r>
  <r>
    <n v="24398"/>
    <s v="Married"/>
    <x v="1"/>
    <x v="12"/>
    <n v="1"/>
    <s v="0-2 Children"/>
    <s v="Graduate Degree"/>
    <s v="Management"/>
    <s v="Yes"/>
    <s v="Homeowner"/>
    <n v="4"/>
    <s v="0-1 Miles"/>
    <s v="North America"/>
    <s v="36-45"/>
    <n v="41"/>
    <s v="No"/>
    <s v="Did Not Purchase"/>
    <n v="0"/>
  </r>
  <r>
    <n v="19002"/>
    <s v="Married"/>
    <x v="0"/>
    <x v="10"/>
    <n v="2"/>
    <s v="0-2 Children"/>
    <s v="Partial College"/>
    <s v="Professional"/>
    <s v="Yes"/>
    <s v="Homeowner"/>
    <n v="1"/>
    <s v="2-5 Miles"/>
    <s v="North America"/>
    <s v="55+"/>
    <n v="57"/>
    <s v="Yes"/>
    <s v="Purchased"/>
    <n v="1"/>
  </r>
  <r>
    <n v="28609"/>
    <s v="Married"/>
    <x v="1"/>
    <x v="1"/>
    <n v="2"/>
    <s v="0-2 Children"/>
    <s v="High School"/>
    <s v="Skilled Manual"/>
    <s v="No"/>
    <s v="Non-Homeowner"/>
    <n v="2"/>
    <s v="0-1 Miles"/>
    <s v="North America"/>
    <s v="46-55"/>
    <n v="49"/>
    <s v="No"/>
    <s v="Did Not Purchase"/>
    <n v="0"/>
  </r>
  <r>
    <n v="29231"/>
    <s v="Single"/>
    <x v="1"/>
    <x v="2"/>
    <n v="4"/>
    <s v="3+ Children"/>
    <s v="Partial College"/>
    <s v="Professional"/>
    <s v="No"/>
    <s v="Non-Homeowner"/>
    <n v="2"/>
    <s v="0-1 Miles"/>
    <s v="North America"/>
    <s v="36-45"/>
    <n v="43"/>
    <s v="No"/>
    <s v="Did Not Purchase"/>
    <n v="0"/>
  </r>
  <r>
    <n v="18858"/>
    <s v="Single"/>
    <x v="1"/>
    <x v="10"/>
    <n v="2"/>
    <s v="0-2 Children"/>
    <s v="Partial High School"/>
    <s v="Skilled Manual"/>
    <s v="Yes"/>
    <s v="Homeowner"/>
    <n v="2"/>
    <s v="5-10 Miles"/>
    <s v="North America"/>
    <s v="46-55"/>
    <n v="52"/>
    <s v="Yes"/>
    <s v="Purchased"/>
    <n v="1"/>
  </r>
  <r>
    <n v="20000"/>
    <s v="Married"/>
    <x v="1"/>
    <x v="10"/>
    <n v="1"/>
    <s v="0-2 Children"/>
    <s v="Graduate Degree"/>
    <s v="Professional"/>
    <s v="Yes"/>
    <s v="Homeowner"/>
    <n v="0"/>
    <s v="0-1 Miles"/>
    <s v="North America"/>
    <s v="25-35"/>
    <n v="35"/>
    <s v="Yes"/>
    <s v="Purchased"/>
    <n v="1"/>
  </r>
  <r>
    <n v="25261"/>
    <s v="Married"/>
    <x v="1"/>
    <x v="0"/>
    <n v="0"/>
    <s v="0-2 Children"/>
    <s v="High School"/>
    <s v="Skilled Manual"/>
    <s v="Yes"/>
    <s v="Homeowner"/>
    <n v="2"/>
    <s v="5-10 Miles"/>
    <s v="North America"/>
    <s v="25-35"/>
    <n v="27"/>
    <s v="No"/>
    <s v="Did Not Purchase"/>
    <n v="0"/>
  </r>
  <r>
    <n v="17458"/>
    <s v="Single"/>
    <x v="1"/>
    <x v="3"/>
    <n v="3"/>
    <s v="3+ Children"/>
    <s v="High School"/>
    <s v="Professional"/>
    <s v="Yes"/>
    <s v="Homeowner"/>
    <n v="0"/>
    <s v="5-10 Miles"/>
    <s v="North America"/>
    <s v="46-55"/>
    <n v="52"/>
    <s v="Yes"/>
    <s v="Purchased"/>
    <n v="1"/>
  </r>
  <r>
    <n v="11644"/>
    <s v="Single"/>
    <x v="1"/>
    <x v="0"/>
    <n v="2"/>
    <s v="0-2 Children"/>
    <s v="Bachelors"/>
    <s v="Skilled Manual"/>
    <s v="Yes"/>
    <s v="Homeowner"/>
    <n v="0"/>
    <s v="2-5 Miles"/>
    <s v="North America"/>
    <s v="36-45"/>
    <n v="36"/>
    <s v="No"/>
    <s v="Did Not Purchase"/>
    <n v="0"/>
  </r>
  <r>
    <n v="16145"/>
    <s v="Single"/>
    <x v="0"/>
    <x v="3"/>
    <n v="5"/>
    <s v="3+ Children"/>
    <s v="Graduate Degree"/>
    <s v="Professional"/>
    <s v="Yes"/>
    <s v="Homeowner"/>
    <n v="3"/>
    <s v="More than 10 Miles"/>
    <s v="North America"/>
    <s v="46-55"/>
    <n v="46"/>
    <s v="Yes"/>
    <s v="Purchased"/>
    <n v="1"/>
  </r>
  <r>
    <n v="16890"/>
    <s v="Married"/>
    <x v="1"/>
    <x v="10"/>
    <n v="3"/>
    <s v="3+ Children"/>
    <s v="Partial High School"/>
    <s v="Skilled Manual"/>
    <s v="Yes"/>
    <s v="Homeowner"/>
    <n v="2"/>
    <s v="5-10 Miles"/>
    <s v="North America"/>
    <s v="46-55"/>
    <n v="52"/>
    <s v="Yes"/>
    <s v="Purchased"/>
    <n v="1"/>
  </r>
  <r>
    <n v="25983"/>
    <s v="Married"/>
    <x v="1"/>
    <x v="3"/>
    <n v="0"/>
    <s v="0-2 Children"/>
    <s v="Bachelors"/>
    <s v="Professional"/>
    <s v="No"/>
    <s v="Non-Homeowner"/>
    <n v="1"/>
    <s v="0-1 Miles"/>
    <s v="North America"/>
    <s v="36-45"/>
    <n v="43"/>
    <s v="No"/>
    <s v="Did Not Purchase"/>
    <n v="0"/>
  </r>
  <r>
    <n v="14633"/>
    <s v="Married"/>
    <x v="1"/>
    <x v="10"/>
    <n v="1"/>
    <s v="0-2 Children"/>
    <s v="Partial College"/>
    <s v="Skilled Manual"/>
    <s v="Yes"/>
    <s v="Homeowner"/>
    <n v="1"/>
    <s v="2-5 Miles"/>
    <s v="North America"/>
    <s v="36-45"/>
    <n v="44"/>
    <s v="No"/>
    <s v="Did Not Purchase"/>
    <n v="0"/>
  </r>
  <r>
    <n v="22994"/>
    <s v="Married"/>
    <x v="0"/>
    <x v="2"/>
    <n v="0"/>
    <s v="0-2 Children"/>
    <s v="Bachelors"/>
    <s v="Management"/>
    <s v="Yes"/>
    <s v="Homeowner"/>
    <n v="1"/>
    <s v="1-2 Miles"/>
    <s v="North America"/>
    <s v="25-35"/>
    <n v="34"/>
    <s v="Yes"/>
    <s v="Purchased"/>
    <n v="1"/>
  </r>
  <r>
    <n v="22983"/>
    <s v="Single"/>
    <x v="0"/>
    <x v="1"/>
    <n v="0"/>
    <s v="0-2 Children"/>
    <s v="Partial High School"/>
    <s v="Clerical"/>
    <s v="Yes"/>
    <s v="Homeowner"/>
    <n v="2"/>
    <s v="5-10 Miles"/>
    <s v="North America"/>
    <s v="25-35"/>
    <n v="27"/>
    <s v="No"/>
    <s v="Did Not Purchase"/>
    <n v="0"/>
  </r>
  <r>
    <n v="25184"/>
    <s v="Single"/>
    <x v="1"/>
    <x v="15"/>
    <n v="1"/>
    <s v="0-2 Children"/>
    <s v="Partial College"/>
    <s v="Professional"/>
    <s v="Yes"/>
    <s v="Homeowner"/>
    <n v="4"/>
    <s v="5-10 Miles"/>
    <s v="North America"/>
    <s v="36-45"/>
    <n v="45"/>
    <s v="Yes"/>
    <s v="Purchased"/>
    <n v="1"/>
  </r>
  <r>
    <n v="14469"/>
    <s v="Married"/>
    <x v="0"/>
    <x v="11"/>
    <n v="3"/>
    <s v="3+ Children"/>
    <s v="Partial College"/>
    <s v="Professional"/>
    <s v="Yes"/>
    <s v="Homeowner"/>
    <n v="4"/>
    <s v="1-2 Miles"/>
    <s v="North America"/>
    <s v="36-45"/>
    <n v="45"/>
    <s v="No"/>
    <s v="Did Not Purchase"/>
    <n v="0"/>
  </r>
  <r>
    <n v="11538"/>
    <s v="Single"/>
    <x v="0"/>
    <x v="10"/>
    <n v="4"/>
    <s v="3+ Children"/>
    <s v="Graduate Degree"/>
    <s v="Skilled Manual"/>
    <s v="No"/>
    <s v="Non-Homeowner"/>
    <n v="0"/>
    <s v="0-1 Miles"/>
    <s v="North America"/>
    <s v="46-55"/>
    <n v="47"/>
    <s v="Yes"/>
    <s v="Purchased"/>
    <n v="1"/>
  </r>
  <r>
    <n v="16245"/>
    <s v="Single"/>
    <x v="0"/>
    <x v="2"/>
    <n v="4"/>
    <s v="3+ Children"/>
    <s v="Graduate Degree"/>
    <s v="Skilled Manual"/>
    <s v="Yes"/>
    <s v="Homeowner"/>
    <n v="0"/>
    <s v="1-2 Miles"/>
    <s v="North America"/>
    <s v="46-55"/>
    <n v="47"/>
    <s v="No"/>
    <s v="Did Not Purchase"/>
    <n v="0"/>
  </r>
  <r>
    <n v="17858"/>
    <s v="Married"/>
    <x v="1"/>
    <x v="0"/>
    <n v="4"/>
    <s v="3+ Children"/>
    <s v="High School"/>
    <s v="Skilled Manual"/>
    <s v="Yes"/>
    <s v="Homeowner"/>
    <n v="2"/>
    <s v="2-5 Miles"/>
    <s v="North America"/>
    <s v="36-45"/>
    <n v="44"/>
    <s v="Yes"/>
    <s v="Purchased"/>
    <n v="1"/>
  </r>
  <r>
    <n v="25347"/>
    <s v="Single"/>
    <x v="0"/>
    <x v="6"/>
    <n v="3"/>
    <s v="3+ Children"/>
    <s v="Partial High School"/>
    <s v="Clerical"/>
    <s v="No"/>
    <s v="Non-Homeowner"/>
    <n v="2"/>
    <s v="0-1 Miles"/>
    <s v="North America"/>
    <s v="46-55"/>
    <n v="49"/>
    <s v="No"/>
    <s v="Did Not Purchase"/>
    <n v="0"/>
  </r>
  <r>
    <n v="15814"/>
    <s v="Single"/>
    <x v="0"/>
    <x v="0"/>
    <n v="0"/>
    <s v="0-2 Children"/>
    <s v="High School"/>
    <s v="Skilled Manual"/>
    <s v="Yes"/>
    <s v="Homeowner"/>
    <n v="1"/>
    <s v="5-10 Miles"/>
    <s v="North America"/>
    <s v="25-35"/>
    <n v="30"/>
    <s v="No"/>
    <s v="Did Not Purchase"/>
    <n v="0"/>
  </r>
  <r>
    <n v="11259"/>
    <s v="Married"/>
    <x v="0"/>
    <x v="11"/>
    <n v="4"/>
    <s v="3+ Children"/>
    <s v="Partial College"/>
    <s v="Professional"/>
    <s v="Yes"/>
    <s v="Homeowner"/>
    <n v="4"/>
    <s v="2-5 Miles"/>
    <s v="North America"/>
    <s v="36-45"/>
    <n v="41"/>
    <s v="Yes"/>
    <s v="Purchased"/>
    <n v="1"/>
  </r>
  <r>
    <n v="11200"/>
    <s v="Married"/>
    <x v="1"/>
    <x v="3"/>
    <n v="4"/>
    <s v="3+ Children"/>
    <s v="Bachelors"/>
    <s v="Management"/>
    <s v="Yes"/>
    <s v="Homeowner"/>
    <n v="1"/>
    <s v="1-2 Miles"/>
    <s v="North America"/>
    <s v="55+"/>
    <n v="58"/>
    <s v="No"/>
    <s v="Did Not Purchase"/>
    <n v="0"/>
  </r>
  <r>
    <n v="25101"/>
    <s v="Married"/>
    <x v="1"/>
    <x v="10"/>
    <n v="5"/>
    <s v="3+ Children"/>
    <s v="Bachelors"/>
    <s v="Professional"/>
    <s v="Yes"/>
    <s v="Homeowner"/>
    <n v="1"/>
    <s v="2-5 Miles"/>
    <s v="North America"/>
    <s v="46-55"/>
    <n v="47"/>
    <s v="No"/>
    <s v="Did Not Purchase"/>
    <n v="0"/>
  </r>
  <r>
    <n v="21801"/>
    <s v="Married"/>
    <x v="0"/>
    <x v="3"/>
    <n v="4"/>
    <s v="3+ Children"/>
    <s v="Partial College"/>
    <s v="Professional"/>
    <s v="Yes"/>
    <s v="Homeowner"/>
    <n v="1"/>
    <s v="1-2 Miles"/>
    <s v="North America"/>
    <s v="46-55"/>
    <n v="55"/>
    <s v="No"/>
    <s v="Did Not Purchase"/>
    <n v="0"/>
  </r>
  <r>
    <n v="25943"/>
    <s v="Single"/>
    <x v="0"/>
    <x v="3"/>
    <n v="0"/>
    <s v="0-2 Children"/>
    <s v="Partial College"/>
    <s v="Skilled Manual"/>
    <s v="No"/>
    <s v="Non-Homeowner"/>
    <n v="2"/>
    <s v="0-1 Miles"/>
    <s v="North America"/>
    <s v="25-35"/>
    <n v="27"/>
    <s v="Yes"/>
    <s v="Purchased"/>
    <n v="1"/>
  </r>
  <r>
    <n v="22127"/>
    <s v="Married"/>
    <x v="1"/>
    <x v="10"/>
    <n v="3"/>
    <s v="3+ Children"/>
    <s v="Graduate Degree"/>
    <s v="Management"/>
    <s v="Yes"/>
    <s v="Homeowner"/>
    <n v="2"/>
    <s v="1-2 Miles"/>
    <s v="North America"/>
    <s v="55+"/>
    <n v="67"/>
    <s v="No"/>
    <s v="Did Not Purchase"/>
    <n v="0"/>
  </r>
  <r>
    <n v="20414"/>
    <s v="Married"/>
    <x v="0"/>
    <x v="10"/>
    <n v="0"/>
    <s v="0-2 Children"/>
    <s v="Partial College"/>
    <s v="Skilled Manual"/>
    <s v="Yes"/>
    <s v="Homeowner"/>
    <n v="2"/>
    <s v="5-10 Miles"/>
    <s v="North America"/>
    <s v="25-35"/>
    <n v="29"/>
    <s v="No"/>
    <s v="Did Not Purchase"/>
    <n v="0"/>
  </r>
  <r>
    <n v="23672"/>
    <s v="Married"/>
    <x v="0"/>
    <x v="10"/>
    <n v="3"/>
    <s v="3+ Children"/>
    <s v="Graduate Degree"/>
    <s v="Management"/>
    <s v="Yes"/>
    <s v="Homeowner"/>
    <n v="2"/>
    <s v="1-2 Miles"/>
    <s v="North America"/>
    <s v="55+"/>
    <n v="67"/>
    <s v="No"/>
    <s v="Did Not Purchase"/>
    <n v="0"/>
  </r>
  <r>
    <n v="29255"/>
    <s v="Single"/>
    <x v="1"/>
    <x v="2"/>
    <n v="3"/>
    <s v="3+ Children"/>
    <s v="Partial College"/>
    <s v="Professional"/>
    <s v="No"/>
    <s v="Non-Homeowner"/>
    <n v="1"/>
    <s v="1-2 Miles"/>
    <s v="North America"/>
    <s v="46-55"/>
    <n v="51"/>
    <s v="Yes"/>
    <s v="Purchased"/>
    <n v="1"/>
  </r>
  <r>
    <n v="28815"/>
    <s v="Married"/>
    <x v="0"/>
    <x v="14"/>
    <n v="1"/>
    <s v="0-2 Children"/>
    <s v="Graduate Degree"/>
    <s v="Skilled Manual"/>
    <s v="Yes"/>
    <s v="Homeowner"/>
    <n v="0"/>
    <s v="0-1 Miles"/>
    <s v="North America"/>
    <s v="25-35"/>
    <n v="35"/>
    <s v="No"/>
    <s v="Did Not Purchase"/>
    <n v="0"/>
  </r>
  <r>
    <n v="27753"/>
    <s v="Married"/>
    <x v="1"/>
    <x v="0"/>
    <n v="0"/>
    <s v="0-2 Children"/>
    <s v="High School"/>
    <s v="Skilled Manual"/>
    <s v="No"/>
    <s v="Non-Homeowner"/>
    <n v="2"/>
    <s v="1-2 Miles"/>
    <s v="North America"/>
    <s v="25-35"/>
    <n v="30"/>
    <s v="No"/>
    <s v="Did Not Purchase"/>
    <n v="0"/>
  </r>
  <r>
    <n v="27643"/>
    <s v="Single"/>
    <x v="1"/>
    <x v="3"/>
    <n v="5"/>
    <s v="3+ Children"/>
    <s v="Partial College"/>
    <s v="Professional"/>
    <s v="Yes"/>
    <s v="Homeowner"/>
    <n v="3"/>
    <s v="2-5 Miles"/>
    <s v="North America"/>
    <s v="36-45"/>
    <n v="44"/>
    <s v="No"/>
    <s v="Did Not Purchase"/>
    <n v="0"/>
  </r>
  <r>
    <n v="13754"/>
    <s v="Single"/>
    <x v="0"/>
    <x v="2"/>
    <n v="4"/>
    <s v="3+ Children"/>
    <s v="Graduate Degree"/>
    <s v="Skilled Manual"/>
    <s v="Yes"/>
    <s v="Homeowner"/>
    <n v="0"/>
    <s v="1-2 Miles"/>
    <s v="North America"/>
    <s v="46-55"/>
    <n v="48"/>
    <s v="No"/>
    <s v="Did Not Purchase"/>
    <n v="0"/>
  </r>
  <r>
    <n v="22088"/>
    <s v="Married"/>
    <x v="0"/>
    <x v="12"/>
    <n v="1"/>
    <s v="0-2 Children"/>
    <s v="Bachelors"/>
    <s v="Management"/>
    <s v="Yes"/>
    <s v="Homeowner"/>
    <n v="2"/>
    <s v="0-1 Miles"/>
    <s v="North America"/>
    <s v="36-45"/>
    <n v="45"/>
    <s v="Yes"/>
    <s v="Purchased"/>
    <n v="1"/>
  </r>
  <r>
    <n v="27388"/>
    <s v="Married"/>
    <x v="1"/>
    <x v="10"/>
    <n v="3"/>
    <s v="3+ Children"/>
    <s v="Bachelors"/>
    <s v="Management"/>
    <s v="No"/>
    <s v="Non-Homeowner"/>
    <n v="2"/>
    <s v="1-2 Miles"/>
    <s v="North America"/>
    <s v="55+"/>
    <n v="66"/>
    <s v="No"/>
    <s v="Did Not Purchase"/>
    <n v="0"/>
  </r>
  <r>
    <n v="24745"/>
    <s v="Single"/>
    <x v="0"/>
    <x v="1"/>
    <n v="2"/>
    <s v="0-2 Children"/>
    <s v="High School"/>
    <s v="Skilled Manual"/>
    <s v="No"/>
    <s v="Non-Homeowner"/>
    <n v="2"/>
    <s v="0-1 Miles"/>
    <s v="North America"/>
    <s v="46-55"/>
    <n v="49"/>
    <s v="No"/>
    <s v="Did Not Purchase"/>
    <n v="0"/>
  </r>
  <r>
    <n v="29237"/>
    <s v="Single"/>
    <x v="0"/>
    <x v="7"/>
    <n v="4"/>
    <s v="3+ Children"/>
    <s v="Partial College"/>
    <s v="Professional"/>
    <s v="Yes"/>
    <s v="Homeowner"/>
    <n v="3"/>
    <s v="5-10 Miles"/>
    <s v="North America"/>
    <s v="36-45"/>
    <n v="43"/>
    <s v="Yes"/>
    <s v="Purchased"/>
    <n v="1"/>
  </r>
  <r>
    <n v="15272"/>
    <s v="Single"/>
    <x v="1"/>
    <x v="0"/>
    <n v="0"/>
    <s v="0-2 Children"/>
    <s v="High School"/>
    <s v="Skilled Manual"/>
    <s v="No"/>
    <s v="Non-Homeowner"/>
    <n v="2"/>
    <s v="1-2 Miles"/>
    <s v="North America"/>
    <s v="25-35"/>
    <n v="30"/>
    <s v="No"/>
    <s v="Did Not Purchase"/>
    <n v="0"/>
  </r>
  <r>
    <n v="18949"/>
    <s v="Single"/>
    <x v="1"/>
    <x v="3"/>
    <n v="0"/>
    <s v="0-2 Children"/>
    <s v="Graduate Degree"/>
    <s v="Management"/>
    <s v="Yes"/>
    <s v="Homeowner"/>
    <n v="2"/>
    <s v="5-10 Miles"/>
    <s v="North America"/>
    <s v="55+"/>
    <n v="74"/>
    <s v="Yes"/>
    <s v="Purchased"/>
    <n v="1"/>
  </r>
  <r>
    <n v="14507"/>
    <s v="Married"/>
    <x v="1"/>
    <x v="11"/>
    <n v="2"/>
    <s v="0-2 Children"/>
    <s v="Graduate Degree"/>
    <s v="Management"/>
    <s v="Yes"/>
    <s v="Homeowner"/>
    <n v="3"/>
    <s v="1-2 Miles"/>
    <s v="North America"/>
    <s v="55+"/>
    <n v="65"/>
    <s v="No"/>
    <s v="Did Not Purchase"/>
    <n v="0"/>
  </r>
  <r>
    <n v="25886"/>
    <s v="Married"/>
    <x v="0"/>
    <x v="10"/>
    <n v="2"/>
    <s v="0-2 Children"/>
    <s v="Partial College"/>
    <s v="Professional"/>
    <s v="Yes"/>
    <s v="Homeowner"/>
    <n v="2"/>
    <s v="2-5 Miles"/>
    <s v="North America"/>
    <s v="55+"/>
    <n v="56"/>
    <s v="Yes"/>
    <s v="Purchased"/>
    <n v="1"/>
  </r>
  <r>
    <n v="21441"/>
    <s v="Married"/>
    <x v="1"/>
    <x v="14"/>
    <n v="4"/>
    <s v="3+ Children"/>
    <s v="Bachelors"/>
    <s v="Management"/>
    <s v="Yes"/>
    <s v="Homeowner"/>
    <n v="2"/>
    <s v="More than 10 Miles"/>
    <s v="North America"/>
    <s v="55+"/>
    <n v="64"/>
    <s v="No"/>
    <s v="Did Not Purchase"/>
    <n v="0"/>
  </r>
  <r>
    <n v="21741"/>
    <s v="Married"/>
    <x v="0"/>
    <x v="3"/>
    <n v="3"/>
    <s v="3+ Children"/>
    <s v="Partial College"/>
    <s v="Professional"/>
    <s v="Yes"/>
    <s v="Homeowner"/>
    <n v="2"/>
    <s v="5-10 Miles"/>
    <s v="North America"/>
    <s v="46-55"/>
    <n v="50"/>
    <s v="Yes"/>
    <s v="Purchased"/>
    <n v="1"/>
  </r>
  <r>
    <n v="14572"/>
    <s v="Married"/>
    <x v="0"/>
    <x v="3"/>
    <n v="3"/>
    <s v="3+ Children"/>
    <s v="Graduate Degree"/>
    <s v="Professional"/>
    <s v="Yes"/>
    <s v="Homeowner"/>
    <n v="0"/>
    <s v="2-5 Miles"/>
    <s v="North America"/>
    <s v="25-35"/>
    <n v="35"/>
    <s v="Yes"/>
    <s v="Purchased"/>
    <n v="1"/>
  </r>
  <r>
    <n v="23368"/>
    <s v="Married"/>
    <x v="0"/>
    <x v="10"/>
    <n v="5"/>
    <s v="3+ Children"/>
    <s v="Bachelors"/>
    <s v="Skilled Manual"/>
    <s v="Yes"/>
    <s v="Homeowner"/>
    <n v="3"/>
    <s v="More than 10 Miles"/>
    <s v="North America"/>
    <s v="36-45"/>
    <n v="41"/>
    <s v="No"/>
    <s v="Did Not Purchase"/>
    <n v="0"/>
  </r>
  <r>
    <n v="16217"/>
    <s v="Single"/>
    <x v="0"/>
    <x v="10"/>
    <n v="0"/>
    <s v="0-2 Children"/>
    <s v="Graduate Degree"/>
    <s v="Skilled Manual"/>
    <s v="Yes"/>
    <s v="Homeowner"/>
    <n v="0"/>
    <s v="0-1 Miles"/>
    <s v="North America"/>
    <s v="36-45"/>
    <n v="39"/>
    <s v="No"/>
    <s v="Did Not Purchase"/>
    <n v="0"/>
  </r>
  <r>
    <n v="16247"/>
    <s v="Single"/>
    <x v="0"/>
    <x v="10"/>
    <n v="4"/>
    <s v="3+ Children"/>
    <s v="Graduate Degree"/>
    <s v="Skilled Manual"/>
    <s v="No"/>
    <s v="Non-Homeowner"/>
    <n v="0"/>
    <s v="1-2 Miles"/>
    <s v="North America"/>
    <s v="46-55"/>
    <n v="47"/>
    <s v="No"/>
    <s v="Did Not Purchase"/>
    <n v="0"/>
  </r>
  <r>
    <n v="22010"/>
    <s v="Single"/>
    <x v="1"/>
    <x v="0"/>
    <n v="0"/>
    <s v="0-2 Children"/>
    <s v="High School"/>
    <s v="Skilled Manual"/>
    <s v="Yes"/>
    <s v="Homeowner"/>
    <n v="2"/>
    <s v="5-10 Miles"/>
    <s v="North America"/>
    <s v="25-35"/>
    <n v="31"/>
    <s v="No"/>
    <s v="Did Not Purchase"/>
    <n v="0"/>
  </r>
  <r>
    <n v="25872"/>
    <s v="Single"/>
    <x v="0"/>
    <x v="3"/>
    <n v="2"/>
    <s v="0-2 Children"/>
    <s v="Bachelors"/>
    <s v="Management"/>
    <s v="No"/>
    <s v="Non-Homeowner"/>
    <n v="1"/>
    <s v="2-5 Miles"/>
    <s v="North America"/>
    <s v="55+"/>
    <n v="58"/>
    <s v="Yes"/>
    <s v="Purchased"/>
    <n v="1"/>
  </r>
  <r>
    <n v="19164"/>
    <s v="Single"/>
    <x v="0"/>
    <x v="3"/>
    <n v="0"/>
    <s v="0-2 Children"/>
    <s v="Bachelors"/>
    <s v="Professional"/>
    <s v="No"/>
    <s v="Non-Homeowner"/>
    <n v="1"/>
    <s v="2-5 Miles"/>
    <s v="North America"/>
    <s v="36-45"/>
    <n v="38"/>
    <s v="Yes"/>
    <s v="Purchased"/>
    <n v="1"/>
  </r>
  <r>
    <n v="18435"/>
    <s v="Single"/>
    <x v="0"/>
    <x v="3"/>
    <n v="5"/>
    <s v="3+ Children"/>
    <s v="Graduate Degree"/>
    <s v="Management"/>
    <s v="Yes"/>
    <s v="Homeowner"/>
    <n v="2"/>
    <s v="More than 10 Miles"/>
    <s v="North America"/>
    <s v="55+"/>
    <n v="67"/>
    <s v="Yes"/>
    <s v="Purchased"/>
    <n v="1"/>
  </r>
  <r>
    <n v="14284"/>
    <s v="Single"/>
    <x v="1"/>
    <x v="10"/>
    <n v="0"/>
    <s v="0-2 Children"/>
    <s v="Partial College"/>
    <s v="Professional"/>
    <s v="No"/>
    <s v="Non-Homeowner"/>
    <n v="2"/>
    <s v="1-2 Miles"/>
    <s v="North America"/>
    <s v="25-35"/>
    <n v="32"/>
    <s v="Yes"/>
    <s v="Purchased"/>
    <n v="1"/>
  </r>
  <r>
    <n v="11287"/>
    <s v="Married"/>
    <x v="1"/>
    <x v="3"/>
    <n v="5"/>
    <s v="3+ Children"/>
    <s v="Partial College"/>
    <s v="Professional"/>
    <s v="No"/>
    <s v="Non-Homeowner"/>
    <n v="3"/>
    <s v="5-10 Miles"/>
    <s v="North America"/>
    <s v="36-45"/>
    <n v="45"/>
    <s v="No"/>
    <s v="Did Not Purchase"/>
    <n v="0"/>
  </r>
  <r>
    <n v="13066"/>
    <s v="Single"/>
    <x v="1"/>
    <x v="1"/>
    <n v="0"/>
    <s v="0-2 Children"/>
    <s v="High School"/>
    <s v="Skilled Manual"/>
    <s v="No"/>
    <s v="Non-Homeowner"/>
    <n v="2"/>
    <s v="1-2 Miles"/>
    <s v="North America"/>
    <s v="25-35"/>
    <n v="31"/>
    <s v="Yes"/>
    <s v="Purchased"/>
    <n v="1"/>
  </r>
  <r>
    <n v="29106"/>
    <s v="Single"/>
    <x v="1"/>
    <x v="0"/>
    <n v="0"/>
    <s v="0-2 Children"/>
    <s v="High School"/>
    <s v="Skilled Manual"/>
    <s v="No"/>
    <s v="Non-Homeowner"/>
    <n v="2"/>
    <s v="1-2 Miles"/>
    <s v="North America"/>
    <s v="25-35"/>
    <n v="31"/>
    <s v="Yes"/>
    <s v="Purchased"/>
    <n v="1"/>
  </r>
  <r>
    <n v="26236"/>
    <s v="Married"/>
    <x v="0"/>
    <x v="0"/>
    <n v="3"/>
    <s v="3+ Children"/>
    <s v="Partial College"/>
    <s v="Clerical"/>
    <s v="Yes"/>
    <s v="Homeowner"/>
    <n v="1"/>
    <s v="0-1 Miles"/>
    <s v="North America"/>
    <s v="25-35"/>
    <n v="31"/>
    <s v="No"/>
    <s v="Did Not Purchase"/>
    <n v="0"/>
  </r>
  <r>
    <n v="17531"/>
    <s v="Married"/>
    <x v="1"/>
    <x v="10"/>
    <n v="2"/>
    <s v="0-2 Children"/>
    <s v="High School"/>
    <s v="Professional"/>
    <s v="No"/>
    <s v="Non-Homeowner"/>
    <n v="2"/>
    <s v="5-10 Miles"/>
    <s v="North America"/>
    <s v="46-55"/>
    <n v="50"/>
    <s v="No"/>
    <s v="Did Not Purchase"/>
    <n v="0"/>
  </r>
  <r>
    <n v="12964"/>
    <s v="Married"/>
    <x v="1"/>
    <x v="3"/>
    <n v="1"/>
    <s v="0-2 Children"/>
    <s v="Partial College"/>
    <s v="Skilled Manual"/>
    <s v="Yes"/>
    <s v="Homeowner"/>
    <n v="1"/>
    <s v="0-1 Miles"/>
    <s v="North America"/>
    <s v="36-45"/>
    <n v="44"/>
    <s v="No"/>
    <s v="Did Not Purchase"/>
    <n v="0"/>
  </r>
  <r>
    <n v="19133"/>
    <s v="Single"/>
    <x v="1"/>
    <x v="14"/>
    <n v="2"/>
    <s v="0-2 Children"/>
    <s v="Bachelors"/>
    <s v="Skilled Manual"/>
    <s v="Yes"/>
    <s v="Homeowner"/>
    <n v="1"/>
    <s v="2-5 Miles"/>
    <s v="North America"/>
    <s v="36-45"/>
    <n v="38"/>
    <s v="Yes"/>
    <s v="Purchased"/>
    <n v="1"/>
  </r>
  <r>
    <n v="24643"/>
    <s v="Single"/>
    <x v="0"/>
    <x v="10"/>
    <n v="4"/>
    <s v="3+ Children"/>
    <s v="Bachelors"/>
    <s v="Management"/>
    <s v="Yes"/>
    <s v="Homeowner"/>
    <n v="2"/>
    <s v="More than 10 Miles"/>
    <s v="North America"/>
    <s v="55+"/>
    <n v="63"/>
    <s v="No"/>
    <s v="Did Not Purchase"/>
    <n v="0"/>
  </r>
  <r>
    <n v="21599"/>
    <s v="Married"/>
    <x v="0"/>
    <x v="10"/>
    <n v="1"/>
    <s v="0-2 Children"/>
    <s v="Graduate Degree"/>
    <s v="Professional"/>
    <s v="Yes"/>
    <s v="Homeowner"/>
    <n v="0"/>
    <s v="2-5 Miles"/>
    <s v="North America"/>
    <s v="36-45"/>
    <n v="36"/>
    <s v="Yes"/>
    <s v="Purchased"/>
    <n v="1"/>
  </r>
  <r>
    <n v="22976"/>
    <s v="Single"/>
    <x v="1"/>
    <x v="0"/>
    <n v="0"/>
    <s v="0-2 Children"/>
    <s v="High School"/>
    <s v="Skilled Manual"/>
    <s v="No"/>
    <s v="Non-Homeowner"/>
    <n v="2"/>
    <s v="0-1 Miles"/>
    <s v="North America"/>
    <s v="25-35"/>
    <n v="28"/>
    <s v="Yes"/>
    <s v="Purchased"/>
    <n v="1"/>
  </r>
  <r>
    <n v="27637"/>
    <s v="Single"/>
    <x v="0"/>
    <x v="11"/>
    <n v="1"/>
    <s v="0-2 Children"/>
    <s v="Partial College"/>
    <s v="Professional"/>
    <s v="No"/>
    <s v="Non-Homeowner"/>
    <n v="3"/>
    <s v="1-2 Miles"/>
    <s v="North America"/>
    <s v="36-45"/>
    <n v="44"/>
    <s v="No"/>
    <s v="Did Not Purchase"/>
    <n v="0"/>
  </r>
  <r>
    <n v="11890"/>
    <s v="Married"/>
    <x v="0"/>
    <x v="3"/>
    <n v="5"/>
    <s v="3+ Children"/>
    <s v="Graduate Degree"/>
    <s v="Professional"/>
    <s v="Yes"/>
    <s v="Homeowner"/>
    <n v="1"/>
    <s v="0-1 Miles"/>
    <s v="North America"/>
    <s v="46-55"/>
    <n v="47"/>
    <s v="No"/>
    <s v="Did Not Purchase"/>
    <n v="0"/>
  </r>
  <r>
    <n v="28580"/>
    <s v="Married"/>
    <x v="0"/>
    <x v="2"/>
    <n v="0"/>
    <s v="0-2 Children"/>
    <s v="Graduate Degree"/>
    <s v="Skilled Manual"/>
    <s v="Yes"/>
    <s v="Homeowner"/>
    <n v="0"/>
    <s v="1-2 Miles"/>
    <s v="North America"/>
    <s v="36-45"/>
    <n v="40"/>
    <s v="Yes"/>
    <s v="Purchased"/>
    <n v="1"/>
  </r>
  <r>
    <n v="14443"/>
    <s v="Married"/>
    <x v="1"/>
    <x v="12"/>
    <n v="1"/>
    <s v="0-2 Children"/>
    <s v="Graduate Degree"/>
    <s v="Management"/>
    <s v="Yes"/>
    <s v="Homeowner"/>
    <n v="4"/>
    <s v="0-1 Miles"/>
    <s v="North America"/>
    <s v="36-45"/>
    <n v="40"/>
    <s v="No"/>
    <s v="Did Not Purchase"/>
    <n v="0"/>
  </r>
  <r>
    <n v="17864"/>
    <s v="Married"/>
    <x v="0"/>
    <x v="10"/>
    <n v="1"/>
    <s v="0-2 Children"/>
    <s v="Partial College"/>
    <s v="Skilled Manual"/>
    <s v="Yes"/>
    <s v="Homeowner"/>
    <n v="1"/>
    <s v="2-5 Miles"/>
    <s v="North America"/>
    <s v="46-55"/>
    <n v="46"/>
    <s v="Yes"/>
    <s v="Purchased"/>
    <n v="1"/>
  </r>
  <r>
    <n v="20505"/>
    <s v="Married"/>
    <x v="0"/>
    <x v="0"/>
    <n v="5"/>
    <s v="3+ Children"/>
    <s v="High School"/>
    <s v="Professional"/>
    <s v="No"/>
    <s v="Non-Homeowner"/>
    <n v="2"/>
    <s v="More than 10 Miles"/>
    <s v="North America"/>
    <s v="55+"/>
    <n v="61"/>
    <s v="No"/>
    <s v="Did Not Purchase"/>
    <n v="0"/>
  </r>
  <r>
    <n v="14592"/>
    <s v="Married"/>
    <x v="0"/>
    <x v="10"/>
    <n v="0"/>
    <s v="0-2 Children"/>
    <s v="Graduate Degree"/>
    <s v="Professional"/>
    <s v="Yes"/>
    <s v="Homeowner"/>
    <n v="0"/>
    <s v="0-1 Miles"/>
    <s v="North America"/>
    <s v="36-45"/>
    <n v="40"/>
    <s v="No"/>
    <s v="Did Not Purchase"/>
    <n v="0"/>
  </r>
  <r>
    <n v="22227"/>
    <s v="Married"/>
    <x v="0"/>
    <x v="10"/>
    <n v="2"/>
    <s v="0-2 Children"/>
    <s v="High School"/>
    <s v="Professional"/>
    <s v="Yes"/>
    <s v="Homeowner"/>
    <n v="2"/>
    <s v="5-10 Miles"/>
    <s v="North America"/>
    <s v="46-55"/>
    <n v="50"/>
    <s v="No"/>
    <s v="Did Not Purchase"/>
    <n v="0"/>
  </r>
  <r>
    <n v="21471"/>
    <s v="Married"/>
    <x v="1"/>
    <x v="3"/>
    <n v="2"/>
    <s v="0-2 Children"/>
    <s v="Partial College"/>
    <s v="Professional"/>
    <s v="Yes"/>
    <s v="Homeowner"/>
    <n v="1"/>
    <s v="More than 10 Miles"/>
    <s v="North America"/>
    <s v="55+"/>
    <n v="59"/>
    <s v="No"/>
    <s v="Did Not Purchase"/>
    <n v="0"/>
  </r>
  <r>
    <n v="22252"/>
    <s v="Single"/>
    <x v="0"/>
    <x v="10"/>
    <n v="1"/>
    <s v="0-2 Children"/>
    <s v="Graduate Degree"/>
    <s v="Professional"/>
    <s v="Yes"/>
    <s v="Homeowner"/>
    <n v="0"/>
    <s v="2-5 Miles"/>
    <s v="North America"/>
    <s v="36-45"/>
    <n v="36"/>
    <s v="Yes"/>
    <s v="Purchased"/>
    <n v="1"/>
  </r>
  <r>
    <n v="21260"/>
    <s v="Single"/>
    <x v="0"/>
    <x v="0"/>
    <n v="0"/>
    <s v="0-2 Children"/>
    <s v="High School"/>
    <s v="Skilled Manual"/>
    <s v="Yes"/>
    <s v="Homeowner"/>
    <n v="2"/>
    <s v="5-10 Miles"/>
    <s v="North America"/>
    <s v="25-35"/>
    <n v="30"/>
    <s v="No"/>
    <s v="Did Not Purchase"/>
    <n v="0"/>
  </r>
  <r>
    <n v="11817"/>
    <s v="Single"/>
    <x v="0"/>
    <x v="3"/>
    <n v="4"/>
    <s v="3+ Children"/>
    <s v="Graduate Degree"/>
    <s v="Professional"/>
    <s v="Yes"/>
    <s v="Homeowner"/>
    <n v="0"/>
    <s v="2-5 Miles"/>
    <s v="North America"/>
    <s v="25-35"/>
    <n v="35"/>
    <s v="Yes"/>
    <s v="Purchased"/>
    <n v="1"/>
  </r>
  <r>
    <n v="19223"/>
    <s v="Married"/>
    <x v="0"/>
    <x v="1"/>
    <n v="2"/>
    <s v="0-2 Children"/>
    <s v="High School"/>
    <s v="Skilled Manual"/>
    <s v="Yes"/>
    <s v="Homeowner"/>
    <n v="2"/>
    <s v="1-2 Miles"/>
    <s v="North America"/>
    <s v="46-55"/>
    <n v="48"/>
    <s v="No"/>
    <s v="Did Not Purchase"/>
    <n v="0"/>
  </r>
  <r>
    <n v="18517"/>
    <s v="Married"/>
    <x v="1"/>
    <x v="11"/>
    <n v="3"/>
    <s v="3+ Children"/>
    <s v="Bachelors"/>
    <s v="Management"/>
    <s v="Yes"/>
    <s v="Homeowner"/>
    <n v="4"/>
    <s v="0-1 Miles"/>
    <s v="North America"/>
    <s v="36-45"/>
    <n v="41"/>
    <s v="No"/>
    <s v="Did Not Purchase"/>
    <n v="0"/>
  </r>
  <r>
    <n v="21717"/>
    <s v="Married"/>
    <x v="1"/>
    <x v="0"/>
    <n v="2"/>
    <s v="0-2 Children"/>
    <s v="Partial College"/>
    <s v="Clerical"/>
    <s v="Yes"/>
    <s v="Homeowner"/>
    <n v="1"/>
    <s v="0-1 Miles"/>
    <s v="North America"/>
    <s v="46-55"/>
    <n v="47"/>
    <s v="No"/>
    <s v="Did Not Purchase"/>
    <n v="0"/>
  </r>
  <r>
    <n v="13760"/>
    <s v="Married"/>
    <x v="1"/>
    <x v="10"/>
    <n v="4"/>
    <s v="3+ Children"/>
    <s v="Graduate Degree"/>
    <s v="Skilled Manual"/>
    <s v="No"/>
    <s v="Non-Homeowner"/>
    <n v="0"/>
    <s v="0-1 Miles"/>
    <s v="North America"/>
    <s v="46-55"/>
    <n v="47"/>
    <s v="No"/>
    <s v="Did Not Purchase"/>
    <n v="0"/>
  </r>
  <r>
    <n v="18145"/>
    <s v="Married"/>
    <x v="1"/>
    <x v="2"/>
    <n v="5"/>
    <s v="3+ Children"/>
    <s v="Bachelors"/>
    <s v="Management"/>
    <s v="No"/>
    <s v="Non-Homeowner"/>
    <n v="2"/>
    <s v="2-5 Miles"/>
    <s v="Europe"/>
    <s v="55+"/>
    <n v="62"/>
    <s v="No"/>
    <s v="Did Not Purchase"/>
    <n v="0"/>
  </r>
  <r>
    <n v="21770"/>
    <s v="Married"/>
    <x v="1"/>
    <x v="10"/>
    <n v="4"/>
    <s v="3+ Children"/>
    <s v="Bachelors"/>
    <s v="Management"/>
    <s v="Yes"/>
    <s v="Homeowner"/>
    <n v="2"/>
    <s v="More than 10 Miles"/>
    <s v="North America"/>
    <s v="55+"/>
    <n v="60"/>
    <s v="No"/>
    <s v="Did Not Purchase"/>
    <n v="0"/>
  </r>
  <r>
    <n v="11165"/>
    <s v="Married"/>
    <x v="0"/>
    <x v="10"/>
    <n v="0"/>
    <s v="0-2 Children"/>
    <s v="Partial College"/>
    <s v="Skilled Manual"/>
    <s v="No"/>
    <s v="Non-Homeowner"/>
    <n v="1"/>
    <s v="1-2 Miles"/>
    <s v="North America"/>
    <s v="25-35"/>
    <n v="33"/>
    <s v="No"/>
    <s v="Did Not Purchase"/>
    <n v="0"/>
  </r>
  <r>
    <n v="16377"/>
    <s v="Single"/>
    <x v="0"/>
    <x v="2"/>
    <n v="4"/>
    <s v="3+ Children"/>
    <s v="Graduate Degree"/>
    <s v="Skilled Manual"/>
    <s v="No"/>
    <s v="Non-Homeowner"/>
    <n v="0"/>
    <s v="0-1 Miles"/>
    <s v="North America"/>
    <s v="46-55"/>
    <n v="47"/>
    <s v="No"/>
    <s v="Did Not Purchase"/>
    <n v="0"/>
  </r>
  <r>
    <n v="26248"/>
    <s v="Married"/>
    <x v="1"/>
    <x v="6"/>
    <n v="3"/>
    <s v="3+ Children"/>
    <s v="Partial High School"/>
    <s v="Clerical"/>
    <s v="No"/>
    <s v="Non-Homeowner"/>
    <n v="2"/>
    <s v="0-1 Miles"/>
    <s v="North America"/>
    <s v="46-55"/>
    <n v="52"/>
    <s v="No"/>
    <s v="Did Not Purchase"/>
    <n v="0"/>
  </r>
  <r>
    <n v="23461"/>
    <s v="Married"/>
    <x v="0"/>
    <x v="8"/>
    <n v="5"/>
    <s v="3+ Children"/>
    <s v="Partial College"/>
    <s v="Professional"/>
    <s v="Yes"/>
    <s v="Homeowner"/>
    <n v="3"/>
    <s v="2-5 Miles"/>
    <s v="North America"/>
    <s v="36-45"/>
    <n v="40"/>
    <s v="No"/>
    <s v="Did Not Purchase"/>
    <n v="0"/>
  </r>
  <r>
    <n v="29133"/>
    <s v="Single"/>
    <x v="0"/>
    <x v="10"/>
    <n v="4"/>
    <s v="3+ Children"/>
    <s v="Bachelors"/>
    <s v="Skilled Manual"/>
    <s v="No"/>
    <s v="Non-Homeowner"/>
    <n v="2"/>
    <s v="0-1 Miles"/>
    <s v="North America"/>
    <s v="36-45"/>
    <n v="42"/>
    <s v="No"/>
    <s v="Did Not Purchase"/>
    <n v="0"/>
  </r>
  <r>
    <n v="27673"/>
    <s v="Single"/>
    <x v="0"/>
    <x v="10"/>
    <n v="3"/>
    <s v="3+ Children"/>
    <s v="Graduate Degree"/>
    <s v="Management"/>
    <s v="Yes"/>
    <s v="Homeowner"/>
    <n v="2"/>
    <s v="5-10 Miles"/>
    <s v="North America"/>
    <s v="46-55"/>
    <n v="53"/>
    <s v="Yes"/>
    <s v="Purchased"/>
    <n v="1"/>
  </r>
  <r>
    <n v="12774"/>
    <s v="Married"/>
    <x v="0"/>
    <x v="0"/>
    <n v="1"/>
    <s v="0-2 Children"/>
    <s v="Partial College"/>
    <s v="Clerical"/>
    <s v="Yes"/>
    <s v="Homeowner"/>
    <n v="1"/>
    <s v="1-2 Miles"/>
    <s v="North America"/>
    <s v="46-55"/>
    <n v="51"/>
    <s v="Yes"/>
    <s v="Purchased"/>
    <n v="1"/>
  </r>
  <r>
    <n v="18910"/>
    <s v="Single"/>
    <x v="1"/>
    <x v="1"/>
    <n v="0"/>
    <s v="0-2 Children"/>
    <s v="Partial College"/>
    <s v="Skilled Manual"/>
    <s v="Yes"/>
    <s v="Homeowner"/>
    <n v="2"/>
    <s v="5-10 Miles"/>
    <s v="North America"/>
    <s v="25-35"/>
    <n v="30"/>
    <s v="No"/>
    <s v="Did Not Purchase"/>
    <n v="0"/>
  </r>
  <r>
    <n v="11699"/>
    <s v="Single"/>
    <x v="1"/>
    <x v="10"/>
    <n v="0"/>
    <s v="0-2 Children"/>
    <s v="Bachelors"/>
    <s v="Skilled Manual"/>
    <s v="No"/>
    <s v="Non-Homeowner"/>
    <n v="2"/>
    <s v="0-1 Miles"/>
    <s v="North America"/>
    <s v="25-35"/>
    <n v="30"/>
    <s v="No"/>
    <s v="Did Not Purchase"/>
    <n v="0"/>
  </r>
  <r>
    <n v="16725"/>
    <s v="Married"/>
    <x v="1"/>
    <x v="1"/>
    <n v="0"/>
    <s v="0-2 Children"/>
    <s v="High School"/>
    <s v="Skilled Manual"/>
    <s v="Yes"/>
    <s v="Homeowner"/>
    <n v="2"/>
    <s v="5-10 Miles"/>
    <s v="North America"/>
    <s v="25-35"/>
    <n v="26"/>
    <s v="No"/>
    <s v="Did Not Purchase"/>
    <n v="0"/>
  </r>
  <r>
    <n v="28269"/>
    <s v="Single"/>
    <x v="0"/>
    <x v="12"/>
    <n v="1"/>
    <s v="0-2 Children"/>
    <s v="Bachelors"/>
    <s v="Management"/>
    <s v="No"/>
    <s v="Non-Homeowner"/>
    <n v="1"/>
    <s v="2-5 Miles"/>
    <s v="North America"/>
    <s v="36-45"/>
    <n v="45"/>
    <s v="No"/>
    <s v="Did Not Purchase"/>
    <n v="0"/>
  </r>
  <r>
    <n v="23144"/>
    <s v="Married"/>
    <x v="1"/>
    <x v="14"/>
    <n v="1"/>
    <s v="0-2 Children"/>
    <s v="Bachelors"/>
    <s v="Skilled Manual"/>
    <s v="Yes"/>
    <s v="Homeowner"/>
    <n v="0"/>
    <s v="0-1 Miles"/>
    <s v="North America"/>
    <s v="25-35"/>
    <n v="34"/>
    <s v="Yes"/>
    <s v="Purchased"/>
    <n v="1"/>
  </r>
  <r>
    <n v="23376"/>
    <s v="Married"/>
    <x v="1"/>
    <x v="3"/>
    <n v="1"/>
    <s v="0-2 Children"/>
    <s v="Bachelors"/>
    <s v="Professional"/>
    <s v="Yes"/>
    <s v="Homeowner"/>
    <n v="1"/>
    <s v="2-5 Miles"/>
    <s v="North America"/>
    <s v="36-45"/>
    <n v="44"/>
    <s v="Yes"/>
    <s v="Purchased"/>
    <n v="1"/>
  </r>
  <r>
    <n v="25970"/>
    <s v="Single"/>
    <x v="0"/>
    <x v="10"/>
    <n v="4"/>
    <s v="3+ Children"/>
    <s v="Bachelors"/>
    <s v="Skilled Manual"/>
    <s v="No"/>
    <s v="Non-Homeowner"/>
    <n v="2"/>
    <s v="0-1 Miles"/>
    <s v="North America"/>
    <s v="36-45"/>
    <n v="41"/>
    <s v="Yes"/>
    <s v="Purchased"/>
    <n v="1"/>
  </r>
  <r>
    <n v="28068"/>
    <s v="Single"/>
    <x v="0"/>
    <x v="2"/>
    <n v="3"/>
    <s v="3+ Children"/>
    <s v="Graduate Degree"/>
    <s v="Professional"/>
    <s v="No"/>
    <s v="Non-Homeowner"/>
    <n v="0"/>
    <s v="0-1 Miles"/>
    <s v="North America"/>
    <s v="36-45"/>
    <n v="36"/>
    <s v="Yes"/>
    <s v="Purchased"/>
    <n v="1"/>
  </r>
  <r>
    <n v="18390"/>
    <s v="Married"/>
    <x v="1"/>
    <x v="2"/>
    <n v="5"/>
    <s v="3+ Children"/>
    <s v="Partial College"/>
    <s v="Professional"/>
    <s v="Yes"/>
    <s v="Homeowner"/>
    <n v="2"/>
    <s v="0-1 Miles"/>
    <s v="North America"/>
    <s v="36-45"/>
    <n v="44"/>
    <s v="No"/>
    <s v="Did Not Purchase"/>
    <n v="0"/>
  </r>
  <r>
    <n v="29112"/>
    <s v="Single"/>
    <x v="1"/>
    <x v="10"/>
    <n v="0"/>
    <s v="0-2 Children"/>
    <s v="Partial College"/>
    <s v="Professional"/>
    <s v="No"/>
    <s v="Non-Homeowner"/>
    <n v="2"/>
    <s v="1-2 Miles"/>
    <s v="North America"/>
    <s v="25-35"/>
    <n v="30"/>
    <s v="No"/>
    <s v="Did Not Purchase"/>
    <n v="0"/>
  </r>
  <r>
    <n v="14090"/>
    <s v="Married"/>
    <x v="0"/>
    <x v="1"/>
    <n v="0"/>
    <s v="0-2 Children"/>
    <s v="Partial High School"/>
    <s v="Clerical"/>
    <s v="No"/>
    <s v="Non-Homeowner"/>
    <n v="2"/>
    <s v="0-1 Miles"/>
    <s v="North America"/>
    <s v="25-35"/>
    <n v="28"/>
    <s v="No"/>
    <s v="Did Not Purchase"/>
    <n v="0"/>
  </r>
  <r>
    <n v="27040"/>
    <s v="Married"/>
    <x v="1"/>
    <x v="6"/>
    <n v="2"/>
    <s v="0-2 Children"/>
    <s v="Partial High School"/>
    <s v="Clerical"/>
    <s v="Yes"/>
    <s v="Homeowner"/>
    <n v="2"/>
    <s v="1-2 Miles"/>
    <s v="North America"/>
    <s v="46-55"/>
    <n v="49"/>
    <s v="No"/>
    <s v="Did Not Purchase"/>
    <n v="0"/>
  </r>
  <r>
    <n v="23479"/>
    <s v="Single"/>
    <x v="1"/>
    <x v="8"/>
    <n v="0"/>
    <s v="0-2 Children"/>
    <s v="Partial College"/>
    <s v="Professional"/>
    <s v="No"/>
    <s v="Non-Homeowner"/>
    <n v="2"/>
    <s v="0-1 Miles"/>
    <s v="North America"/>
    <s v="36-45"/>
    <n v="43"/>
    <s v="Yes"/>
    <s v="Purchased"/>
    <n v="1"/>
  </r>
  <r>
    <n v="16795"/>
    <s v="Married"/>
    <x v="0"/>
    <x v="3"/>
    <n v="4"/>
    <s v="3+ Children"/>
    <s v="Bachelors"/>
    <s v="Management"/>
    <s v="Yes"/>
    <s v="Homeowner"/>
    <n v="1"/>
    <s v="1-2 Miles"/>
    <s v="North America"/>
    <s v="55+"/>
    <n v="59"/>
    <s v="No"/>
    <s v="Did Not Purchase"/>
    <n v="0"/>
  </r>
  <r>
    <n v="22014"/>
    <s v="Single"/>
    <x v="1"/>
    <x v="1"/>
    <n v="0"/>
    <s v="0-2 Children"/>
    <s v="High School"/>
    <s v="Skilled Manual"/>
    <s v="Yes"/>
    <s v="Homeowner"/>
    <n v="2"/>
    <s v="5-10 Miles"/>
    <s v="North America"/>
    <s v="25-35"/>
    <n v="26"/>
    <s v="No"/>
    <s v="Did Not Purchase"/>
    <n v="0"/>
  </r>
  <r>
    <n v="13314"/>
    <s v="Married"/>
    <x v="1"/>
    <x v="7"/>
    <n v="1"/>
    <s v="0-2 Children"/>
    <s v="High School"/>
    <s v="Professional"/>
    <s v="Yes"/>
    <s v="Homeowner"/>
    <n v="4"/>
    <s v="5-10 Miles"/>
    <s v="North America"/>
    <s v="46-55"/>
    <n v="46"/>
    <s v="Yes"/>
    <s v="Purchased"/>
    <n v="1"/>
  </r>
  <r>
    <n v="11619"/>
    <s v="Single"/>
    <x v="0"/>
    <x v="14"/>
    <n v="0"/>
    <s v="0-2 Children"/>
    <s v="Graduate Degree"/>
    <s v="Skilled Manual"/>
    <s v="Yes"/>
    <s v="Homeowner"/>
    <n v="0"/>
    <s v="1-2 Miles"/>
    <s v="North America"/>
    <s v="25-35"/>
    <n v="33"/>
    <s v="No"/>
    <s v="Did Not Purchase"/>
    <n v="0"/>
  </r>
  <r>
    <n v="29132"/>
    <s v="Single"/>
    <x v="0"/>
    <x v="0"/>
    <n v="0"/>
    <s v="0-2 Children"/>
    <s v="Bachelors"/>
    <s v="Professional"/>
    <s v="Yes"/>
    <s v="Homeowner"/>
    <n v="1"/>
    <s v="2-5 Miles"/>
    <s v="North America"/>
    <s v="36-45"/>
    <n v="42"/>
    <s v="Yes"/>
    <s v="Purchased"/>
    <n v="1"/>
  </r>
  <r>
    <n v="11199"/>
    <s v="Married"/>
    <x v="0"/>
    <x v="3"/>
    <n v="4"/>
    <s v="3+ Children"/>
    <s v="Bachelors"/>
    <s v="Management"/>
    <s v="Yes"/>
    <s v="Homeowner"/>
    <n v="1"/>
    <s v="More than 10 Miles"/>
    <s v="North America"/>
    <s v="55+"/>
    <n v="59"/>
    <s v="No"/>
    <s v="Did Not Purchase"/>
    <n v="0"/>
  </r>
  <r>
    <n v="20296"/>
    <s v="Single"/>
    <x v="0"/>
    <x v="10"/>
    <n v="0"/>
    <s v="0-2 Children"/>
    <s v="Partial College"/>
    <s v="Skilled Manual"/>
    <s v="No"/>
    <s v="Non-Homeowner"/>
    <n v="1"/>
    <s v="1-2 Miles"/>
    <s v="North America"/>
    <s v="25-35"/>
    <n v="33"/>
    <s v="Yes"/>
    <s v="Purchased"/>
    <n v="1"/>
  </r>
  <r>
    <n v="17546"/>
    <s v="Married"/>
    <x v="0"/>
    <x v="3"/>
    <n v="1"/>
    <s v="0-2 Children"/>
    <s v="Partial College"/>
    <s v="Skilled Manual"/>
    <s v="Yes"/>
    <s v="Homeowner"/>
    <n v="1"/>
    <s v="0-1 Miles"/>
    <s v="North America"/>
    <s v="36-45"/>
    <n v="44"/>
    <s v="Yes"/>
    <s v="Purchased"/>
    <n v="1"/>
  </r>
  <r>
    <n v="18069"/>
    <s v="Married"/>
    <x v="1"/>
    <x v="3"/>
    <n v="5"/>
    <s v="3+ Children"/>
    <s v="Bachelors"/>
    <s v="Management"/>
    <s v="Yes"/>
    <s v="Homeowner"/>
    <n v="4"/>
    <s v="More than 10 Miles"/>
    <s v="North America"/>
    <s v="55+"/>
    <n v="60"/>
    <s v="No"/>
    <s v="Did Not Purchase"/>
    <n v="0"/>
  </r>
  <r>
    <n v="23712"/>
    <s v="Single"/>
    <x v="0"/>
    <x v="3"/>
    <n v="2"/>
    <s v="0-2 Children"/>
    <s v="Bachelors"/>
    <s v="Management"/>
    <s v="Yes"/>
    <s v="Homeowner"/>
    <n v="1"/>
    <s v="More than 10 Miles"/>
    <s v="North America"/>
    <s v="55+"/>
    <n v="59"/>
    <s v="No"/>
    <s v="Did Not Purchase"/>
    <n v="0"/>
  </r>
  <r>
    <n v="23358"/>
    <s v="Married"/>
    <x v="1"/>
    <x v="10"/>
    <n v="0"/>
    <s v="0-2 Children"/>
    <s v="High School"/>
    <s v="Professional"/>
    <s v="Yes"/>
    <s v="Homeowner"/>
    <n v="2"/>
    <s v="5-10 Miles"/>
    <s v="North America"/>
    <s v="25-35"/>
    <n v="32"/>
    <s v="Yes"/>
    <s v="Purchased"/>
    <n v="1"/>
  </r>
  <r>
    <n v="20518"/>
    <s v="Married"/>
    <x v="0"/>
    <x v="3"/>
    <n v="2"/>
    <s v="0-2 Children"/>
    <s v="Partial College"/>
    <s v="Professional"/>
    <s v="Yes"/>
    <s v="Homeowner"/>
    <n v="1"/>
    <s v="More than 10 Miles"/>
    <s v="North America"/>
    <s v="55+"/>
    <n v="58"/>
    <s v="No"/>
    <s v="Did Not Purchase"/>
    <n v="0"/>
  </r>
  <r>
    <n v="28026"/>
    <s v="Married"/>
    <x v="0"/>
    <x v="0"/>
    <n v="2"/>
    <s v="0-2 Children"/>
    <s v="High School"/>
    <s v="Professional"/>
    <s v="No"/>
    <s v="Non-Homeowner"/>
    <n v="2"/>
    <s v="2-5 Miles"/>
    <s v="North America"/>
    <s v="55+"/>
    <n v="59"/>
    <s v="No"/>
    <s v="Did Not Purchase"/>
    <n v="0"/>
  </r>
  <r>
    <n v="11669"/>
    <s v="Single"/>
    <x v="0"/>
    <x v="3"/>
    <n v="2"/>
    <s v="0-2 Children"/>
    <s v="Bachelors"/>
    <s v="Skilled Manual"/>
    <s v="Yes"/>
    <s v="Homeowner"/>
    <n v="1"/>
    <s v="2-5 Miles"/>
    <s v="North America"/>
    <s v="36-45"/>
    <n v="38"/>
    <s v="No"/>
    <s v="Did Not Purchase"/>
    <n v="0"/>
  </r>
  <r>
    <n v="16020"/>
    <s v="Married"/>
    <x v="1"/>
    <x v="0"/>
    <n v="0"/>
    <s v="0-2 Children"/>
    <s v="High School"/>
    <s v="Skilled Manual"/>
    <s v="Yes"/>
    <s v="Homeowner"/>
    <n v="2"/>
    <s v="5-10 Miles"/>
    <s v="North America"/>
    <s v="25-35"/>
    <n v="28"/>
    <s v="Yes"/>
    <s v="Purchased"/>
    <n v="1"/>
  </r>
  <r>
    <n v="27090"/>
    <s v="Married"/>
    <x v="0"/>
    <x v="10"/>
    <n v="1"/>
    <s v="0-2 Children"/>
    <s v="Graduate Degree"/>
    <s v="Professional"/>
    <s v="Yes"/>
    <s v="Homeowner"/>
    <n v="0"/>
    <s v="2-5 Miles"/>
    <s v="North America"/>
    <s v="36-45"/>
    <n v="37"/>
    <s v="Yes"/>
    <s v="Purchased"/>
    <n v="1"/>
  </r>
  <r>
    <n v="27198"/>
    <s v="Single"/>
    <x v="0"/>
    <x v="2"/>
    <n v="0"/>
    <s v="0-2 Children"/>
    <s v="Graduate Degree"/>
    <s v="Skilled Manual"/>
    <s v="No"/>
    <s v="Non-Homeowner"/>
    <n v="0"/>
    <s v="0-1 Miles"/>
    <s v="North America"/>
    <s v="36-45"/>
    <n v="40"/>
    <s v="No"/>
    <s v="Did Not Purchase"/>
    <n v="0"/>
  </r>
  <r>
    <n v="19661"/>
    <s v="Single"/>
    <x v="1"/>
    <x v="8"/>
    <n v="4"/>
    <s v="3+ Children"/>
    <s v="Bachelors"/>
    <s v="Management"/>
    <s v="Yes"/>
    <s v="Homeowner"/>
    <n v="1"/>
    <s v="1-2 Miles"/>
    <s v="North America"/>
    <s v="36-45"/>
    <n v="38"/>
    <s v="Yes"/>
    <s v="Purchased"/>
    <n v="1"/>
  </r>
  <r>
    <n v="26327"/>
    <s v="Married"/>
    <x v="1"/>
    <x v="3"/>
    <n v="4"/>
    <s v="3+ Children"/>
    <s v="Graduate Degree"/>
    <s v="Professional"/>
    <s v="Yes"/>
    <s v="Homeowner"/>
    <n v="0"/>
    <s v="2-5 Miles"/>
    <s v="North America"/>
    <s v="36-45"/>
    <n v="36"/>
    <s v="Yes"/>
    <s v="Purchased"/>
    <n v="1"/>
  </r>
  <r>
    <n v="26341"/>
    <s v="Married"/>
    <x v="0"/>
    <x v="3"/>
    <n v="5"/>
    <s v="3+ Children"/>
    <s v="Graduate Degree"/>
    <s v="Professional"/>
    <s v="Yes"/>
    <s v="Homeowner"/>
    <n v="2"/>
    <s v="0-1 Miles"/>
    <s v="North America"/>
    <s v="36-45"/>
    <n v="37"/>
    <s v="No"/>
    <s v="Did Not Purchase"/>
    <n v="0"/>
  </r>
  <r>
    <n v="24958"/>
    <s v="Single"/>
    <x v="0"/>
    <x v="0"/>
    <n v="5"/>
    <s v="3+ Children"/>
    <s v="High School"/>
    <s v="Professional"/>
    <s v="No"/>
    <s v="Non-Homeowner"/>
    <n v="3"/>
    <s v="2-5 Miles"/>
    <s v="North America"/>
    <s v="55+"/>
    <n v="60"/>
    <s v="Yes"/>
    <s v="Purchased"/>
    <n v="1"/>
  </r>
  <r>
    <n v="13287"/>
    <s v="Single"/>
    <x v="1"/>
    <x v="15"/>
    <n v="4"/>
    <s v="3+ Children"/>
    <s v="Bachelors"/>
    <s v="Management"/>
    <s v="Yes"/>
    <s v="Homeowner"/>
    <n v="4"/>
    <s v="5-10 Miles"/>
    <s v="North America"/>
    <s v="36-45"/>
    <n v="42"/>
    <s v="Yes"/>
    <s v="Purchased"/>
    <n v="1"/>
  </r>
  <r>
    <n v="14493"/>
    <s v="Single"/>
    <x v="0"/>
    <x v="3"/>
    <n v="3"/>
    <s v="3+ Children"/>
    <s v="Graduate Degree"/>
    <s v="Management"/>
    <s v="No"/>
    <s v="Non-Homeowner"/>
    <n v="2"/>
    <s v="1-2 Miles"/>
    <s v="North America"/>
    <s v="46-55"/>
    <n v="53"/>
    <s v="No"/>
    <s v="Did Not Purchase"/>
    <n v="0"/>
  </r>
  <r>
    <n v="26678"/>
    <s v="Single"/>
    <x v="0"/>
    <x v="2"/>
    <n v="2"/>
    <s v="0-2 Children"/>
    <s v="Partial High School"/>
    <s v="Skilled Manual"/>
    <s v="Yes"/>
    <s v="Homeowner"/>
    <n v="2"/>
    <s v="5-10 Miles"/>
    <s v="North America"/>
    <s v="46-55"/>
    <n v="49"/>
    <s v="No"/>
    <s v="Did Not Purchase"/>
    <n v="0"/>
  </r>
  <r>
    <n v="23275"/>
    <s v="Married"/>
    <x v="1"/>
    <x v="1"/>
    <n v="2"/>
    <s v="0-2 Children"/>
    <s v="High School"/>
    <s v="Skilled Manual"/>
    <s v="Yes"/>
    <s v="Homeowner"/>
    <n v="2"/>
    <s v="1-2 Miles"/>
    <s v="North America"/>
    <s v="46-55"/>
    <n v="49"/>
    <s v="No"/>
    <s v="Did Not Purchase"/>
    <n v="0"/>
  </r>
  <r>
    <n v="11270"/>
    <s v="Married"/>
    <x v="1"/>
    <x v="12"/>
    <n v="2"/>
    <s v="0-2 Children"/>
    <s v="Graduate Degree"/>
    <s v="Management"/>
    <s v="Yes"/>
    <s v="Homeowner"/>
    <n v="3"/>
    <s v="0-1 Miles"/>
    <s v="North America"/>
    <s v="36-45"/>
    <n v="42"/>
    <s v="Yes"/>
    <s v="Purchased"/>
    <n v="1"/>
  </r>
  <r>
    <n v="20084"/>
    <s v="Married"/>
    <x v="1"/>
    <x v="6"/>
    <n v="2"/>
    <s v="0-2 Children"/>
    <s v="High School"/>
    <s v="Manual"/>
    <s v="No"/>
    <s v="Non-Homeowner"/>
    <n v="2"/>
    <s v="0-1 Miles"/>
    <s v="North America"/>
    <s v="46-55"/>
    <n v="53"/>
    <s v="No"/>
    <s v="Did Not Purchase"/>
    <n v="0"/>
  </r>
  <r>
    <n v="16144"/>
    <s v="Married"/>
    <x v="1"/>
    <x v="3"/>
    <n v="1"/>
    <s v="0-2 Children"/>
    <s v="Graduate Degree"/>
    <s v="Professional"/>
    <s v="Yes"/>
    <s v="Homeowner"/>
    <n v="1"/>
    <s v="0-1 Miles"/>
    <s v="North America"/>
    <s v="46-55"/>
    <n v="46"/>
    <s v="Yes"/>
    <s v="Purchased"/>
    <n v="1"/>
  </r>
  <r>
    <n v="27731"/>
    <s v="Married"/>
    <x v="1"/>
    <x v="0"/>
    <n v="0"/>
    <s v="0-2 Children"/>
    <s v="High School"/>
    <s v="Skilled Manual"/>
    <s v="Yes"/>
    <s v="Homeowner"/>
    <n v="2"/>
    <s v="5-10 Miles"/>
    <s v="North America"/>
    <s v="25-35"/>
    <n v="27"/>
    <s v="No"/>
    <s v="Did Not Purchase"/>
    <n v="0"/>
  </r>
  <r>
    <n v="11886"/>
    <s v="Married"/>
    <x v="0"/>
    <x v="10"/>
    <n v="3"/>
    <s v="3+ Children"/>
    <s v="Bachelors"/>
    <s v="Professional"/>
    <s v="Yes"/>
    <s v="Homeowner"/>
    <n v="1"/>
    <s v="0-1 Miles"/>
    <s v="North America"/>
    <s v="46-55"/>
    <n v="48"/>
    <s v="Yes"/>
    <s v="Purchased"/>
    <n v="1"/>
  </r>
  <r>
    <n v="24324"/>
    <s v="Single"/>
    <x v="0"/>
    <x v="10"/>
    <n v="4"/>
    <s v="3+ Children"/>
    <s v="Bachelors"/>
    <s v="Skilled Manual"/>
    <s v="Yes"/>
    <s v="Homeowner"/>
    <n v="2"/>
    <s v="2-5 Miles"/>
    <s v="North America"/>
    <s v="36-45"/>
    <n v="41"/>
    <s v="Yes"/>
    <s v="Purchased"/>
    <n v="1"/>
  </r>
  <r>
    <n v="22220"/>
    <s v="Married"/>
    <x v="1"/>
    <x v="10"/>
    <n v="2"/>
    <s v="0-2 Children"/>
    <s v="High School"/>
    <s v="Professional"/>
    <s v="No"/>
    <s v="Non-Homeowner"/>
    <n v="2"/>
    <s v="1-2 Miles"/>
    <s v="North America"/>
    <s v="46-55"/>
    <n v="49"/>
    <s v="Yes"/>
    <s v="Purchased"/>
    <n v="1"/>
  </r>
  <r>
    <n v="26625"/>
    <s v="Single"/>
    <x v="0"/>
    <x v="10"/>
    <n v="0"/>
    <s v="0-2 Children"/>
    <s v="Graduate Degree"/>
    <s v="Professional"/>
    <s v="Yes"/>
    <s v="Homeowner"/>
    <n v="1"/>
    <s v="2-5 Miles"/>
    <s v="North America"/>
    <s v="36-45"/>
    <n v="38"/>
    <s v="Yes"/>
    <s v="Purchased"/>
    <n v="1"/>
  </r>
  <r>
    <n v="23027"/>
    <s v="Single"/>
    <x v="1"/>
    <x v="12"/>
    <n v="1"/>
    <s v="0-2 Children"/>
    <s v="Bachelors"/>
    <s v="Management"/>
    <s v="No"/>
    <s v="Non-Homeowner"/>
    <n v="4"/>
    <s v="0-1 Miles"/>
    <s v="North America"/>
    <s v="36-45"/>
    <n v="44"/>
    <s v="No"/>
    <s v="Did Not Purchase"/>
    <n v="0"/>
  </r>
  <r>
    <n v="16867"/>
    <s v="Single"/>
    <x v="0"/>
    <x v="12"/>
    <n v="1"/>
    <s v="0-2 Children"/>
    <s v="Bachelors"/>
    <s v="Management"/>
    <s v="No"/>
    <s v="Non-Homeowner"/>
    <n v="3"/>
    <s v="0-1 Miles"/>
    <s v="North America"/>
    <s v="36-45"/>
    <n v="45"/>
    <s v="Yes"/>
    <s v="Purchased"/>
    <n v="1"/>
  </r>
  <r>
    <n v="14514"/>
    <s v="Single"/>
    <x v="0"/>
    <x v="1"/>
    <n v="0"/>
    <s v="0-2 Children"/>
    <s v="Partial College"/>
    <s v="Skilled Manual"/>
    <s v="Yes"/>
    <s v="Homeowner"/>
    <n v="1"/>
    <s v="5-10 Miles"/>
    <s v="North America"/>
    <s v="25-35"/>
    <n v="26"/>
    <s v="No"/>
    <s v="Did Not Purchase"/>
    <n v="0"/>
  </r>
  <r>
    <n v="19634"/>
    <s v="Married"/>
    <x v="1"/>
    <x v="0"/>
    <n v="0"/>
    <s v="0-2 Children"/>
    <s v="High School"/>
    <s v="Skilled Manual"/>
    <s v="Yes"/>
    <s v="Homeowner"/>
    <n v="1"/>
    <s v="5-10 Miles"/>
    <s v="North America"/>
    <s v="25-35"/>
    <n v="31"/>
    <s v="No"/>
    <s v="Did Not Purchase"/>
    <n v="0"/>
  </r>
  <r>
    <n v="18504"/>
    <s v="Married"/>
    <x v="1"/>
    <x v="3"/>
    <n v="2"/>
    <s v="0-2 Children"/>
    <s v="Partial High School"/>
    <s v="Skilled Manual"/>
    <s v="No"/>
    <s v="Non-Homeowner"/>
    <n v="2"/>
    <s v="1-2 Miles"/>
    <s v="North America"/>
    <s v="46-55"/>
    <n v="49"/>
    <s v="No"/>
    <s v="Did Not Purchase"/>
    <n v="0"/>
  </r>
  <r>
    <n v="28799"/>
    <s v="Single"/>
    <x v="0"/>
    <x v="0"/>
    <n v="2"/>
    <s v="0-2 Children"/>
    <s v="Partial College"/>
    <s v="Clerical"/>
    <s v="No"/>
    <s v="Non-Homeowner"/>
    <n v="1"/>
    <s v="1-2 Miles"/>
    <s v="North America"/>
    <s v="46-55"/>
    <n v="47"/>
    <s v="Yes"/>
    <s v="Purchased"/>
    <n v="1"/>
  </r>
  <r>
    <n v="11225"/>
    <s v="Married"/>
    <x v="0"/>
    <x v="10"/>
    <n v="2"/>
    <s v="0-2 Children"/>
    <s v="Partial College"/>
    <s v="Professional"/>
    <s v="Yes"/>
    <s v="Homeowner"/>
    <n v="1"/>
    <s v="More than 10 Miles"/>
    <s v="North America"/>
    <s v="46-55"/>
    <n v="55"/>
    <s v="No"/>
    <s v="Did Not Purchase"/>
    <n v="0"/>
  </r>
  <r>
    <n v="17657"/>
    <s v="Married"/>
    <x v="1"/>
    <x v="0"/>
    <n v="4"/>
    <s v="3+ Children"/>
    <s v="Partial College"/>
    <s v="Clerical"/>
    <s v="No"/>
    <s v="Non-Homeowner"/>
    <n v="0"/>
    <s v="0-1 Miles"/>
    <s v="North America"/>
    <s v="25-35"/>
    <n v="30"/>
    <s v="No"/>
    <s v="Did Not Purchase"/>
    <n v="0"/>
  </r>
  <r>
    <n v="14913"/>
    <s v="Married"/>
    <x v="0"/>
    <x v="0"/>
    <n v="1"/>
    <s v="0-2 Children"/>
    <s v="Partial College"/>
    <s v="Clerical"/>
    <s v="Yes"/>
    <s v="Homeowner"/>
    <n v="1"/>
    <s v="1-2 Miles"/>
    <s v="North America"/>
    <s v="46-55"/>
    <n v="48"/>
    <s v="Yes"/>
    <s v="Purchased"/>
    <n v="1"/>
  </r>
  <r>
    <n v="14077"/>
    <s v="Single"/>
    <x v="1"/>
    <x v="1"/>
    <n v="0"/>
    <s v="0-2 Children"/>
    <s v="High School"/>
    <s v="Skilled Manual"/>
    <s v="Yes"/>
    <s v="Homeowner"/>
    <n v="2"/>
    <s v="5-10 Miles"/>
    <s v="North America"/>
    <s v="25-35"/>
    <n v="30"/>
    <s v="No"/>
    <s v="Did Not Purchase"/>
    <n v="0"/>
  </r>
  <r>
    <n v="13296"/>
    <s v="Married"/>
    <x v="1"/>
    <x v="15"/>
    <n v="1"/>
    <s v="0-2 Children"/>
    <s v="Bachelors"/>
    <s v="Management"/>
    <s v="Yes"/>
    <s v="Homeowner"/>
    <n v="3"/>
    <s v="5-10 Miles"/>
    <s v="North America"/>
    <s v="36-45"/>
    <n v="45"/>
    <s v="No"/>
    <s v="Did Not Purchase"/>
    <n v="0"/>
  </r>
  <r>
    <n v="20535"/>
    <s v="Married"/>
    <x v="0"/>
    <x v="3"/>
    <n v="4"/>
    <s v="3+ Children"/>
    <s v="Partial College"/>
    <s v="Professional"/>
    <s v="Yes"/>
    <s v="Homeowner"/>
    <n v="1"/>
    <s v="More than 10 Miles"/>
    <s v="North America"/>
    <s v="55+"/>
    <n v="56"/>
    <s v="No"/>
    <s v="Did Not Purchase"/>
    <n v="0"/>
  </r>
  <r>
    <n v="12452"/>
    <s v="Married"/>
    <x v="1"/>
    <x v="10"/>
    <n v="4"/>
    <s v="3+ Children"/>
    <s v="Graduate Degree"/>
    <s v="Skilled Manual"/>
    <s v="Yes"/>
    <s v="Homeowner"/>
    <n v="0"/>
    <s v="1-2 Miles"/>
    <s v="North America"/>
    <s v="46-55"/>
    <n v="47"/>
    <s v="Yes"/>
    <s v="Purchased"/>
    <n v="1"/>
  </r>
  <r>
    <n v="28043"/>
    <s v="Married"/>
    <x v="0"/>
    <x v="10"/>
    <n v="2"/>
    <s v="0-2 Children"/>
    <s v="Bachelors"/>
    <s v="Management"/>
    <s v="Yes"/>
    <s v="Homeowner"/>
    <n v="0"/>
    <s v="More than 10 Miles"/>
    <s v="North America"/>
    <s v="55+"/>
    <n v="56"/>
    <s v="No"/>
    <s v="Did Not Purchase"/>
    <n v="0"/>
  </r>
  <r>
    <n v="12957"/>
    <s v="Single"/>
    <x v="0"/>
    <x v="3"/>
    <n v="1"/>
    <s v="0-2 Children"/>
    <s v="Bachelors"/>
    <s v="Professional"/>
    <s v="No"/>
    <s v="Non-Homeowner"/>
    <n v="1"/>
    <s v="0-1 Miles"/>
    <s v="North America"/>
    <s v="36-45"/>
    <n v="44"/>
    <s v="No"/>
    <s v="Did Not Purchase"/>
    <n v="0"/>
  </r>
  <r>
    <n v="15412"/>
    <s v="Married"/>
    <x v="1"/>
    <x v="12"/>
    <n v="2"/>
    <s v="0-2 Children"/>
    <s v="Graduate Degree"/>
    <s v="Management"/>
    <s v="Yes"/>
    <s v="Homeowner"/>
    <n v="3"/>
    <s v="2-5 Miles"/>
    <s v="North America"/>
    <s v="55+"/>
    <n v="69"/>
    <s v="No"/>
    <s v="Did Not Purchase"/>
    <n v="0"/>
  </r>
  <r>
    <n v="20514"/>
    <s v="Married"/>
    <x v="0"/>
    <x v="3"/>
    <n v="2"/>
    <s v="0-2 Children"/>
    <s v="Partial College"/>
    <s v="Professional"/>
    <s v="Yes"/>
    <s v="Homeowner"/>
    <n v="1"/>
    <s v="2-5 Miles"/>
    <s v="North America"/>
    <s v="55+"/>
    <n v="59"/>
    <s v="No"/>
    <s v="Did Not Purchase"/>
    <n v="0"/>
  </r>
  <r>
    <n v="20758"/>
    <s v="Married"/>
    <x v="1"/>
    <x v="1"/>
    <n v="2"/>
    <s v="0-2 Children"/>
    <s v="High School"/>
    <s v="Skilled Manual"/>
    <s v="Yes"/>
    <s v="Homeowner"/>
    <n v="2"/>
    <s v="1-2 Miles"/>
    <s v="North America"/>
    <s v="46-55"/>
    <n v="50"/>
    <s v="No"/>
    <s v="Did Not Purchase"/>
    <n v="0"/>
  </r>
  <r>
    <n v="11801"/>
    <s v="Married"/>
    <x v="1"/>
    <x v="10"/>
    <n v="1"/>
    <s v="0-2 Children"/>
    <s v="Graduate Degree"/>
    <s v="Professional"/>
    <s v="Yes"/>
    <s v="Homeowner"/>
    <n v="0"/>
    <s v="2-5 Miles"/>
    <s v="North America"/>
    <s v="36-45"/>
    <n v="36"/>
    <s v="No"/>
    <s v="Did Not Purchase"/>
    <n v="0"/>
  </r>
  <r>
    <n v="22211"/>
    <s v="Married"/>
    <x v="1"/>
    <x v="10"/>
    <n v="0"/>
    <s v="0-2 Children"/>
    <s v="Partial College"/>
    <s v="Professional"/>
    <s v="Yes"/>
    <s v="Homeowner"/>
    <n v="2"/>
    <s v="5-10 Miles"/>
    <s v="North America"/>
    <s v="25-35"/>
    <n v="32"/>
    <s v="No"/>
    <s v="Did Not Purchase"/>
    <n v="0"/>
  </r>
  <r>
    <n v="28087"/>
    <s v="Single"/>
    <x v="0"/>
    <x v="0"/>
    <n v="0"/>
    <s v="0-2 Children"/>
    <s v="Partial College"/>
    <s v="Skilled Manual"/>
    <s v="No"/>
    <s v="Non-Homeowner"/>
    <n v="1"/>
    <s v="1-2 Miles"/>
    <s v="North America"/>
    <s v="25-35"/>
    <n v="27"/>
    <s v="No"/>
    <s v="Did Not Purchase"/>
    <n v="0"/>
  </r>
  <r>
    <n v="23668"/>
    <s v="Married"/>
    <x v="0"/>
    <x v="0"/>
    <n v="4"/>
    <s v="3+ Children"/>
    <s v="High School"/>
    <s v="Professional"/>
    <s v="Yes"/>
    <s v="Homeowner"/>
    <n v="2"/>
    <s v="5-10 Miles"/>
    <s v="North America"/>
    <s v="55+"/>
    <n v="59"/>
    <s v="Yes"/>
    <s v="Purchased"/>
    <n v="1"/>
  </r>
  <r>
    <n v="27441"/>
    <s v="Married"/>
    <x v="1"/>
    <x v="10"/>
    <n v="3"/>
    <s v="3+ Children"/>
    <s v="High School"/>
    <s v="Professional"/>
    <s v="No"/>
    <s v="Non-Homeowner"/>
    <n v="2"/>
    <s v="2-5 Miles"/>
    <s v="North America"/>
    <s v="46-55"/>
    <n v="53"/>
    <s v="No"/>
    <s v="Did Not Purchase"/>
    <n v="0"/>
  </r>
  <r>
    <n v="27261"/>
    <s v="Married"/>
    <x v="1"/>
    <x v="0"/>
    <n v="1"/>
    <s v="0-2 Children"/>
    <s v="Bachelors"/>
    <s v="Skilled Manual"/>
    <s v="No"/>
    <s v="Non-Homeowner"/>
    <n v="1"/>
    <s v="0-1 Miles"/>
    <s v="North America"/>
    <s v="36-45"/>
    <n v="36"/>
    <s v="Yes"/>
    <s v="Purchased"/>
    <n v="1"/>
  </r>
  <r>
    <n v="18649"/>
    <s v="Single"/>
    <x v="1"/>
    <x v="1"/>
    <n v="1"/>
    <s v="0-2 Children"/>
    <s v="High School"/>
    <s v="Clerical"/>
    <s v="Yes"/>
    <s v="Homeowner"/>
    <n v="2"/>
    <s v="1-2 Miles"/>
    <s v="North America"/>
    <s v="46-55"/>
    <n v="51"/>
    <s v="Yes"/>
    <s v="Purchased"/>
    <n v="1"/>
  </r>
  <r>
    <n v="21714"/>
    <s v="Single"/>
    <x v="0"/>
    <x v="2"/>
    <n v="5"/>
    <s v="3+ Children"/>
    <s v="Graduate Degree"/>
    <s v="Skilled Manual"/>
    <s v="No"/>
    <s v="Non-Homeowner"/>
    <n v="0"/>
    <s v="0-1 Miles"/>
    <s v="North America"/>
    <s v="46-55"/>
    <n v="47"/>
    <s v="No"/>
    <s v="Did Not Purchase"/>
    <n v="0"/>
  </r>
  <r>
    <n v="23217"/>
    <s v="Single"/>
    <x v="0"/>
    <x v="10"/>
    <n v="3"/>
    <s v="3+ Children"/>
    <s v="Graduate Degree"/>
    <s v="Professional"/>
    <s v="Yes"/>
    <s v="Homeowner"/>
    <n v="0"/>
    <s v="2-5 Miles"/>
    <s v="North America"/>
    <s v="36-45"/>
    <n v="43"/>
    <s v="Yes"/>
    <s v="Purchased"/>
    <n v="1"/>
  </r>
  <r>
    <n v="23797"/>
    <s v="Single"/>
    <x v="1"/>
    <x v="6"/>
    <n v="3"/>
    <s v="3+ Children"/>
    <s v="Partial High School"/>
    <s v="Clerical"/>
    <s v="No"/>
    <s v="Non-Homeowner"/>
    <n v="2"/>
    <s v="0-1 Miles"/>
    <s v="North America"/>
    <s v="46-55"/>
    <n v="50"/>
    <s v="No"/>
    <s v="Did Not Purchase"/>
    <n v="0"/>
  </r>
  <r>
    <n v="13216"/>
    <s v="Married"/>
    <x v="0"/>
    <x v="10"/>
    <n v="5"/>
    <s v="3+ Children"/>
    <s v="Bachelors"/>
    <s v="Management"/>
    <s v="Yes"/>
    <s v="Homeowner"/>
    <n v="3"/>
    <s v="More than 10 Miles"/>
    <s v="North America"/>
    <s v="55+"/>
    <n v="59"/>
    <s v="No"/>
    <s v="Did Not Purchase"/>
    <n v="0"/>
  </r>
  <r>
    <n v="20657"/>
    <s v="Single"/>
    <x v="1"/>
    <x v="14"/>
    <n v="2"/>
    <s v="0-2 Children"/>
    <s v="Bachelors"/>
    <s v="Skilled Manual"/>
    <s v="Yes"/>
    <s v="Homeowner"/>
    <n v="0"/>
    <s v="2-5 Miles"/>
    <s v="North America"/>
    <s v="36-45"/>
    <n v="37"/>
    <s v="Yes"/>
    <s v="Purchased"/>
    <n v="1"/>
  </r>
  <r>
    <n v="12882"/>
    <s v="Married"/>
    <x v="1"/>
    <x v="14"/>
    <n v="1"/>
    <s v="0-2 Children"/>
    <s v="Graduate Degree"/>
    <s v="Skilled Manual"/>
    <s v="Yes"/>
    <s v="Homeowner"/>
    <n v="0"/>
    <s v="0-1 Miles"/>
    <s v="North America"/>
    <s v="25-35"/>
    <n v="33"/>
    <s v="Yes"/>
    <s v="Purchased"/>
    <n v="1"/>
  </r>
  <r>
    <n v="25908"/>
    <s v="Married"/>
    <x v="0"/>
    <x v="10"/>
    <n v="0"/>
    <s v="0-2 Children"/>
    <s v="Partial College"/>
    <s v="Skilled Manual"/>
    <s v="No"/>
    <s v="Non-Homeowner"/>
    <n v="1"/>
    <s v="1-2 Miles"/>
    <s v="North America"/>
    <s v="25-35"/>
    <n v="27"/>
    <s v="No"/>
    <s v="Did Not Purchase"/>
    <n v="0"/>
  </r>
  <r>
    <n v="16753"/>
    <s v="Single"/>
    <x v="0"/>
    <x v="3"/>
    <n v="0"/>
    <s v="0-2 Children"/>
    <s v="Partial College"/>
    <s v="Skilled Manual"/>
    <s v="Yes"/>
    <s v="Homeowner"/>
    <n v="2"/>
    <s v="5-10 Miles"/>
    <s v="North America"/>
    <s v="25-35"/>
    <n v="34"/>
    <s v="Yes"/>
    <s v="Purchased"/>
    <n v="1"/>
  </r>
  <r>
    <n v="14608"/>
    <s v="Married"/>
    <x v="1"/>
    <x v="14"/>
    <n v="4"/>
    <s v="3+ Children"/>
    <s v="Bachelors"/>
    <s v="Skilled Manual"/>
    <s v="Yes"/>
    <s v="Homeowner"/>
    <n v="3"/>
    <s v="More than 10 Miles"/>
    <s v="North America"/>
    <s v="36-45"/>
    <n v="42"/>
    <s v="No"/>
    <s v="Did Not Purchase"/>
    <n v="0"/>
  </r>
  <r>
    <n v="24979"/>
    <s v="Married"/>
    <x v="0"/>
    <x v="10"/>
    <n v="2"/>
    <s v="0-2 Children"/>
    <s v="Partial College"/>
    <s v="Professional"/>
    <s v="Yes"/>
    <s v="Homeowner"/>
    <n v="2"/>
    <s v="2-5 Miles"/>
    <s v="North America"/>
    <s v="55+"/>
    <n v="57"/>
    <s v="Yes"/>
    <s v="Purchased"/>
    <n v="1"/>
  </r>
  <r>
    <n v="13313"/>
    <s v="Married"/>
    <x v="0"/>
    <x v="7"/>
    <n v="1"/>
    <s v="0-2 Children"/>
    <s v="High School"/>
    <s v="Professional"/>
    <s v="No"/>
    <s v="Non-Homeowner"/>
    <n v="4"/>
    <s v="2-5 Miles"/>
    <s v="North America"/>
    <s v="36-45"/>
    <n v="45"/>
    <s v="No"/>
    <s v="Did Not Purchase"/>
    <n v="0"/>
  </r>
  <r>
    <n v="18952"/>
    <s v="Married"/>
    <x v="0"/>
    <x v="11"/>
    <n v="4"/>
    <s v="3+ Children"/>
    <s v="Bachelors"/>
    <s v="Management"/>
    <s v="Yes"/>
    <s v="Homeowner"/>
    <n v="4"/>
    <s v="0-1 Miles"/>
    <s v="North America"/>
    <s v="36-45"/>
    <n v="40"/>
    <s v="No"/>
    <s v="Did Not Purchase"/>
    <n v="0"/>
  </r>
  <r>
    <n v="17699"/>
    <s v="Married"/>
    <x v="1"/>
    <x v="10"/>
    <n v="1"/>
    <s v="0-2 Children"/>
    <s v="Graduate Degree"/>
    <s v="Skilled Manual"/>
    <s v="No"/>
    <s v="Non-Homeowner"/>
    <n v="0"/>
    <s v="0-1 Miles"/>
    <s v="North America"/>
    <s v="46-55"/>
    <n v="55"/>
    <s v="No"/>
    <s v="Did Not Purchase"/>
    <n v="0"/>
  </r>
  <r>
    <n v="14657"/>
    <s v="Married"/>
    <x v="1"/>
    <x v="2"/>
    <n v="1"/>
    <s v="0-2 Children"/>
    <s v="Partial College"/>
    <s v="Skilled Manual"/>
    <s v="No"/>
    <s v="Non-Homeowner"/>
    <n v="1"/>
    <s v="0-1 Miles"/>
    <s v="North America"/>
    <s v="46-55"/>
    <n v="47"/>
    <s v="Yes"/>
    <s v="Purchased"/>
    <n v="1"/>
  </r>
  <r>
    <n v="11540"/>
    <s v="Single"/>
    <x v="1"/>
    <x v="10"/>
    <n v="4"/>
    <s v="3+ Children"/>
    <s v="Graduate Degree"/>
    <s v="Skilled Manual"/>
    <s v="Yes"/>
    <s v="Homeowner"/>
    <n v="0"/>
    <s v="1-2 Miles"/>
    <s v="North America"/>
    <s v="46-55"/>
    <n v="47"/>
    <s v="Yes"/>
    <s v="Purchased"/>
    <n v="1"/>
  </r>
  <r>
    <n v="11783"/>
    <s v="Married"/>
    <x v="0"/>
    <x v="10"/>
    <n v="1"/>
    <s v="0-2 Children"/>
    <s v="Graduate Degree"/>
    <s v="Skilled Manual"/>
    <s v="Yes"/>
    <s v="Homeowner"/>
    <n v="0"/>
    <s v="0-1 Miles"/>
    <s v="North America"/>
    <s v="25-35"/>
    <n v="34"/>
    <s v="No"/>
    <s v="Did Not Purchase"/>
    <n v="0"/>
  </r>
  <r>
    <n v="14602"/>
    <s v="Married"/>
    <x v="0"/>
    <x v="2"/>
    <n v="3"/>
    <s v="3+ Children"/>
    <s v="Graduate Degree"/>
    <s v="Professional"/>
    <s v="Yes"/>
    <s v="Homeowner"/>
    <n v="0"/>
    <s v="0-1 Miles"/>
    <s v="North America"/>
    <s v="36-45"/>
    <n v="36"/>
    <s v="Yes"/>
    <s v="Purchased"/>
    <n v="1"/>
  </r>
  <r>
    <n v="29030"/>
    <s v="Married"/>
    <x v="1"/>
    <x v="3"/>
    <n v="2"/>
    <s v="0-2 Children"/>
    <s v="Partial High School"/>
    <s v="Skilled Manual"/>
    <s v="Yes"/>
    <s v="Homeowner"/>
    <n v="2"/>
    <s v="More than 10 Miles"/>
    <s v="North America"/>
    <s v="46-55"/>
    <n v="54"/>
    <s v="No"/>
    <s v="Did Not Purchase"/>
    <n v="0"/>
  </r>
  <r>
    <n v="26490"/>
    <s v="Single"/>
    <x v="1"/>
    <x v="3"/>
    <n v="2"/>
    <s v="0-2 Children"/>
    <s v="Bachelors"/>
    <s v="Management"/>
    <s v="No"/>
    <s v="Non-Homeowner"/>
    <n v="1"/>
    <s v="2-5 Miles"/>
    <s v="North America"/>
    <s v="55+"/>
    <n v="59"/>
    <s v="Yes"/>
    <s v="Purchased"/>
    <n v="1"/>
  </r>
  <r>
    <n v="13151"/>
    <s v="Single"/>
    <x v="1"/>
    <x v="0"/>
    <n v="0"/>
    <s v="0-2 Children"/>
    <s v="High School"/>
    <s v="Skilled Manual"/>
    <s v="Yes"/>
    <s v="Homeowner"/>
    <n v="2"/>
    <s v="5-10 Miles"/>
    <s v="North America"/>
    <s v="25-35"/>
    <n v="27"/>
    <s v="No"/>
    <s v="Did Not Purchase"/>
    <n v="0"/>
  </r>
  <r>
    <n v="17260"/>
    <s v="Married"/>
    <x v="1"/>
    <x v="8"/>
    <n v="5"/>
    <s v="3+ Children"/>
    <s v="Partial College"/>
    <s v="Professional"/>
    <s v="Yes"/>
    <s v="Homeowner"/>
    <n v="3"/>
    <s v="0-1 Miles"/>
    <s v="North America"/>
    <s v="36-45"/>
    <n v="41"/>
    <s v="No"/>
    <s v="Did Not Purchase"/>
    <n v="0"/>
  </r>
  <r>
    <n v="15372"/>
    <s v="Married"/>
    <x v="1"/>
    <x v="2"/>
    <n v="3"/>
    <s v="3+ Children"/>
    <s v="Partial College"/>
    <s v="Professional"/>
    <s v="No"/>
    <s v="Non-Homeowner"/>
    <n v="2"/>
    <s v="2-5 Miles"/>
    <s v="North America"/>
    <s v="46-55"/>
    <n v="50"/>
    <s v="Yes"/>
    <s v="Purchased"/>
    <n v="1"/>
  </r>
  <r>
    <n v="18105"/>
    <s v="Married"/>
    <x v="0"/>
    <x v="10"/>
    <n v="2"/>
    <s v="0-2 Children"/>
    <s v="Partial College"/>
    <s v="Professional"/>
    <s v="Yes"/>
    <s v="Homeowner"/>
    <n v="1"/>
    <s v="More than 10 Miles"/>
    <s v="North America"/>
    <s v="46-55"/>
    <n v="55"/>
    <s v="No"/>
    <s v="Did Not Purchase"/>
    <n v="0"/>
  </r>
  <r>
    <n v="19660"/>
    <s v="Married"/>
    <x v="1"/>
    <x v="2"/>
    <n v="4"/>
    <s v="3+ Children"/>
    <s v="Bachelors"/>
    <s v="Management"/>
    <s v="Yes"/>
    <s v="Homeowner"/>
    <n v="0"/>
    <s v="0-1 Miles"/>
    <s v="North America"/>
    <s v="36-45"/>
    <n v="43"/>
    <s v="No"/>
    <s v="Did Not Purchase"/>
    <n v="0"/>
  </r>
  <r>
    <n v="16112"/>
    <s v="Single"/>
    <x v="1"/>
    <x v="3"/>
    <n v="4"/>
    <s v="3+ Children"/>
    <s v="Bachelors"/>
    <s v="Professional"/>
    <s v="Yes"/>
    <s v="Homeowner"/>
    <n v="2"/>
    <s v="2-5 Miles"/>
    <s v="North America"/>
    <s v="36-45"/>
    <n v="43"/>
    <s v="Yes"/>
    <s v="Purchased"/>
    <n v="1"/>
  </r>
  <r>
    <n v="20698"/>
    <s v="Married"/>
    <x v="1"/>
    <x v="10"/>
    <n v="4"/>
    <s v="3+ Children"/>
    <s v="Bachelors"/>
    <s v="Skilled Manual"/>
    <s v="Yes"/>
    <s v="Homeowner"/>
    <n v="3"/>
    <s v="5-10 Miles"/>
    <s v="North America"/>
    <s v="36-45"/>
    <n v="42"/>
    <s v="No"/>
    <s v="Did Not Purchase"/>
    <n v="0"/>
  </r>
  <r>
    <n v="20076"/>
    <s v="Single"/>
    <x v="0"/>
    <x v="4"/>
    <n v="2"/>
    <s v="0-2 Children"/>
    <s v="High School"/>
    <s v="Manual"/>
    <s v="Yes"/>
    <s v="Homeowner"/>
    <n v="2"/>
    <s v="1-2 Miles"/>
    <s v="North America"/>
    <s v="46-55"/>
    <n v="53"/>
    <s v="Yes"/>
    <s v="Purchased"/>
    <n v="1"/>
  </r>
  <r>
    <n v="24496"/>
    <s v="Single"/>
    <x v="0"/>
    <x v="0"/>
    <n v="0"/>
    <s v="0-2 Children"/>
    <s v="High School"/>
    <s v="Skilled Manual"/>
    <s v="No"/>
    <s v="Non-Homeowner"/>
    <n v="2"/>
    <s v="0-1 Miles"/>
    <s v="North America"/>
    <s v="25-35"/>
    <n v="28"/>
    <s v="Yes"/>
    <s v="Purchased"/>
    <n v="1"/>
  </r>
  <r>
    <n v="15468"/>
    <s v="Married"/>
    <x v="0"/>
    <x v="14"/>
    <n v="1"/>
    <s v="0-2 Children"/>
    <s v="Bachelors"/>
    <s v="Skilled Manual"/>
    <s v="Yes"/>
    <s v="Homeowner"/>
    <n v="1"/>
    <s v="0-1 Miles"/>
    <s v="North America"/>
    <s v="25-35"/>
    <n v="35"/>
    <s v="No"/>
    <s v="Did Not Purchase"/>
    <n v="0"/>
  </r>
  <r>
    <n v="28031"/>
    <s v="Single"/>
    <x v="0"/>
    <x v="3"/>
    <n v="2"/>
    <s v="0-2 Children"/>
    <s v="Bachelors"/>
    <s v="Management"/>
    <s v="No"/>
    <s v="Non-Homeowner"/>
    <n v="1"/>
    <s v="2-5 Miles"/>
    <s v="North America"/>
    <s v="55+"/>
    <n v="59"/>
    <s v="Yes"/>
    <s v="Purchased"/>
    <n v="1"/>
  </r>
  <r>
    <n v="26270"/>
    <s v="Single"/>
    <x v="0"/>
    <x v="6"/>
    <n v="2"/>
    <s v="0-2 Children"/>
    <s v="Partial High School"/>
    <s v="Clerical"/>
    <s v="Yes"/>
    <s v="Homeowner"/>
    <n v="2"/>
    <s v="1-2 Miles"/>
    <s v="North America"/>
    <s v="46-55"/>
    <n v="49"/>
    <s v="No"/>
    <s v="Did Not Purchase"/>
    <n v="0"/>
  </r>
  <r>
    <n v="22221"/>
    <s v="Married"/>
    <x v="1"/>
    <x v="10"/>
    <n v="2"/>
    <s v="0-2 Children"/>
    <s v="High School"/>
    <s v="Professional"/>
    <s v="No"/>
    <s v="Non-Homeowner"/>
    <n v="2"/>
    <s v="1-2 Miles"/>
    <s v="North America"/>
    <s v="46-55"/>
    <n v="48"/>
    <s v="Yes"/>
    <s v="Purchased"/>
    <n v="1"/>
  </r>
  <r>
    <n v="28228"/>
    <s v="Single"/>
    <x v="0"/>
    <x v="2"/>
    <n v="2"/>
    <s v="0-2 Children"/>
    <s v="Partial High School"/>
    <s v="Skilled Manual"/>
    <s v="No"/>
    <s v="Non-Homeowner"/>
    <n v="2"/>
    <s v="1-2 Miles"/>
    <s v="North America"/>
    <s v="46-55"/>
    <n v="50"/>
    <s v="No"/>
    <s v="Did Not Purchase"/>
    <n v="0"/>
  </r>
  <r>
    <n v="18363"/>
    <s v="Married"/>
    <x v="1"/>
    <x v="0"/>
    <n v="0"/>
    <s v="0-2 Children"/>
    <s v="High School"/>
    <s v="Skilled Manual"/>
    <s v="Yes"/>
    <s v="Homeowner"/>
    <n v="2"/>
    <s v="5-10 Miles"/>
    <s v="North America"/>
    <s v="25-35"/>
    <n v="28"/>
    <s v="Yes"/>
    <s v="Purchased"/>
    <n v="1"/>
  </r>
  <r>
    <n v="23256"/>
    <s v="Single"/>
    <x v="1"/>
    <x v="1"/>
    <n v="1"/>
    <s v="0-2 Children"/>
    <s v="High School"/>
    <s v="Clerical"/>
    <s v="No"/>
    <s v="Non-Homeowner"/>
    <n v="1"/>
    <s v="5-10 Miles"/>
    <s v="North America"/>
    <s v="46-55"/>
    <n v="52"/>
    <s v="No"/>
    <s v="Did Not Purchase"/>
    <n v="0"/>
  </r>
  <r>
    <n v="12768"/>
    <s v="Married"/>
    <x v="1"/>
    <x v="1"/>
    <n v="1"/>
    <s v="0-2 Children"/>
    <s v="High School"/>
    <s v="Clerical"/>
    <s v="Yes"/>
    <s v="Homeowner"/>
    <n v="1"/>
    <s v="2-5 Miles"/>
    <s v="North America"/>
    <s v="46-55"/>
    <n v="52"/>
    <s v="Yes"/>
    <s v="Purchased"/>
    <n v="1"/>
  </r>
  <r>
    <n v="20361"/>
    <s v="Married"/>
    <x v="1"/>
    <x v="14"/>
    <n v="2"/>
    <s v="0-2 Children"/>
    <s v="Graduate Degree"/>
    <s v="Management"/>
    <s v="Yes"/>
    <s v="Homeowner"/>
    <n v="2"/>
    <s v="5-10 Miles"/>
    <s v="North America"/>
    <s v="55+"/>
    <n v="69"/>
    <s v="No"/>
    <s v="Did Not Purchase"/>
    <n v="0"/>
  </r>
  <r>
    <n v="21306"/>
    <s v="Single"/>
    <x v="1"/>
    <x v="10"/>
    <n v="2"/>
    <s v="0-2 Children"/>
    <s v="High School"/>
    <s v="Professional"/>
    <s v="Yes"/>
    <s v="Homeowner"/>
    <n v="2"/>
    <s v="5-10 Miles"/>
    <s v="North America"/>
    <s v="46-55"/>
    <n v="51"/>
    <s v="No"/>
    <s v="Did Not Purchase"/>
    <n v="0"/>
  </r>
  <r>
    <n v="13382"/>
    <s v="Married"/>
    <x v="1"/>
    <x v="3"/>
    <n v="5"/>
    <s v="3+ Children"/>
    <s v="Partial College"/>
    <s v="Professional"/>
    <s v="Yes"/>
    <s v="Homeowner"/>
    <n v="2"/>
    <s v="1-2 Miles"/>
    <s v="North America"/>
    <s v="55+"/>
    <n v="57"/>
    <s v="Yes"/>
    <s v="Purchased"/>
    <n v="1"/>
  </r>
  <r>
    <n v="20310"/>
    <s v="Single"/>
    <x v="1"/>
    <x v="10"/>
    <n v="0"/>
    <s v="0-2 Children"/>
    <s v="Partial College"/>
    <s v="Skilled Manual"/>
    <s v="Yes"/>
    <s v="Homeowner"/>
    <n v="1"/>
    <s v="5-10 Miles"/>
    <s v="North America"/>
    <s v="25-35"/>
    <n v="27"/>
    <s v="Yes"/>
    <s v="Purchased"/>
    <n v="1"/>
  </r>
  <r>
    <n v="22971"/>
    <s v="Single"/>
    <x v="0"/>
    <x v="1"/>
    <n v="0"/>
    <s v="0-2 Children"/>
    <s v="High School"/>
    <s v="Skilled Manual"/>
    <s v="No"/>
    <s v="Non-Homeowner"/>
    <n v="2"/>
    <s v="0-1 Miles"/>
    <s v="North America"/>
    <s v="25-35"/>
    <n v="25"/>
    <s v="Yes"/>
    <s v="Purchased"/>
    <n v="1"/>
  </r>
  <r>
    <n v="15287"/>
    <s v="Single"/>
    <x v="0"/>
    <x v="14"/>
    <n v="1"/>
    <s v="0-2 Children"/>
    <s v="Graduate Degree"/>
    <s v="Skilled Manual"/>
    <s v="Yes"/>
    <s v="Homeowner"/>
    <n v="0"/>
    <s v="1-2 Miles"/>
    <s v="North America"/>
    <s v="25-35"/>
    <n v="33"/>
    <s v="Yes"/>
    <s v="Purchased"/>
    <n v="1"/>
  </r>
  <r>
    <n v="15532"/>
    <s v="Single"/>
    <x v="1"/>
    <x v="10"/>
    <n v="4"/>
    <s v="3+ Children"/>
    <s v="Bachelors"/>
    <s v="Professional"/>
    <s v="Yes"/>
    <s v="Homeowner"/>
    <n v="2"/>
    <s v="2-5 Miles"/>
    <s v="North America"/>
    <s v="36-45"/>
    <n v="43"/>
    <s v="Yes"/>
    <s v="Purchased"/>
    <n v="1"/>
  </r>
  <r>
    <n v="11255"/>
    <s v="Married"/>
    <x v="1"/>
    <x v="3"/>
    <n v="4"/>
    <s v="3+ Children"/>
    <s v="Graduate Degree"/>
    <s v="Management"/>
    <s v="Yes"/>
    <s v="Homeowner"/>
    <n v="2"/>
    <s v="5-10 Miles"/>
    <s v="North America"/>
    <s v="55+"/>
    <n v="73"/>
    <s v="No"/>
    <s v="Did Not Purchase"/>
    <n v="0"/>
  </r>
  <r>
    <n v="28090"/>
    <s v="Married"/>
    <x v="1"/>
    <x v="0"/>
    <n v="0"/>
    <s v="0-2 Children"/>
    <s v="Partial College"/>
    <s v="Skilled Manual"/>
    <s v="Yes"/>
    <s v="Homeowner"/>
    <n v="1"/>
    <s v="5-10 Miles"/>
    <s v="North America"/>
    <s v="25-35"/>
    <n v="27"/>
    <s v="No"/>
    <s v="Did Not Purchase"/>
    <n v="0"/>
  </r>
  <r>
    <n v="15255"/>
    <s v="Married"/>
    <x v="1"/>
    <x v="0"/>
    <n v="0"/>
    <s v="0-2 Children"/>
    <s v="High School"/>
    <s v="Skilled Manual"/>
    <s v="Yes"/>
    <s v="Homeowner"/>
    <n v="2"/>
    <s v="5-10 Miles"/>
    <s v="North America"/>
    <s v="25-35"/>
    <n v="28"/>
    <s v="Yes"/>
    <s v="Purchased"/>
    <n v="1"/>
  </r>
  <r>
    <n v="13154"/>
    <s v="Married"/>
    <x v="1"/>
    <x v="0"/>
    <n v="0"/>
    <s v="0-2 Children"/>
    <s v="High School"/>
    <s v="Skilled Manual"/>
    <s v="No"/>
    <s v="Non-Homeowner"/>
    <n v="2"/>
    <s v="0-1 Miles"/>
    <s v="North America"/>
    <s v="25-35"/>
    <n v="27"/>
    <s v="Yes"/>
    <s v="Purchased"/>
    <n v="1"/>
  </r>
  <r>
    <n v="26778"/>
    <s v="Single"/>
    <x v="0"/>
    <x v="0"/>
    <n v="0"/>
    <s v="0-2 Children"/>
    <s v="High School"/>
    <s v="Skilled Manual"/>
    <s v="Yes"/>
    <s v="Homeowner"/>
    <n v="2"/>
    <s v="5-10 Miles"/>
    <s v="North America"/>
    <s v="25-35"/>
    <n v="31"/>
    <s v="No"/>
    <s v="Did Not Purchase"/>
    <n v="0"/>
  </r>
  <r>
    <n v="23248"/>
    <s v="Married"/>
    <x v="0"/>
    <x v="4"/>
    <n v="2"/>
    <s v="0-2 Children"/>
    <s v="High School"/>
    <s v="Manual"/>
    <s v="Yes"/>
    <s v="Homeowner"/>
    <n v="2"/>
    <s v="1-2 Miles"/>
    <s v="North America"/>
    <s v="46-55"/>
    <n v="53"/>
    <s v="No"/>
    <s v="Did Not Purchase"/>
    <n v="0"/>
  </r>
  <r>
    <n v="21417"/>
    <s v="Single"/>
    <x v="0"/>
    <x v="10"/>
    <n v="0"/>
    <s v="0-2 Children"/>
    <s v="Partial College"/>
    <s v="Professional"/>
    <s v="No"/>
    <s v="Non-Homeowner"/>
    <n v="2"/>
    <s v="1-2 Miles"/>
    <s v="North America"/>
    <s v="25-35"/>
    <n v="32"/>
    <s v="Yes"/>
    <s v="Purchased"/>
    <n v="1"/>
  </r>
  <r>
    <n v="17668"/>
    <s v="Single"/>
    <x v="1"/>
    <x v="1"/>
    <n v="2"/>
    <s v="0-2 Children"/>
    <s v="High School"/>
    <s v="Skilled Manual"/>
    <s v="Yes"/>
    <s v="Homeowner"/>
    <n v="2"/>
    <s v="1-2 Miles"/>
    <s v="North America"/>
    <s v="46-55"/>
    <n v="50"/>
    <s v="Yes"/>
    <s v="Purchased"/>
    <n v="1"/>
  </r>
  <r>
    <n v="27994"/>
    <s v="Married"/>
    <x v="0"/>
    <x v="0"/>
    <n v="4"/>
    <s v="3+ Children"/>
    <s v="High School"/>
    <s v="Professional"/>
    <s v="Yes"/>
    <s v="Homeowner"/>
    <n v="2"/>
    <s v="5-10 Miles"/>
    <s v="North America"/>
    <s v="55+"/>
    <n v="69"/>
    <s v="No"/>
    <s v="Did Not Purchase"/>
    <n v="0"/>
  </r>
  <r>
    <n v="20376"/>
    <s v="Single"/>
    <x v="0"/>
    <x v="3"/>
    <n v="3"/>
    <s v="3+ Children"/>
    <s v="Graduate Degree"/>
    <s v="Management"/>
    <s v="Yes"/>
    <s v="Homeowner"/>
    <n v="2"/>
    <s v="5-10 Miles"/>
    <s v="North America"/>
    <s v="46-55"/>
    <n v="52"/>
    <s v="Yes"/>
    <s v="Purchased"/>
    <n v="1"/>
  </r>
  <r>
    <n v="25954"/>
    <s v="Married"/>
    <x v="1"/>
    <x v="10"/>
    <n v="0"/>
    <s v="0-2 Children"/>
    <s v="Partial College"/>
    <s v="Skilled Manual"/>
    <s v="No"/>
    <s v="Non-Homeowner"/>
    <n v="2"/>
    <s v="1-2 Miles"/>
    <s v="North America"/>
    <s v="25-35"/>
    <n v="31"/>
    <s v="No"/>
    <s v="Did Not Purchase"/>
    <n v="0"/>
  </r>
  <r>
    <n v="15749"/>
    <s v="Single"/>
    <x v="0"/>
    <x v="3"/>
    <n v="4"/>
    <s v="3+ Children"/>
    <s v="Bachelors"/>
    <s v="Management"/>
    <s v="Yes"/>
    <s v="Homeowner"/>
    <n v="2"/>
    <s v="More than 10 Miles"/>
    <s v="North America"/>
    <s v="55+"/>
    <n v="61"/>
    <s v="No"/>
    <s v="Did Not Purchase"/>
    <n v="0"/>
  </r>
  <r>
    <n v="25899"/>
    <s v="Married"/>
    <x v="0"/>
    <x v="3"/>
    <n v="2"/>
    <s v="0-2 Children"/>
    <s v="High School"/>
    <s v="Professional"/>
    <s v="Yes"/>
    <s v="Homeowner"/>
    <n v="2"/>
    <s v="More than 10 Miles"/>
    <s v="North America"/>
    <s v="46-55"/>
    <n v="53"/>
    <s v="No"/>
    <s v="Did Not Purchase"/>
    <n v="0"/>
  </r>
  <r>
    <n v="13351"/>
    <s v="Single"/>
    <x v="0"/>
    <x v="3"/>
    <n v="4"/>
    <s v="3+ Children"/>
    <s v="Bachelors"/>
    <s v="Management"/>
    <s v="Yes"/>
    <s v="Homeowner"/>
    <n v="2"/>
    <s v="1-2 Miles"/>
    <s v="North America"/>
    <s v="55+"/>
    <n v="62"/>
    <s v="Yes"/>
    <s v="Purchased"/>
    <n v="1"/>
  </r>
  <r>
    <n v="23333"/>
    <s v="Married"/>
    <x v="1"/>
    <x v="0"/>
    <n v="0"/>
    <s v="0-2 Children"/>
    <s v="Partial College"/>
    <s v="Skilled Manual"/>
    <s v="No"/>
    <s v="Non-Homeowner"/>
    <n v="2"/>
    <s v="1-2 Miles"/>
    <s v="North America"/>
    <s v="25-35"/>
    <n v="30"/>
    <s v="No"/>
    <s v="Did Not Purchase"/>
    <n v="0"/>
  </r>
  <r>
    <n v="21660"/>
    <s v="Married"/>
    <x v="0"/>
    <x v="10"/>
    <n v="3"/>
    <s v="3+ Children"/>
    <s v="Graduate Degree"/>
    <s v="Professional"/>
    <s v="Yes"/>
    <s v="Homeowner"/>
    <n v="0"/>
    <s v="2-5 Miles"/>
    <s v="North America"/>
    <s v="36-45"/>
    <n v="43"/>
    <s v="Yes"/>
    <s v="Purchased"/>
    <n v="1"/>
  </r>
  <r>
    <n v="17012"/>
    <s v="Married"/>
    <x v="0"/>
    <x v="10"/>
    <n v="3"/>
    <s v="3+ Children"/>
    <s v="Graduate Degree"/>
    <s v="Professional"/>
    <s v="Yes"/>
    <s v="Homeowner"/>
    <n v="0"/>
    <s v="2-5 Miles"/>
    <s v="North America"/>
    <s v="36-45"/>
    <n v="42"/>
    <s v="Yes"/>
    <s v="Purchased"/>
    <n v="1"/>
  </r>
  <r>
    <n v="24514"/>
    <s v="Married"/>
    <x v="1"/>
    <x v="0"/>
    <n v="0"/>
    <s v="0-2 Children"/>
    <s v="Partial College"/>
    <s v="Skilled Manual"/>
    <s v="Yes"/>
    <s v="Homeowner"/>
    <n v="1"/>
    <s v="5-10 Miles"/>
    <s v="North America"/>
    <s v="25-35"/>
    <n v="30"/>
    <s v="No"/>
    <s v="Did Not Purchase"/>
    <n v="0"/>
  </r>
  <r>
    <n v="27505"/>
    <s v="Single"/>
    <x v="0"/>
    <x v="0"/>
    <n v="0"/>
    <s v="0-2 Children"/>
    <s v="High School"/>
    <s v="Skilled Manual"/>
    <s v="Yes"/>
    <s v="Homeowner"/>
    <n v="2"/>
    <s v="5-10 Miles"/>
    <s v="North America"/>
    <s v="25-35"/>
    <n v="30"/>
    <s v="No"/>
    <s v="Did Not Purchase"/>
    <n v="0"/>
  </r>
  <r>
    <n v="29243"/>
    <s v="Single"/>
    <x v="1"/>
    <x v="15"/>
    <n v="1"/>
    <s v="0-2 Children"/>
    <s v="Bachelors"/>
    <s v="Management"/>
    <s v="Yes"/>
    <s v="Homeowner"/>
    <n v="1"/>
    <s v="5-10 Miles"/>
    <s v="North America"/>
    <s v="36-45"/>
    <n v="43"/>
    <s v="No"/>
    <s v="Did Not Purchase"/>
    <n v="0"/>
  </r>
  <r>
    <n v="26582"/>
    <s v="Married"/>
    <x v="1"/>
    <x v="10"/>
    <n v="0"/>
    <s v="0-2 Children"/>
    <s v="Partial College"/>
    <s v="Skilled Manual"/>
    <s v="Yes"/>
    <s v="Homeowner"/>
    <n v="2"/>
    <s v="5-10 Miles"/>
    <s v="North America"/>
    <s v="25-35"/>
    <n v="33"/>
    <s v="Yes"/>
    <s v="Purchased"/>
    <n v="1"/>
  </r>
  <r>
    <n v="14271"/>
    <s v="Married"/>
    <x v="1"/>
    <x v="1"/>
    <n v="0"/>
    <s v="0-2 Children"/>
    <s v="High School"/>
    <s v="Skilled Manual"/>
    <s v="Yes"/>
    <s v="Homeowner"/>
    <n v="2"/>
    <s v="5-10 Miles"/>
    <s v="North America"/>
    <s v="25-35"/>
    <n v="32"/>
    <s v="No"/>
    <s v="Did Not Purchase"/>
    <n v="0"/>
  </r>
  <r>
    <n v="23041"/>
    <s v="Single"/>
    <x v="0"/>
    <x v="3"/>
    <n v="4"/>
    <s v="3+ Children"/>
    <s v="High School"/>
    <s v="Professional"/>
    <s v="Yes"/>
    <s v="Homeowner"/>
    <n v="0"/>
    <s v="5-10 Miles"/>
    <s v="North America"/>
    <s v="46-55"/>
    <n v="50"/>
    <s v="Yes"/>
    <s v="Purchased"/>
    <n v="1"/>
  </r>
  <r>
    <n v="29048"/>
    <s v="Single"/>
    <x v="1"/>
    <x v="15"/>
    <n v="2"/>
    <s v="0-2 Children"/>
    <s v="Bachelors"/>
    <s v="Management"/>
    <s v="No"/>
    <s v="Non-Homeowner"/>
    <n v="3"/>
    <s v="0-1 Miles"/>
    <s v="North America"/>
    <s v="36-45"/>
    <n v="37"/>
    <s v="Yes"/>
    <s v="Purchased"/>
    <n v="1"/>
  </r>
  <r>
    <n v="24433"/>
    <s v="Married"/>
    <x v="1"/>
    <x v="3"/>
    <n v="3"/>
    <s v="3+ Children"/>
    <s v="High School"/>
    <s v="Professional"/>
    <s v="No"/>
    <s v="Non-Homeowner"/>
    <n v="1"/>
    <s v="1-2 Miles"/>
    <s v="North America"/>
    <s v="46-55"/>
    <n v="52"/>
    <s v="Yes"/>
    <s v="Purchased"/>
    <n v="1"/>
  </r>
  <r>
    <n v="15501"/>
    <s v="Married"/>
    <x v="1"/>
    <x v="3"/>
    <n v="4"/>
    <s v="3+ Children"/>
    <s v="Graduate Degree"/>
    <s v="Professional"/>
    <s v="Yes"/>
    <s v="Homeowner"/>
    <n v="0"/>
    <s v="2-5 Miles"/>
    <s v="North America"/>
    <s v="36-45"/>
    <n v="36"/>
    <s v="Yes"/>
    <s v="Purchased"/>
    <n v="1"/>
  </r>
  <r>
    <n v="13911"/>
    <s v="Single"/>
    <x v="0"/>
    <x v="2"/>
    <n v="3"/>
    <s v="3+ Children"/>
    <s v="Bachelors"/>
    <s v="Skilled Manual"/>
    <s v="Yes"/>
    <s v="Homeowner"/>
    <n v="2"/>
    <s v="2-5 Miles"/>
    <s v="North America"/>
    <s v="36-45"/>
    <n v="41"/>
    <s v="Yes"/>
    <s v="Purchased"/>
    <n v="1"/>
  </r>
  <r>
    <n v="20421"/>
    <s v="Single"/>
    <x v="0"/>
    <x v="0"/>
    <n v="0"/>
    <s v="0-2 Children"/>
    <s v="Partial High School"/>
    <s v="Clerical"/>
    <s v="Yes"/>
    <s v="Homeowner"/>
    <n v="2"/>
    <s v="5-10 Miles"/>
    <s v="North America"/>
    <s v="25-35"/>
    <n v="26"/>
    <s v="No"/>
    <s v="Did Not Purchase"/>
    <n v="0"/>
  </r>
  <r>
    <n v="16009"/>
    <s v="Single"/>
    <x v="1"/>
    <x v="9"/>
    <n v="1"/>
    <s v="0-2 Children"/>
    <s v="Graduate Degree"/>
    <s v="Management"/>
    <s v="No"/>
    <s v="Non-Homeowner"/>
    <n v="4"/>
    <s v="0-1 Miles"/>
    <s v="North America"/>
    <s v="55+"/>
    <n v="66"/>
    <s v="No"/>
    <s v="Did Not Purchase"/>
    <n v="0"/>
  </r>
  <r>
    <n v="18411"/>
    <s v="Married"/>
    <x v="1"/>
    <x v="10"/>
    <n v="2"/>
    <s v="0-2 Children"/>
    <s v="High School"/>
    <s v="Professional"/>
    <s v="No"/>
    <s v="Non-Homeowner"/>
    <n v="2"/>
    <s v="5-10 Miles"/>
    <s v="North America"/>
    <s v="46-55"/>
    <n v="51"/>
    <s v="No"/>
    <s v="Did Not Purchase"/>
    <n v="0"/>
  </r>
  <r>
    <n v="19163"/>
    <s v="Married"/>
    <x v="0"/>
    <x v="3"/>
    <n v="4"/>
    <s v="3+ Children"/>
    <s v="Bachelors"/>
    <s v="Professional"/>
    <s v="Yes"/>
    <s v="Homeowner"/>
    <n v="2"/>
    <s v="0-1 Miles"/>
    <s v="North America"/>
    <s v="36-45"/>
    <n v="43"/>
    <s v="Yes"/>
    <s v="Purchased"/>
    <n v="1"/>
  </r>
  <r>
    <n v="18572"/>
    <s v="Married"/>
    <x v="0"/>
    <x v="10"/>
    <n v="0"/>
    <s v="0-2 Children"/>
    <s v="Graduate Degree"/>
    <s v="Professional"/>
    <s v="Yes"/>
    <s v="Homeowner"/>
    <n v="0"/>
    <s v="0-1 Miles"/>
    <s v="North America"/>
    <s v="36-45"/>
    <n v="39"/>
    <s v="No"/>
    <s v="Did Not Purchase"/>
    <n v="0"/>
  </r>
  <r>
    <n v="27540"/>
    <s v="Single"/>
    <x v="0"/>
    <x v="3"/>
    <n v="0"/>
    <s v="0-2 Children"/>
    <s v="Bachelors"/>
    <s v="Professional"/>
    <s v="No"/>
    <s v="Non-Homeowner"/>
    <n v="1"/>
    <s v="0-1 Miles"/>
    <s v="North America"/>
    <s v="36-45"/>
    <n v="37"/>
    <s v="Yes"/>
    <s v="Purchased"/>
    <n v="1"/>
  </r>
  <r>
    <n v="19889"/>
    <s v="Single"/>
    <x v="0"/>
    <x v="3"/>
    <n v="2"/>
    <s v="0-2 Children"/>
    <s v="Partial High School"/>
    <s v="Skilled Manual"/>
    <s v="No"/>
    <s v="Non-Homeowner"/>
    <n v="2"/>
    <s v="2-5 Miles"/>
    <s v="North America"/>
    <s v="46-55"/>
    <n v="54"/>
    <s v="Yes"/>
    <s v="Purchased"/>
    <n v="1"/>
  </r>
  <r>
    <n v="12922"/>
    <s v="Single"/>
    <x v="0"/>
    <x v="10"/>
    <n v="3"/>
    <s v="3+ Children"/>
    <s v="Bachelors"/>
    <s v="Skilled Manual"/>
    <s v="Yes"/>
    <s v="Homeowner"/>
    <n v="0"/>
    <s v="2-5 Miles"/>
    <s v="North America"/>
    <s v="36-45"/>
    <n v="40"/>
    <s v="Yes"/>
    <s v="Purchased"/>
    <n v="1"/>
  </r>
  <r>
    <n v="18891"/>
    <s v="Married"/>
    <x v="0"/>
    <x v="0"/>
    <n v="0"/>
    <s v="0-2 Children"/>
    <s v="Partial College"/>
    <s v="Skilled Manual"/>
    <s v="Yes"/>
    <s v="Homeowner"/>
    <n v="2"/>
    <s v="5-10 Miles"/>
    <s v="North America"/>
    <s v="25-35"/>
    <n v="28"/>
    <s v="No"/>
    <s v="Did Not Purchase"/>
    <n v="0"/>
  </r>
  <r>
    <n v="16773"/>
    <s v="Married"/>
    <x v="1"/>
    <x v="10"/>
    <n v="1"/>
    <s v="0-2 Children"/>
    <s v="Graduate Degree"/>
    <s v="Skilled Manual"/>
    <s v="Yes"/>
    <s v="Homeowner"/>
    <n v="0"/>
    <s v="0-1 Miles"/>
    <s v="North America"/>
    <s v="25-35"/>
    <n v="33"/>
    <s v="No"/>
    <s v="Did Not Purchase"/>
    <n v="0"/>
  </r>
  <r>
    <n v="19143"/>
    <s v="Single"/>
    <x v="0"/>
    <x v="2"/>
    <n v="3"/>
    <s v="3+ Children"/>
    <s v="Bachelors"/>
    <s v="Skilled Manual"/>
    <s v="Yes"/>
    <s v="Homeowner"/>
    <n v="2"/>
    <s v="2-5 Miles"/>
    <s v="North America"/>
    <s v="36-45"/>
    <n v="41"/>
    <s v="Yes"/>
    <s v="Purchased"/>
    <n v="1"/>
  </r>
  <r>
    <n v="23882"/>
    <s v="Single"/>
    <x v="0"/>
    <x v="2"/>
    <n v="3"/>
    <s v="3+ Children"/>
    <s v="Graduate Degree"/>
    <s v="Professional"/>
    <s v="Yes"/>
    <s v="Homeowner"/>
    <n v="0"/>
    <s v="0-1 Miles"/>
    <s v="North America"/>
    <s v="36-45"/>
    <n v="37"/>
    <s v="Yes"/>
    <s v="Purchased"/>
    <n v="1"/>
  </r>
  <r>
    <n v="11233"/>
    <s v="Married"/>
    <x v="1"/>
    <x v="3"/>
    <n v="4"/>
    <s v="3+ Children"/>
    <s v="Partial College"/>
    <s v="Professional"/>
    <s v="Yes"/>
    <s v="Homeowner"/>
    <n v="2"/>
    <s v="More than 10 Miles"/>
    <s v="North America"/>
    <s v="46-55"/>
    <n v="53"/>
    <s v="No"/>
    <s v="Did Not Purchase"/>
    <n v="0"/>
  </r>
  <r>
    <n v="12056"/>
    <s v="Married"/>
    <x v="1"/>
    <x v="7"/>
    <n v="2"/>
    <s v="0-2 Children"/>
    <s v="Graduate Degree"/>
    <s v="Management"/>
    <s v="Yes"/>
    <s v="Homeowner"/>
    <n v="3"/>
    <s v="5-10 Miles"/>
    <s v="North America"/>
    <s v="55+"/>
    <n v="64"/>
    <s v="No"/>
    <s v="Did Not Purchase"/>
    <n v="0"/>
  </r>
  <r>
    <n v="15555"/>
    <s v="Married"/>
    <x v="0"/>
    <x v="10"/>
    <n v="1"/>
    <s v="0-2 Children"/>
    <s v="Partial College"/>
    <s v="Skilled Manual"/>
    <s v="Yes"/>
    <s v="Homeowner"/>
    <n v="1"/>
    <s v="2-5 Miles"/>
    <s v="North America"/>
    <s v="36-45"/>
    <n v="45"/>
    <s v="Yes"/>
    <s v="Purchased"/>
    <n v="1"/>
  </r>
  <r>
    <n v="18423"/>
    <s v="Single"/>
    <x v="1"/>
    <x v="2"/>
    <n v="2"/>
    <s v="0-2 Children"/>
    <s v="Partial High School"/>
    <s v="Skilled Manual"/>
    <s v="No"/>
    <s v="Non-Homeowner"/>
    <n v="2"/>
    <s v="1-2 Miles"/>
    <s v="North America"/>
    <s v="46-55"/>
    <n v="52"/>
    <s v="No"/>
    <s v="Did Not Purchase"/>
    <n v="0"/>
  </r>
  <r>
    <n v="22743"/>
    <s v="Married"/>
    <x v="0"/>
    <x v="0"/>
    <n v="5"/>
    <s v="3+ Children"/>
    <s v="High School"/>
    <s v="Professional"/>
    <s v="Yes"/>
    <s v="Homeowner"/>
    <n v="2"/>
    <s v="More than 10 Miles"/>
    <s v="North America"/>
    <s v="55+"/>
    <n v="60"/>
    <s v="No"/>
    <s v="Did Not Purchase"/>
    <n v="0"/>
  </r>
  <r>
    <n v="25343"/>
    <s v="Single"/>
    <x v="0"/>
    <x v="6"/>
    <n v="3"/>
    <s v="3+ Children"/>
    <s v="Partial High School"/>
    <s v="Clerical"/>
    <s v="Yes"/>
    <s v="Homeowner"/>
    <n v="2"/>
    <s v="1-2 Miles"/>
    <s v="North America"/>
    <s v="46-55"/>
    <n v="50"/>
    <s v="No"/>
    <s v="Did Not Purchase"/>
    <n v="0"/>
  </r>
  <r>
    <n v="13390"/>
    <s v="Married"/>
    <x v="0"/>
    <x v="3"/>
    <n v="4"/>
    <s v="3+ Children"/>
    <s v="Partial College"/>
    <s v="Professional"/>
    <s v="No"/>
    <s v="Non-Homeowner"/>
    <n v="1"/>
    <s v="1-2 Miles"/>
    <s v="North America"/>
    <s v="55+"/>
    <n v="56"/>
    <s v="No"/>
    <s v="Did Not Purchase"/>
    <n v="0"/>
  </r>
  <r>
    <n v="17482"/>
    <s v="Single"/>
    <x v="0"/>
    <x v="0"/>
    <n v="0"/>
    <s v="0-2 Children"/>
    <s v="Partial High School"/>
    <s v="Clerical"/>
    <s v="Yes"/>
    <s v="Homeowner"/>
    <n v="2"/>
    <s v="5-10 Miles"/>
    <s v="North America"/>
    <s v="25-35"/>
    <n v="29"/>
    <s v="No"/>
    <s v="Did Not Purchase"/>
    <n v="0"/>
  </r>
  <r>
    <n v="13176"/>
    <s v="Single"/>
    <x v="1"/>
    <x v="12"/>
    <n v="0"/>
    <s v="0-2 Children"/>
    <s v="Graduate Degree"/>
    <s v="Management"/>
    <s v="No"/>
    <s v="Non-Homeowner"/>
    <n v="2"/>
    <s v="0-1 Miles"/>
    <s v="North America"/>
    <s v="36-45"/>
    <n v="38"/>
    <s v="Yes"/>
    <s v="Purchased"/>
    <n v="1"/>
  </r>
  <r>
    <n v="20504"/>
    <s v="Married"/>
    <x v="0"/>
    <x v="0"/>
    <n v="5"/>
    <s v="3+ Children"/>
    <s v="High School"/>
    <s v="Professional"/>
    <s v="No"/>
    <s v="Non-Homeowner"/>
    <n v="2"/>
    <s v="2-5 Miles"/>
    <s v="North America"/>
    <s v="55+"/>
    <n v="60"/>
    <s v="No"/>
    <s v="Did Not Purchase"/>
    <n v="0"/>
  </r>
  <r>
    <n v="12205"/>
    <s v="Single"/>
    <x v="0"/>
    <x v="12"/>
    <n v="2"/>
    <s v="0-2 Children"/>
    <s v="Bachelors"/>
    <s v="Management"/>
    <s v="No"/>
    <s v="Non-Homeowner"/>
    <n v="4"/>
    <s v="0-1 Miles"/>
    <s v="North America"/>
    <s v="55+"/>
    <n v="67"/>
    <s v="No"/>
    <s v="Did Not Purchase"/>
    <n v="0"/>
  </r>
  <r>
    <n v="16751"/>
    <s v="Married"/>
    <x v="1"/>
    <x v="10"/>
    <n v="0"/>
    <s v="0-2 Children"/>
    <s v="Partial College"/>
    <s v="Skilled Manual"/>
    <s v="Yes"/>
    <s v="Homeowner"/>
    <n v="1"/>
    <s v="5-10 Miles"/>
    <s v="North America"/>
    <s v="25-35"/>
    <n v="32"/>
    <s v="Yes"/>
    <s v="Purchased"/>
    <n v="1"/>
  </r>
  <r>
    <n v="21613"/>
    <s v="Single"/>
    <x v="1"/>
    <x v="14"/>
    <n v="2"/>
    <s v="0-2 Children"/>
    <s v="Bachelors"/>
    <s v="Skilled Manual"/>
    <s v="No"/>
    <s v="Non-Homeowner"/>
    <n v="1"/>
    <s v="0-1 Miles"/>
    <s v="North America"/>
    <s v="36-45"/>
    <n v="39"/>
    <s v="Yes"/>
    <s v="Purchased"/>
    <n v="1"/>
  </r>
  <r>
    <n v="24801"/>
    <s v="Single"/>
    <x v="1"/>
    <x v="10"/>
    <n v="1"/>
    <s v="0-2 Children"/>
    <s v="Graduate Degree"/>
    <s v="Professional"/>
    <s v="Yes"/>
    <s v="Homeowner"/>
    <n v="0"/>
    <s v="2-5 Miles"/>
    <s v="North America"/>
    <s v="25-35"/>
    <n v="35"/>
    <s v="Yes"/>
    <s v="Purchased"/>
    <n v="1"/>
  </r>
  <r>
    <n v="17519"/>
    <s v="Married"/>
    <x v="0"/>
    <x v="10"/>
    <n v="0"/>
    <s v="0-2 Children"/>
    <s v="Partial College"/>
    <s v="Professional"/>
    <s v="Yes"/>
    <s v="Homeowner"/>
    <n v="2"/>
    <s v="5-10 Miles"/>
    <s v="North America"/>
    <s v="25-35"/>
    <n v="32"/>
    <s v="No"/>
    <s v="Did Not Purchase"/>
    <n v="0"/>
  </r>
  <r>
    <n v="18347"/>
    <s v="Single"/>
    <x v="0"/>
    <x v="1"/>
    <n v="0"/>
    <s v="0-2 Children"/>
    <s v="Partial College"/>
    <s v="Skilled Manual"/>
    <s v="No"/>
    <s v="Non-Homeowner"/>
    <n v="1"/>
    <s v="1-2 Miles"/>
    <s v="North America"/>
    <s v="25-35"/>
    <n v="31"/>
    <s v="No"/>
    <s v="Did Not Purchase"/>
    <n v="0"/>
  </r>
  <r>
    <n v="29052"/>
    <s v="Single"/>
    <x v="1"/>
    <x v="0"/>
    <n v="0"/>
    <s v="0-2 Children"/>
    <s v="Partial College"/>
    <s v="Skilled Manual"/>
    <s v="Yes"/>
    <s v="Homeowner"/>
    <n v="1"/>
    <s v="5-10 Miles"/>
    <s v="North America"/>
    <s v="25-35"/>
    <n v="27"/>
    <s v="No"/>
    <s v="Did Not Purchase"/>
    <n v="0"/>
  </r>
  <r>
    <n v="11745"/>
    <s v="Married"/>
    <x v="0"/>
    <x v="10"/>
    <n v="1"/>
    <s v="0-2 Children"/>
    <s v="Bachelors"/>
    <s v="Professional"/>
    <s v="Yes"/>
    <s v="Homeowner"/>
    <n v="1"/>
    <s v="0-1 Miles"/>
    <s v="North America"/>
    <s v="46-55"/>
    <n v="47"/>
    <s v="Yes"/>
    <s v="Purchased"/>
    <n v="1"/>
  </r>
  <r>
    <n v="19147"/>
    <s v="Married"/>
    <x v="1"/>
    <x v="0"/>
    <n v="0"/>
    <s v="0-2 Children"/>
    <s v="Bachelors"/>
    <s v="Professional"/>
    <s v="No"/>
    <s v="Non-Homeowner"/>
    <n v="1"/>
    <s v="0-1 Miles"/>
    <s v="North America"/>
    <s v="36-45"/>
    <n v="42"/>
    <s v="No"/>
    <s v="Did Not Purchase"/>
    <n v="0"/>
  </r>
  <r>
    <n v="19217"/>
    <s v="Married"/>
    <x v="1"/>
    <x v="1"/>
    <n v="2"/>
    <s v="0-2 Children"/>
    <s v="High School"/>
    <s v="Skilled Manual"/>
    <s v="Yes"/>
    <s v="Homeowner"/>
    <n v="2"/>
    <s v="1-2 Miles"/>
    <s v="North America"/>
    <s v="46-55"/>
    <n v="49"/>
    <s v="No"/>
    <s v="Did Not Purchase"/>
    <n v="0"/>
  </r>
  <r>
    <n v="15839"/>
    <s v="Single"/>
    <x v="1"/>
    <x v="1"/>
    <n v="0"/>
    <s v="0-2 Children"/>
    <s v="Partial College"/>
    <s v="Skilled Manual"/>
    <s v="Yes"/>
    <s v="Homeowner"/>
    <n v="1"/>
    <s v="5-10 Miles"/>
    <s v="North America"/>
    <s v="25-35"/>
    <n v="32"/>
    <s v="No"/>
    <s v="Did Not Purchase"/>
    <n v="0"/>
  </r>
  <r>
    <n v="13714"/>
    <s v="Married"/>
    <x v="0"/>
    <x v="6"/>
    <n v="2"/>
    <s v="0-2 Children"/>
    <s v="High School"/>
    <s v="Manual"/>
    <s v="No"/>
    <s v="Non-Homeowner"/>
    <n v="2"/>
    <s v="1-2 Miles"/>
    <s v="North America"/>
    <s v="46-55"/>
    <n v="53"/>
    <s v="Yes"/>
    <s v="Purchased"/>
    <n v="1"/>
  </r>
  <r>
    <n v="22330"/>
    <s v="Married"/>
    <x v="1"/>
    <x v="14"/>
    <n v="0"/>
    <s v="0-2 Children"/>
    <s v="Graduate Degree"/>
    <s v="Skilled Manual"/>
    <s v="Yes"/>
    <s v="Homeowner"/>
    <n v="0"/>
    <s v="1-2 Miles"/>
    <s v="North America"/>
    <s v="25-35"/>
    <n v="32"/>
    <s v="Yes"/>
    <s v="Purchased"/>
    <n v="1"/>
  </r>
  <r>
    <n v="18783"/>
    <s v="Single"/>
    <x v="1"/>
    <x v="2"/>
    <n v="0"/>
    <s v="0-2 Children"/>
    <s v="Bachelors"/>
    <s v="Management"/>
    <s v="No"/>
    <s v="Non-Homeowner"/>
    <n v="1"/>
    <s v="0-1 Miles"/>
    <s v="North America"/>
    <s v="36-45"/>
    <n v="38"/>
    <s v="Yes"/>
    <s v="Purchased"/>
    <n v="1"/>
  </r>
  <r>
    <n v="25041"/>
    <s v="Single"/>
    <x v="1"/>
    <x v="0"/>
    <n v="0"/>
    <s v="0-2 Children"/>
    <s v="High School"/>
    <s v="Skilled Manual"/>
    <s v="Yes"/>
    <s v="Homeowner"/>
    <n v="2"/>
    <s v="5-10 Miles"/>
    <s v="North America"/>
    <s v="25-35"/>
    <n v="31"/>
    <s v="No"/>
    <s v="Did Not Purchase"/>
    <n v="0"/>
  </r>
  <r>
    <n v="22046"/>
    <s v="Single"/>
    <x v="0"/>
    <x v="2"/>
    <n v="0"/>
    <s v="0-2 Children"/>
    <s v="Bachelors"/>
    <s v="Management"/>
    <s v="No"/>
    <s v="Non-Homeowner"/>
    <n v="1"/>
    <s v="0-1 Miles"/>
    <s v="North America"/>
    <s v="36-45"/>
    <n v="38"/>
    <s v="Yes"/>
    <s v="Purchased"/>
    <n v="1"/>
  </r>
  <r>
    <n v="28052"/>
    <s v="Married"/>
    <x v="1"/>
    <x v="10"/>
    <n v="2"/>
    <s v="0-2 Children"/>
    <s v="High School"/>
    <s v="Professional"/>
    <s v="Yes"/>
    <s v="Homeowner"/>
    <n v="2"/>
    <s v="More than 10 Miles"/>
    <s v="North America"/>
    <s v="46-55"/>
    <n v="55"/>
    <s v="No"/>
    <s v="Did Not Purchase"/>
    <n v="0"/>
  </r>
  <r>
    <n v="26693"/>
    <s v="Married"/>
    <x v="1"/>
    <x v="3"/>
    <n v="3"/>
    <s v="3+ Children"/>
    <s v="Partial College"/>
    <s v="Professional"/>
    <s v="Yes"/>
    <s v="Homeowner"/>
    <n v="1"/>
    <s v="5-10 Miles"/>
    <s v="North America"/>
    <s v="46-55"/>
    <n v="49"/>
    <s v="No"/>
    <s v="Did Not Purchase"/>
    <n v="0"/>
  </r>
  <r>
    <n v="24955"/>
    <s v="Single"/>
    <x v="1"/>
    <x v="1"/>
    <n v="5"/>
    <s v="3+ Children"/>
    <s v="Partial High School"/>
    <s v="Skilled Manual"/>
    <s v="Yes"/>
    <s v="Homeowner"/>
    <n v="3"/>
    <s v="More than 10 Miles"/>
    <s v="North America"/>
    <s v="55+"/>
    <n v="60"/>
    <s v="Yes"/>
    <s v="Purchased"/>
    <n v="1"/>
  </r>
  <r>
    <n v="26065"/>
    <s v="Single"/>
    <x v="0"/>
    <x v="15"/>
    <n v="3"/>
    <s v="3+ Children"/>
    <s v="Bachelors"/>
    <s v="Management"/>
    <s v="No"/>
    <s v="Non-Homeowner"/>
    <n v="4"/>
    <s v="1-2 Miles"/>
    <s v="North America"/>
    <s v="36-45"/>
    <n v="42"/>
    <s v="No"/>
    <s v="Did Not Purchase"/>
    <n v="0"/>
  </r>
  <r>
    <n v="13942"/>
    <s v="Married"/>
    <x v="1"/>
    <x v="10"/>
    <n v="1"/>
    <s v="0-2 Children"/>
    <s v="Partial College"/>
    <s v="Skilled Manual"/>
    <s v="Yes"/>
    <s v="Homeowner"/>
    <n v="1"/>
    <s v="0-1 Miles"/>
    <s v="North America"/>
    <s v="46-55"/>
    <n v="46"/>
    <s v="No"/>
    <s v="Did Not Purchase"/>
    <n v="0"/>
  </r>
  <r>
    <n v="11219"/>
    <s v="Married"/>
    <x v="1"/>
    <x v="10"/>
    <n v="2"/>
    <s v="0-2 Children"/>
    <s v="High School"/>
    <s v="Professional"/>
    <s v="Yes"/>
    <s v="Homeowner"/>
    <n v="2"/>
    <s v="More than 10 Miles"/>
    <s v="North America"/>
    <s v="46-55"/>
    <n v="55"/>
    <s v="No"/>
    <s v="Did Not Purchase"/>
    <n v="0"/>
  </r>
  <r>
    <n v="22118"/>
    <s v="Single"/>
    <x v="0"/>
    <x v="3"/>
    <n v="3"/>
    <s v="3+ Children"/>
    <s v="Graduate Degree"/>
    <s v="Management"/>
    <s v="Yes"/>
    <s v="Homeowner"/>
    <n v="2"/>
    <s v="5-10 Miles"/>
    <s v="North America"/>
    <s v="46-55"/>
    <n v="53"/>
    <s v="Yes"/>
    <s v="Purchased"/>
    <n v="1"/>
  </r>
  <r>
    <n v="23197"/>
    <s v="Married"/>
    <x v="1"/>
    <x v="14"/>
    <n v="3"/>
    <s v="3+ Children"/>
    <s v="Bachelors"/>
    <s v="Skilled Manual"/>
    <s v="Yes"/>
    <s v="Homeowner"/>
    <n v="2"/>
    <s v="2-5 Miles"/>
    <s v="North America"/>
    <s v="36-45"/>
    <n v="40"/>
    <s v="No"/>
    <s v="Did Not Purchase"/>
    <n v="0"/>
  </r>
  <r>
    <n v="14883"/>
    <s v="Married"/>
    <x v="0"/>
    <x v="1"/>
    <n v="1"/>
    <s v="0-2 Children"/>
    <s v="Bachelors"/>
    <s v="Skilled Manual"/>
    <s v="Yes"/>
    <s v="Homeowner"/>
    <n v="1"/>
    <s v="5-10 Miles"/>
    <s v="North America"/>
    <s v="46-55"/>
    <n v="53"/>
    <s v="Yes"/>
    <s v="Purchased"/>
    <n v="1"/>
  </r>
  <r>
    <n v="27279"/>
    <s v="Single"/>
    <x v="0"/>
    <x v="3"/>
    <n v="2"/>
    <s v="0-2 Children"/>
    <s v="Bachelors"/>
    <s v="Skilled Manual"/>
    <s v="Yes"/>
    <s v="Homeowner"/>
    <n v="0"/>
    <s v="2-5 Miles"/>
    <s v="North America"/>
    <s v="36-45"/>
    <n v="38"/>
    <s v="Yes"/>
    <s v="Purchased"/>
    <n v="1"/>
  </r>
  <r>
    <n v="18322"/>
    <s v="Single"/>
    <x v="1"/>
    <x v="1"/>
    <n v="0"/>
    <s v="0-2 Children"/>
    <s v="Partial High School"/>
    <s v="Clerical"/>
    <s v="No"/>
    <s v="Non-Homeowner"/>
    <n v="2"/>
    <s v="0-1 Miles"/>
    <s v="North America"/>
    <s v="25-35"/>
    <n v="26"/>
    <s v="No"/>
    <s v="Did Not Purchase"/>
    <n v="0"/>
  </r>
  <r>
    <n v="15879"/>
    <s v="Married"/>
    <x v="1"/>
    <x v="3"/>
    <n v="5"/>
    <s v="3+ Children"/>
    <s v="Bachelors"/>
    <s v="Management"/>
    <s v="Yes"/>
    <s v="Homeowner"/>
    <n v="2"/>
    <s v="2-5 Miles"/>
    <s v="North America"/>
    <s v="55+"/>
    <n v="61"/>
    <s v="No"/>
    <s v="Did Not Purchase"/>
    <n v="0"/>
  </r>
  <r>
    <n v="28278"/>
    <s v="Married"/>
    <x v="1"/>
    <x v="14"/>
    <n v="2"/>
    <s v="0-2 Children"/>
    <s v="Graduate Degree"/>
    <s v="Management"/>
    <s v="Yes"/>
    <s v="Homeowner"/>
    <n v="2"/>
    <s v="5-10 Miles"/>
    <s v="North America"/>
    <s v="55+"/>
    <n v="71"/>
    <s v="No"/>
    <s v="Did Not Purchase"/>
    <n v="0"/>
  </r>
  <r>
    <n v="24416"/>
    <s v="Married"/>
    <x v="1"/>
    <x v="8"/>
    <n v="4"/>
    <s v="3+ Children"/>
    <s v="High School"/>
    <s v="Professional"/>
    <s v="Yes"/>
    <s v="Homeowner"/>
    <n v="2"/>
    <s v="1-2 Miles"/>
    <s v="North America"/>
    <s v="36-45"/>
    <n v="45"/>
    <s v="No"/>
    <s v="Did Not Purchase"/>
    <n v="0"/>
  </r>
  <r>
    <n v="28066"/>
    <s v="Married"/>
    <x v="1"/>
    <x v="2"/>
    <n v="2"/>
    <s v="0-2 Children"/>
    <s v="Graduate Degree"/>
    <s v="Professional"/>
    <s v="Yes"/>
    <s v="Homeowner"/>
    <n v="0"/>
    <s v="0-1 Miles"/>
    <s v="North America"/>
    <s v="36-45"/>
    <n v="37"/>
    <s v="Yes"/>
    <s v="Purchased"/>
    <n v="1"/>
  </r>
  <r>
    <n v="11275"/>
    <s v="Married"/>
    <x v="0"/>
    <x v="2"/>
    <n v="4"/>
    <s v="3+ Children"/>
    <s v="Graduate Degree"/>
    <s v="Management"/>
    <s v="Yes"/>
    <s v="Homeowner"/>
    <n v="2"/>
    <s v="0-1 Miles"/>
    <s v="North America"/>
    <s v="55+"/>
    <n v="72"/>
    <s v="Yes"/>
    <s v="Purchased"/>
    <n v="1"/>
  </r>
  <r>
    <n v="14872"/>
    <s v="Married"/>
    <x v="1"/>
    <x v="1"/>
    <n v="0"/>
    <s v="0-2 Children"/>
    <s v="Graduate Degree"/>
    <s v="Skilled Manual"/>
    <s v="Yes"/>
    <s v="Homeowner"/>
    <n v="0"/>
    <s v="0-1 Miles"/>
    <s v="North America"/>
    <s v="25-35"/>
    <n v="32"/>
    <s v="No"/>
    <s v="Did Not Purchase"/>
    <n v="0"/>
  </r>
  <r>
    <n v="16151"/>
    <s v="Married"/>
    <x v="0"/>
    <x v="10"/>
    <n v="1"/>
    <s v="0-2 Children"/>
    <s v="Bachelors"/>
    <s v="Professional"/>
    <s v="Yes"/>
    <s v="Homeowner"/>
    <n v="1"/>
    <s v="2-5 Miles"/>
    <s v="North America"/>
    <s v="46-55"/>
    <n v="48"/>
    <s v="Yes"/>
    <s v="Purchased"/>
    <n v="1"/>
  </r>
  <r>
    <n v="19731"/>
    <s v="Married"/>
    <x v="1"/>
    <x v="2"/>
    <n v="4"/>
    <s v="3+ Children"/>
    <s v="Graduate Degree"/>
    <s v="Management"/>
    <s v="Yes"/>
    <s v="Homeowner"/>
    <n v="2"/>
    <s v="5-10 Miles"/>
    <s v="North America"/>
    <s v="55+"/>
    <n v="68"/>
    <s v="No"/>
    <s v="Did Not Purchase"/>
    <n v="0"/>
  </r>
  <r>
    <n v="23801"/>
    <s v="Married"/>
    <x v="0"/>
    <x v="6"/>
    <n v="2"/>
    <s v="0-2 Children"/>
    <s v="Partial High School"/>
    <s v="Clerical"/>
    <s v="Yes"/>
    <s v="Homeowner"/>
    <n v="2"/>
    <s v="0-1 Miles"/>
    <s v="North America"/>
    <s v="46-55"/>
    <n v="49"/>
    <s v="No"/>
    <s v="Did Not Purchase"/>
    <n v="0"/>
  </r>
  <r>
    <n v="11807"/>
    <s v="Married"/>
    <x v="1"/>
    <x v="3"/>
    <n v="3"/>
    <s v="3+ Children"/>
    <s v="Graduate Degree"/>
    <s v="Professional"/>
    <s v="Yes"/>
    <s v="Homeowner"/>
    <n v="0"/>
    <s v="2-5 Miles"/>
    <s v="North America"/>
    <s v="25-35"/>
    <n v="34"/>
    <s v="No"/>
    <s v="Did Not Purchase"/>
    <n v="0"/>
  </r>
  <r>
    <n v="11622"/>
    <s v="Married"/>
    <x v="1"/>
    <x v="14"/>
    <n v="0"/>
    <s v="0-2 Children"/>
    <s v="Graduate Degree"/>
    <s v="Skilled Manual"/>
    <s v="Yes"/>
    <s v="Homeowner"/>
    <n v="0"/>
    <s v="0-1 Miles"/>
    <s v="North America"/>
    <s v="25-35"/>
    <n v="32"/>
    <s v="No"/>
    <s v="Did Not Purchase"/>
    <n v="0"/>
  </r>
  <r>
    <n v="26597"/>
    <s v="Single"/>
    <x v="0"/>
    <x v="10"/>
    <n v="4"/>
    <s v="3+ Children"/>
    <s v="Bachelors"/>
    <s v="Skilled Manual"/>
    <s v="No"/>
    <s v="Non-Homeowner"/>
    <n v="2"/>
    <s v="0-1 Miles"/>
    <s v="North America"/>
    <s v="36-45"/>
    <n v="42"/>
    <s v="No"/>
    <s v="Did Not Purchase"/>
    <n v="0"/>
  </r>
  <r>
    <n v="27074"/>
    <s v="Married"/>
    <x v="0"/>
    <x v="3"/>
    <n v="1"/>
    <s v="0-2 Children"/>
    <s v="Graduate Degree"/>
    <s v="Skilled Manual"/>
    <s v="Yes"/>
    <s v="Homeowner"/>
    <n v="0"/>
    <s v="0-1 Miles"/>
    <s v="North America"/>
    <s v="25-35"/>
    <n v="35"/>
    <s v="Yes"/>
    <s v="Purchased"/>
    <n v="1"/>
  </r>
  <r>
    <n v="19228"/>
    <s v="Married"/>
    <x v="0"/>
    <x v="0"/>
    <n v="2"/>
    <s v="0-2 Children"/>
    <s v="Partial College"/>
    <s v="Clerical"/>
    <s v="Yes"/>
    <s v="Homeowner"/>
    <n v="1"/>
    <s v="0-1 Miles"/>
    <s v="North America"/>
    <s v="46-55"/>
    <n v="48"/>
    <s v="No"/>
    <s v="Did Not Purchase"/>
    <n v="0"/>
  </r>
  <r>
    <n v="13415"/>
    <s v="Single"/>
    <x v="1"/>
    <x v="11"/>
    <n v="1"/>
    <s v="0-2 Children"/>
    <s v="Graduate Degree"/>
    <s v="Management"/>
    <s v="Yes"/>
    <s v="Homeowner"/>
    <n v="3"/>
    <s v="2-5 Miles"/>
    <s v="North America"/>
    <s v="55+"/>
    <n v="73"/>
    <s v="Yes"/>
    <s v="Purchased"/>
    <n v="1"/>
  </r>
  <r>
    <n v="17000"/>
    <s v="Single"/>
    <x v="0"/>
    <x v="3"/>
    <n v="4"/>
    <s v="3+ Children"/>
    <s v="Bachelors"/>
    <s v="Skilled Manual"/>
    <s v="Yes"/>
    <s v="Homeowner"/>
    <n v="2"/>
    <s v="2-5 Miles"/>
    <s v="North America"/>
    <s v="36-45"/>
    <n v="43"/>
    <s v="Yes"/>
    <s v="Purchased"/>
    <n v="1"/>
  </r>
  <r>
    <n v="14569"/>
    <s v="Married"/>
    <x v="1"/>
    <x v="10"/>
    <n v="1"/>
    <s v="0-2 Children"/>
    <s v="Graduate Degree"/>
    <s v="Professional"/>
    <s v="Yes"/>
    <s v="Homeowner"/>
    <n v="0"/>
    <s v="0-1 Miles"/>
    <s v="North America"/>
    <s v="25-35"/>
    <n v="35"/>
    <s v="No"/>
    <s v="Did Not Purchase"/>
    <n v="0"/>
  </r>
  <r>
    <n v="13873"/>
    <s v="Married"/>
    <x v="1"/>
    <x v="3"/>
    <n v="3"/>
    <s v="3+ Children"/>
    <s v="Graduate Degree"/>
    <s v="Professional"/>
    <s v="Yes"/>
    <s v="Homeowner"/>
    <n v="0"/>
    <s v="0-1 Miles"/>
    <s v="North America"/>
    <s v="25-35"/>
    <n v="35"/>
    <s v="Yes"/>
    <s v="Purchased"/>
    <n v="1"/>
  </r>
  <r>
    <n v="20401"/>
    <s v="Married"/>
    <x v="0"/>
    <x v="14"/>
    <n v="4"/>
    <s v="3+ Children"/>
    <s v="Bachelors"/>
    <s v="Management"/>
    <s v="Yes"/>
    <s v="Homeowner"/>
    <n v="2"/>
    <s v="1-2 Miles"/>
    <s v="North America"/>
    <s v="55+"/>
    <n v="64"/>
    <s v="Yes"/>
    <s v="Purchased"/>
    <n v="1"/>
  </r>
  <r>
    <n v="21583"/>
    <s v="Married"/>
    <x v="0"/>
    <x v="14"/>
    <n v="1"/>
    <s v="0-2 Children"/>
    <s v="Bachelors"/>
    <s v="Skilled Manual"/>
    <s v="Yes"/>
    <s v="Homeowner"/>
    <n v="0"/>
    <s v="0-1 Miles"/>
    <s v="North America"/>
    <s v="25-35"/>
    <n v="34"/>
    <s v="Yes"/>
    <s v="Purchased"/>
    <n v="1"/>
  </r>
  <r>
    <n v="12029"/>
    <s v="Married"/>
    <x v="1"/>
    <x v="1"/>
    <n v="0"/>
    <s v="0-2 Children"/>
    <s v="Partial High School"/>
    <s v="Clerical"/>
    <s v="No"/>
    <s v="Non-Homeowner"/>
    <n v="2"/>
    <s v="0-1 Miles"/>
    <s v="North America"/>
    <s v="25-35"/>
    <n v="28"/>
    <s v="No"/>
    <s v="Did Not Purchase"/>
    <n v="0"/>
  </r>
  <r>
    <n v="18066"/>
    <s v="Single"/>
    <x v="1"/>
    <x v="3"/>
    <n v="5"/>
    <s v="3+ Children"/>
    <s v="Bachelors"/>
    <s v="Management"/>
    <s v="Yes"/>
    <s v="Homeowner"/>
    <n v="3"/>
    <s v="More than 10 Miles"/>
    <s v="North America"/>
    <s v="55+"/>
    <n v="60"/>
    <s v="Yes"/>
    <s v="Purchased"/>
    <n v="1"/>
  </r>
  <r>
    <n v="28192"/>
    <s v="Married"/>
    <x v="0"/>
    <x v="3"/>
    <n v="5"/>
    <s v="3+ Children"/>
    <s v="Graduate Degree"/>
    <s v="Professional"/>
    <s v="Yes"/>
    <s v="Homeowner"/>
    <n v="3"/>
    <s v="More than 10 Miles"/>
    <s v="North America"/>
    <s v="46-55"/>
    <n v="46"/>
    <s v="No"/>
    <s v="Did Not Purchase"/>
    <n v="0"/>
  </r>
  <r>
    <n v="16122"/>
    <s v="Married"/>
    <x v="1"/>
    <x v="0"/>
    <n v="4"/>
    <s v="3+ Children"/>
    <s v="High School"/>
    <s v="Skilled Manual"/>
    <s v="Yes"/>
    <s v="Homeowner"/>
    <n v="2"/>
    <s v="0-1 Miles"/>
    <s v="North America"/>
    <s v="36-45"/>
    <n v="44"/>
    <s v="Yes"/>
    <s v="Purchased"/>
    <n v="1"/>
  </r>
  <r>
    <n v="18607"/>
    <s v="Single"/>
    <x v="0"/>
    <x v="10"/>
    <n v="4"/>
    <s v="3+ Children"/>
    <s v="Bachelors"/>
    <s v="Skilled Manual"/>
    <s v="Yes"/>
    <s v="Homeowner"/>
    <n v="2"/>
    <s v="2-5 Miles"/>
    <s v="North America"/>
    <s v="36-45"/>
    <n v="42"/>
    <s v="Yes"/>
    <s v="Purchased"/>
    <n v="1"/>
  </r>
  <r>
    <n v="28858"/>
    <s v="Single"/>
    <x v="1"/>
    <x v="2"/>
    <n v="3"/>
    <s v="3+ Children"/>
    <s v="Bachelors"/>
    <s v="Skilled Manual"/>
    <s v="Yes"/>
    <s v="Homeowner"/>
    <n v="0"/>
    <s v="2-5 Miles"/>
    <s v="North America"/>
    <s v="36-45"/>
    <n v="40"/>
    <s v="No"/>
    <s v="Did Not Purchase"/>
    <n v="0"/>
  </r>
  <r>
    <n v="14432"/>
    <s v="Single"/>
    <x v="1"/>
    <x v="8"/>
    <n v="4"/>
    <s v="3+ Children"/>
    <s v="Graduate Degree"/>
    <s v="Management"/>
    <s v="Yes"/>
    <s v="Homeowner"/>
    <n v="1"/>
    <s v="5-10 Miles"/>
    <s v="North America"/>
    <s v="55+"/>
    <n v="73"/>
    <s v="No"/>
    <s v="Did Not Purchase"/>
    <n v="0"/>
  </r>
  <r>
    <n v="26305"/>
    <s v="Single"/>
    <x v="0"/>
    <x v="10"/>
    <n v="2"/>
    <s v="0-2 Children"/>
    <s v="Bachelors"/>
    <s v="Skilled Manual"/>
    <s v="No"/>
    <s v="Non-Homeowner"/>
    <n v="0"/>
    <s v="0-1 Miles"/>
    <s v="North America"/>
    <s v="36-45"/>
    <n v="36"/>
    <s v="Yes"/>
    <s v="Purchased"/>
    <n v="1"/>
  </r>
  <r>
    <n v="22050"/>
    <s v="Single"/>
    <x v="1"/>
    <x v="8"/>
    <n v="4"/>
    <s v="3+ Children"/>
    <s v="Bachelors"/>
    <s v="Management"/>
    <s v="Yes"/>
    <s v="Homeowner"/>
    <n v="1"/>
    <s v="1-2 Miles"/>
    <s v="North America"/>
    <s v="36-45"/>
    <n v="38"/>
    <s v="Yes"/>
    <s v="Purchased"/>
    <n v="1"/>
  </r>
  <r>
    <n v="25394"/>
    <s v="Married"/>
    <x v="1"/>
    <x v="10"/>
    <n v="1"/>
    <s v="0-2 Children"/>
    <s v="Graduate Degree"/>
    <s v="Professional"/>
    <s v="Yes"/>
    <s v="Homeowner"/>
    <n v="0"/>
    <s v="2-5 Miles"/>
    <s v="North America"/>
    <s v="25-35"/>
    <n v="34"/>
    <s v="Yes"/>
    <s v="Purchased"/>
    <n v="1"/>
  </r>
  <r>
    <n v="19747"/>
    <s v="Married"/>
    <x v="1"/>
    <x v="14"/>
    <n v="4"/>
    <s v="3+ Children"/>
    <s v="Bachelors"/>
    <s v="Management"/>
    <s v="Yes"/>
    <s v="Homeowner"/>
    <n v="2"/>
    <s v="More than 10 Miles"/>
    <s v="North America"/>
    <s v="55+"/>
    <n v="63"/>
    <s v="No"/>
    <s v="Did Not Purchase"/>
    <n v="0"/>
  </r>
  <r>
    <n v="23195"/>
    <s v="Single"/>
    <x v="1"/>
    <x v="14"/>
    <n v="3"/>
    <s v="3+ Children"/>
    <s v="Bachelors"/>
    <s v="Skilled Manual"/>
    <s v="Yes"/>
    <s v="Homeowner"/>
    <n v="2"/>
    <s v="2-5 Miles"/>
    <s v="North America"/>
    <s v="36-45"/>
    <n v="41"/>
    <s v="Yes"/>
    <s v="Purchased"/>
    <n v="1"/>
  </r>
  <r>
    <n v="21695"/>
    <s v="Married"/>
    <x v="1"/>
    <x v="10"/>
    <n v="0"/>
    <s v="0-2 Children"/>
    <s v="Graduate Degree"/>
    <s v="Skilled Manual"/>
    <s v="Yes"/>
    <s v="Homeowner"/>
    <n v="0"/>
    <s v="1-2 Miles"/>
    <s v="North America"/>
    <s v="36-45"/>
    <n v="39"/>
    <s v="Yes"/>
    <s v="Purchased"/>
    <n v="1"/>
  </r>
  <r>
    <n v="13934"/>
    <s v="Married"/>
    <x v="1"/>
    <x v="0"/>
    <n v="4"/>
    <s v="3+ Children"/>
    <s v="High School"/>
    <s v="Skilled Manual"/>
    <s v="Yes"/>
    <s v="Homeowner"/>
    <n v="2"/>
    <s v="2-5 Miles"/>
    <s v="North America"/>
    <s v="46-55"/>
    <n v="46"/>
    <s v="No"/>
    <s v="Did Not Purchase"/>
    <n v="0"/>
  </r>
  <r>
    <n v="13337"/>
    <s v="Married"/>
    <x v="0"/>
    <x v="2"/>
    <n v="5"/>
    <s v="3+ Children"/>
    <s v="Bachelors"/>
    <s v="Management"/>
    <s v="Yes"/>
    <s v="Homeowner"/>
    <n v="2"/>
    <s v="5-10 Miles"/>
    <s v="North America"/>
    <s v="55+"/>
    <n v="64"/>
    <s v="No"/>
    <s v="Did Not Purchase"/>
    <n v="0"/>
  </r>
  <r>
    <n v="27190"/>
    <s v="Married"/>
    <x v="0"/>
    <x v="0"/>
    <n v="3"/>
    <s v="3+ Children"/>
    <s v="Partial College"/>
    <s v="Clerical"/>
    <s v="Yes"/>
    <s v="Homeowner"/>
    <n v="1"/>
    <s v="1-2 Miles"/>
    <s v="North America"/>
    <s v="25-35"/>
    <n v="32"/>
    <s v="No"/>
    <s v="Did Not Purchase"/>
    <n v="0"/>
  </r>
  <r>
    <n v="28657"/>
    <s v="Single"/>
    <x v="1"/>
    <x v="10"/>
    <n v="2"/>
    <s v="0-2 Children"/>
    <s v="Bachelors"/>
    <s v="Skilled Manual"/>
    <s v="Yes"/>
    <s v="Homeowner"/>
    <n v="0"/>
    <s v="2-5 Miles"/>
    <s v="North America"/>
    <s v="36-45"/>
    <n v="36"/>
    <s v="Yes"/>
    <s v="Purchased"/>
    <n v="1"/>
  </r>
  <r>
    <n v="21713"/>
    <s v="Single"/>
    <x v="1"/>
    <x v="2"/>
    <n v="5"/>
    <s v="3+ Children"/>
    <s v="Graduate Degree"/>
    <s v="Skilled Manual"/>
    <s v="No"/>
    <s v="Non-Homeowner"/>
    <n v="0"/>
    <s v="0-1 Miles"/>
    <s v="North America"/>
    <s v="46-55"/>
    <n v="47"/>
    <s v="No"/>
    <s v="Did Not Purchase"/>
    <n v="0"/>
  </r>
  <r>
    <n v="21752"/>
    <s v="Married"/>
    <x v="1"/>
    <x v="10"/>
    <n v="3"/>
    <s v="3+ Children"/>
    <s v="Graduate Degree"/>
    <s v="Management"/>
    <s v="Yes"/>
    <s v="Homeowner"/>
    <n v="2"/>
    <s v="More than 10 Miles"/>
    <s v="North America"/>
    <s v="55+"/>
    <n v="64"/>
    <s v="No"/>
    <s v="Did Not Purchase"/>
    <n v="0"/>
  </r>
  <r>
    <n v="27273"/>
    <s v="Single"/>
    <x v="1"/>
    <x v="3"/>
    <n v="3"/>
    <s v="3+ Children"/>
    <s v="Graduate Degree"/>
    <s v="Professional"/>
    <s v="No"/>
    <s v="Non-Homeowner"/>
    <n v="0"/>
    <s v="0-1 Miles"/>
    <s v="North America"/>
    <s v="25-35"/>
    <n v="35"/>
    <s v="Yes"/>
    <s v="Purchased"/>
    <n v="1"/>
  </r>
  <r>
    <n v="22719"/>
    <s v="Single"/>
    <x v="1"/>
    <x v="15"/>
    <n v="3"/>
    <s v="3+ Children"/>
    <s v="Bachelors"/>
    <s v="Management"/>
    <s v="Yes"/>
    <s v="Homeowner"/>
    <n v="4"/>
    <s v="2-5 Miles"/>
    <s v="North America"/>
    <s v="36-45"/>
    <n v="40"/>
    <s v="Yes"/>
    <s v="Purchased"/>
    <n v="1"/>
  </r>
  <r>
    <n v="22042"/>
    <s v="Married"/>
    <x v="0"/>
    <x v="3"/>
    <n v="0"/>
    <s v="0-2 Children"/>
    <s v="Partial College"/>
    <s v="Skilled Manual"/>
    <s v="Yes"/>
    <s v="Homeowner"/>
    <n v="2"/>
    <s v="5-10 Miles"/>
    <s v="North America"/>
    <s v="25-35"/>
    <n v="34"/>
    <s v="Yes"/>
    <s v="Purchased"/>
    <n v="1"/>
  </r>
  <r>
    <n v="21451"/>
    <s v="Married"/>
    <x v="0"/>
    <x v="0"/>
    <n v="4"/>
    <s v="3+ Children"/>
    <s v="High School"/>
    <s v="Professional"/>
    <s v="Yes"/>
    <s v="Homeowner"/>
    <n v="2"/>
    <s v="More than 10 Miles"/>
    <s v="North America"/>
    <s v="55+"/>
    <n v="61"/>
    <s v="No"/>
    <s v="Did Not Purchase"/>
    <n v="0"/>
  </r>
  <r>
    <n v="20754"/>
    <s v="Married"/>
    <x v="1"/>
    <x v="1"/>
    <n v="2"/>
    <s v="0-2 Children"/>
    <s v="High School"/>
    <s v="Skilled Manual"/>
    <s v="Yes"/>
    <s v="Homeowner"/>
    <n v="2"/>
    <s v="1-2 Miles"/>
    <s v="North America"/>
    <s v="46-55"/>
    <n v="51"/>
    <s v="No"/>
    <s v="Did Not Purchase"/>
    <n v="0"/>
  </r>
  <r>
    <n v="12153"/>
    <s v="Single"/>
    <x v="0"/>
    <x v="3"/>
    <n v="3"/>
    <s v="3+ Children"/>
    <s v="Partial College"/>
    <s v="Professional"/>
    <s v="Yes"/>
    <s v="Homeowner"/>
    <n v="1"/>
    <s v="5-10 Miles"/>
    <s v="North America"/>
    <s v="46-55"/>
    <n v="49"/>
    <s v="Yes"/>
    <s v="Purchased"/>
    <n v="1"/>
  </r>
  <r>
    <n v="16895"/>
    <s v="Married"/>
    <x v="0"/>
    <x v="0"/>
    <n v="3"/>
    <s v="3+ Children"/>
    <s v="Partial College"/>
    <s v="Professional"/>
    <s v="No"/>
    <s v="Non-Homeowner"/>
    <n v="2"/>
    <s v="1-2 Miles"/>
    <s v="North America"/>
    <s v="46-55"/>
    <n v="54"/>
    <s v="Yes"/>
    <s v="Purchased"/>
    <n v="1"/>
  </r>
  <r>
    <n v="26728"/>
    <s v="Single"/>
    <x v="1"/>
    <x v="3"/>
    <n v="3"/>
    <s v="3+ Children"/>
    <s v="Graduate Degree"/>
    <s v="Management"/>
    <s v="No"/>
    <s v="Non-Homeowner"/>
    <n v="2"/>
    <s v="1-2 Miles"/>
    <s v="North America"/>
    <s v="46-55"/>
    <n v="53"/>
    <s v="Yes"/>
    <s v="Purchased"/>
    <n v="1"/>
  </r>
  <r>
    <n v="11090"/>
    <s v="Single"/>
    <x v="1"/>
    <x v="8"/>
    <n v="2"/>
    <s v="0-2 Children"/>
    <s v="Partial College"/>
    <s v="Professional"/>
    <s v="Yes"/>
    <s v="Homeowner"/>
    <n v="1"/>
    <s v="2-5 Miles"/>
    <s v="North America"/>
    <s v="46-55"/>
    <n v="48"/>
    <s v="Yes"/>
    <s v="Purchased"/>
    <n v="1"/>
  </r>
  <r>
    <n v="15862"/>
    <s v="Single"/>
    <x v="0"/>
    <x v="14"/>
    <n v="0"/>
    <s v="0-2 Children"/>
    <s v="Graduate Degree"/>
    <s v="Skilled Manual"/>
    <s v="Yes"/>
    <s v="Homeowner"/>
    <n v="0"/>
    <s v="1-2 Miles"/>
    <s v="North America"/>
    <s v="25-35"/>
    <n v="33"/>
    <s v="Yes"/>
    <s v="Purchased"/>
    <n v="1"/>
  </r>
  <r>
    <n v="26495"/>
    <s v="Single"/>
    <x v="0"/>
    <x v="0"/>
    <n v="2"/>
    <s v="0-2 Children"/>
    <s v="High School"/>
    <s v="Professional"/>
    <s v="Yes"/>
    <s v="Homeowner"/>
    <n v="2"/>
    <s v="More than 10 Miles"/>
    <s v="North America"/>
    <s v="55+"/>
    <n v="57"/>
    <s v="No"/>
    <s v="Did Not Purchase"/>
    <n v="0"/>
  </r>
  <r>
    <n v="11823"/>
    <s v="Married"/>
    <x v="0"/>
    <x v="3"/>
    <n v="0"/>
    <s v="0-2 Children"/>
    <s v="Graduate Degree"/>
    <s v="Professional"/>
    <s v="Yes"/>
    <s v="Homeowner"/>
    <n v="0"/>
    <s v="2-5 Miles"/>
    <s v="North America"/>
    <s v="36-45"/>
    <n v="39"/>
    <s v="No"/>
    <s v="Did Not Purchase"/>
    <n v="0"/>
  </r>
  <r>
    <n v="23449"/>
    <s v="Married"/>
    <x v="1"/>
    <x v="10"/>
    <n v="2"/>
    <s v="0-2 Children"/>
    <s v="High School"/>
    <s v="Professional"/>
    <s v="Yes"/>
    <s v="Homeowner"/>
    <n v="2"/>
    <s v="5-10 Miles"/>
    <s v="North America"/>
    <s v="46-55"/>
    <n v="48"/>
    <s v="No"/>
    <s v="Did Not Purchase"/>
    <n v="0"/>
  </r>
  <r>
    <n v="23459"/>
    <s v="Married"/>
    <x v="1"/>
    <x v="10"/>
    <n v="2"/>
    <s v="0-2 Children"/>
    <s v="High School"/>
    <s v="Professional"/>
    <s v="Yes"/>
    <s v="Homeowner"/>
    <n v="2"/>
    <s v="5-10 Miles"/>
    <s v="North America"/>
    <s v="46-55"/>
    <n v="50"/>
    <s v="No"/>
    <s v="Did Not Purchase"/>
    <n v="0"/>
  </r>
  <r>
    <n v="19543"/>
    <s v="Married"/>
    <x v="1"/>
    <x v="3"/>
    <n v="5"/>
    <s v="3+ Children"/>
    <s v="Graduate Degree"/>
    <s v="Professional"/>
    <s v="No"/>
    <s v="Non-Homeowner"/>
    <n v="3"/>
    <s v="More than 10 Miles"/>
    <s v="North America"/>
    <s v="46-55"/>
    <n v="47"/>
    <s v="No"/>
    <s v="Did Not Purchase"/>
    <n v="0"/>
  </r>
  <r>
    <n v="14914"/>
    <s v="Married"/>
    <x v="0"/>
    <x v="0"/>
    <n v="1"/>
    <s v="0-2 Children"/>
    <s v="Partial College"/>
    <s v="Clerical"/>
    <s v="Yes"/>
    <s v="Homeowner"/>
    <n v="1"/>
    <s v="1-2 Miles"/>
    <s v="North America"/>
    <s v="46-55"/>
    <n v="49"/>
    <s v="Yes"/>
    <s v="Purchased"/>
    <n v="1"/>
  </r>
  <r>
    <n v="12033"/>
    <s v="Single"/>
    <x v="0"/>
    <x v="0"/>
    <n v="0"/>
    <s v="0-2 Children"/>
    <s v="High School"/>
    <s v="Skilled Manual"/>
    <s v="No"/>
    <s v="Non-Homeowner"/>
    <n v="2"/>
    <s v="0-1 Miles"/>
    <s v="North America"/>
    <s v="25-35"/>
    <n v="27"/>
    <s v="Yes"/>
    <s v="Purchased"/>
    <n v="1"/>
  </r>
  <r>
    <n v="11941"/>
    <s v="Single"/>
    <x v="1"/>
    <x v="10"/>
    <n v="0"/>
    <s v="0-2 Children"/>
    <s v="Partial College"/>
    <s v="Skilled Manual"/>
    <s v="Yes"/>
    <s v="Homeowner"/>
    <n v="0"/>
    <s v="5-10 Miles"/>
    <s v="North America"/>
    <s v="25-35"/>
    <n v="29"/>
    <s v="No"/>
    <s v="Did Not Purchase"/>
    <n v="0"/>
  </r>
  <r>
    <n v="14389"/>
    <s v="Married"/>
    <x v="1"/>
    <x v="10"/>
    <n v="2"/>
    <s v="0-2 Children"/>
    <s v="Bachelors"/>
    <s v="Management"/>
    <s v="Yes"/>
    <s v="Homeowner"/>
    <n v="0"/>
    <s v="2-5 Miles"/>
    <s v="North America"/>
    <s v="55+"/>
    <n v="59"/>
    <s v="No"/>
    <s v="Did Not Purchase"/>
    <n v="0"/>
  </r>
  <r>
    <n v="18050"/>
    <s v="Married"/>
    <x v="0"/>
    <x v="10"/>
    <n v="1"/>
    <s v="0-2 Children"/>
    <s v="Partial College"/>
    <s v="Skilled Manual"/>
    <s v="Yes"/>
    <s v="Homeowner"/>
    <n v="1"/>
    <s v="0-1 Miles"/>
    <s v="North America"/>
    <s v="36-45"/>
    <n v="45"/>
    <s v="Yes"/>
    <s v="Purchased"/>
    <n v="1"/>
  </r>
  <r>
    <n v="19856"/>
    <s v="Married"/>
    <x v="0"/>
    <x v="10"/>
    <n v="4"/>
    <s v="3+ Children"/>
    <s v="Bachelors"/>
    <s v="Management"/>
    <s v="Yes"/>
    <s v="Homeowner"/>
    <n v="2"/>
    <s v="2-5 Miles"/>
    <s v="North America"/>
    <s v="55+"/>
    <n v="60"/>
    <s v="No"/>
    <s v="Did Not Purchase"/>
    <n v="0"/>
  </r>
  <r>
    <n v="11663"/>
    <s v="Married"/>
    <x v="1"/>
    <x v="3"/>
    <n v="4"/>
    <s v="3+ Children"/>
    <s v="Graduate Degree"/>
    <s v="Professional"/>
    <s v="Yes"/>
    <s v="Homeowner"/>
    <n v="0"/>
    <s v="0-1 Miles"/>
    <s v="North America"/>
    <s v="36-45"/>
    <n v="36"/>
    <s v="Yes"/>
    <s v="Purchased"/>
    <n v="1"/>
  </r>
  <r>
    <n v="27740"/>
    <s v="Married"/>
    <x v="0"/>
    <x v="0"/>
    <n v="0"/>
    <s v="0-2 Children"/>
    <s v="High School"/>
    <s v="Skilled Manual"/>
    <s v="Yes"/>
    <s v="Homeowner"/>
    <n v="2"/>
    <s v="5-10 Miles"/>
    <s v="North America"/>
    <s v="25-35"/>
    <n v="27"/>
    <s v="No"/>
    <s v="Did Not Purchase"/>
    <n v="0"/>
  </r>
  <r>
    <n v="23455"/>
    <s v="Single"/>
    <x v="1"/>
    <x v="2"/>
    <n v="2"/>
    <s v="0-2 Children"/>
    <s v="Partial High School"/>
    <s v="Skilled Manual"/>
    <s v="No"/>
    <s v="Non-Homeowner"/>
    <n v="2"/>
    <s v="1-2 Miles"/>
    <s v="North America"/>
    <s v="46-55"/>
    <n v="50"/>
    <s v="No"/>
    <s v="Did Not Purchase"/>
    <n v="0"/>
  </r>
  <r>
    <n v="15292"/>
    <s v="Single"/>
    <x v="0"/>
    <x v="10"/>
    <n v="1"/>
    <s v="0-2 Children"/>
    <s v="Graduate Degree"/>
    <s v="Skilled Manual"/>
    <s v="Yes"/>
    <s v="Homeowner"/>
    <n v="0"/>
    <s v="1-2 Miles"/>
    <s v="North America"/>
    <s v="25-35"/>
    <n v="35"/>
    <s v="No"/>
    <s v="Did Not Purchase"/>
    <n v="0"/>
  </r>
  <r>
    <n v="21587"/>
    <s v="Married"/>
    <x v="0"/>
    <x v="10"/>
    <n v="1"/>
    <s v="0-2 Children"/>
    <s v="Graduate Degree"/>
    <s v="Skilled Manual"/>
    <s v="Yes"/>
    <s v="Homeowner"/>
    <n v="0"/>
    <s v="2-5 Miles"/>
    <s v="North America"/>
    <s v="25-35"/>
    <n v="34"/>
    <s v="Yes"/>
    <s v="Purchased"/>
    <n v="1"/>
  </r>
  <r>
    <n v="23513"/>
    <s v="Married"/>
    <x v="0"/>
    <x v="0"/>
    <n v="3"/>
    <s v="3+ Children"/>
    <s v="Partial College"/>
    <s v="Professional"/>
    <s v="Yes"/>
    <s v="Homeowner"/>
    <n v="2"/>
    <s v="5-10 Miles"/>
    <s v="North America"/>
    <s v="46-55"/>
    <n v="54"/>
    <s v="No"/>
    <s v="Did Not Purchase"/>
    <n v="0"/>
  </r>
  <r>
    <n v="24322"/>
    <s v="Married"/>
    <x v="0"/>
    <x v="10"/>
    <n v="4"/>
    <s v="3+ Children"/>
    <s v="Bachelors"/>
    <s v="Skilled Manual"/>
    <s v="No"/>
    <s v="Non-Homeowner"/>
    <n v="2"/>
    <s v="0-1 Miles"/>
    <s v="North America"/>
    <s v="36-45"/>
    <n v="42"/>
    <s v="No"/>
    <s v="Did Not Purchase"/>
    <n v="0"/>
  </r>
  <r>
    <n v="26298"/>
    <s v="Married"/>
    <x v="0"/>
    <x v="14"/>
    <n v="1"/>
    <s v="0-2 Children"/>
    <s v="Bachelors"/>
    <s v="Skilled Manual"/>
    <s v="Yes"/>
    <s v="Homeowner"/>
    <n v="0"/>
    <s v="2-5 Miles"/>
    <s v="North America"/>
    <s v="25-35"/>
    <n v="34"/>
    <s v="Yes"/>
    <s v="Purchased"/>
    <n v="1"/>
  </r>
  <r>
    <n v="25419"/>
    <s v="Single"/>
    <x v="1"/>
    <x v="14"/>
    <n v="2"/>
    <s v="0-2 Children"/>
    <s v="Bachelors"/>
    <s v="Skilled Manual"/>
    <s v="No"/>
    <s v="Non-Homeowner"/>
    <n v="1"/>
    <s v="0-1 Miles"/>
    <s v="North America"/>
    <s v="36-45"/>
    <n v="38"/>
    <s v="Yes"/>
    <s v="Purchased"/>
    <n v="1"/>
  </r>
  <r>
    <n v="13343"/>
    <s v="Married"/>
    <x v="0"/>
    <x v="8"/>
    <n v="5"/>
    <s v="3+ Children"/>
    <s v="Bachelors"/>
    <s v="Management"/>
    <s v="Yes"/>
    <s v="Homeowner"/>
    <n v="2"/>
    <s v="1-2 Miles"/>
    <s v="North America"/>
    <s v="55+"/>
    <n v="63"/>
    <s v="Yes"/>
    <s v="Purchased"/>
    <n v="1"/>
  </r>
  <r>
    <n v="11303"/>
    <s v="Single"/>
    <x v="0"/>
    <x v="8"/>
    <n v="4"/>
    <s v="3+ Children"/>
    <s v="High School"/>
    <s v="Professional"/>
    <s v="No"/>
    <s v="Non-Homeowner"/>
    <n v="3"/>
    <s v="1-2 Miles"/>
    <s v="North America"/>
    <s v="36-45"/>
    <n v="45"/>
    <s v="Yes"/>
    <s v="Purchased"/>
    <n v="1"/>
  </r>
  <r>
    <n v="21693"/>
    <s v="Single"/>
    <x v="0"/>
    <x v="10"/>
    <n v="0"/>
    <s v="0-2 Children"/>
    <s v="Graduate Degree"/>
    <s v="Skilled Manual"/>
    <s v="No"/>
    <s v="Non-Homeowner"/>
    <n v="0"/>
    <s v="0-1 Miles"/>
    <s v="North America"/>
    <s v="36-45"/>
    <n v="40"/>
    <s v="No"/>
    <s v="Did Not Purchase"/>
    <n v="0"/>
  </r>
  <r>
    <n v="28056"/>
    <s v="Married"/>
    <x v="1"/>
    <x v="3"/>
    <n v="2"/>
    <s v="0-2 Children"/>
    <s v="Partial High School"/>
    <s v="Skilled Manual"/>
    <s v="Yes"/>
    <s v="Homeowner"/>
    <n v="2"/>
    <s v="More than 10 Miles"/>
    <s v="North America"/>
    <s v="46-55"/>
    <n v="53"/>
    <s v="No"/>
    <s v="Did Not Purchase"/>
    <n v="0"/>
  </r>
  <r>
    <n v="11788"/>
    <s v="Single"/>
    <x v="0"/>
    <x v="3"/>
    <n v="1"/>
    <s v="0-2 Children"/>
    <s v="Graduate Degree"/>
    <s v="Professional"/>
    <s v="Yes"/>
    <s v="Homeowner"/>
    <n v="0"/>
    <s v="2-5 Miles"/>
    <s v="North America"/>
    <s v="25-35"/>
    <n v="34"/>
    <s v="No"/>
    <s v="Did Not Purchase"/>
    <n v="0"/>
  </r>
  <r>
    <n v="22296"/>
    <s v="Married"/>
    <x v="1"/>
    <x v="3"/>
    <n v="0"/>
    <s v="0-2 Children"/>
    <s v="Bachelors"/>
    <s v="Professional"/>
    <s v="No"/>
    <s v="Non-Homeowner"/>
    <n v="1"/>
    <s v="0-1 Miles"/>
    <s v="North America"/>
    <s v="36-45"/>
    <n v="38"/>
    <s v="No"/>
    <s v="Did Not Purchase"/>
    <n v="0"/>
  </r>
  <r>
    <n v="15319"/>
    <s v="Married"/>
    <x v="0"/>
    <x v="3"/>
    <n v="4"/>
    <s v="3+ Children"/>
    <s v="Bachelors"/>
    <s v="Management"/>
    <s v="No"/>
    <s v="Non-Homeowner"/>
    <n v="1"/>
    <s v="1-2 Miles"/>
    <s v="North America"/>
    <s v="55+"/>
    <n v="59"/>
    <s v="No"/>
    <s v="Did Not Purchase"/>
    <n v="0"/>
  </r>
  <r>
    <n v="17654"/>
    <s v="Single"/>
    <x v="0"/>
    <x v="0"/>
    <n v="3"/>
    <s v="3+ Children"/>
    <s v="Partial College"/>
    <s v="Clerical"/>
    <s v="Yes"/>
    <s v="Homeowner"/>
    <n v="1"/>
    <s v="1-2 Miles"/>
    <s v="North America"/>
    <s v="25-35"/>
    <n v="30"/>
    <s v="Yes"/>
    <s v="Purchased"/>
    <n v="1"/>
  </r>
  <r>
    <n v="14662"/>
    <s v="Married"/>
    <x v="1"/>
    <x v="10"/>
    <n v="1"/>
    <s v="0-2 Children"/>
    <s v="Bachelors"/>
    <s v="Professional"/>
    <s v="Yes"/>
    <s v="Homeowner"/>
    <n v="1"/>
    <s v="0-1 Miles"/>
    <s v="North America"/>
    <s v="46-55"/>
    <n v="48"/>
    <s v="Yes"/>
    <s v="Purchased"/>
    <n v="1"/>
  </r>
  <r>
    <n v="17541"/>
    <s v="Married"/>
    <x v="0"/>
    <x v="0"/>
    <n v="4"/>
    <s v="3+ Children"/>
    <s v="High School"/>
    <s v="Skilled Manual"/>
    <s v="Yes"/>
    <s v="Homeowner"/>
    <n v="2"/>
    <s v="2-5 Miles"/>
    <s v="North America"/>
    <s v="36-45"/>
    <n v="43"/>
    <s v="No"/>
    <s v="Did Not Purchase"/>
    <n v="0"/>
  </r>
  <r>
    <n v="13886"/>
    <s v="Married"/>
    <x v="0"/>
    <x v="3"/>
    <n v="4"/>
    <s v="3+ Children"/>
    <s v="Graduate Degree"/>
    <s v="Professional"/>
    <s v="Yes"/>
    <s v="Homeowner"/>
    <n v="0"/>
    <s v="2-5 Miles"/>
    <s v="North America"/>
    <s v="25-35"/>
    <n v="35"/>
    <s v="Yes"/>
    <s v="Purchased"/>
    <n v="1"/>
  </r>
  <r>
    <n v="13073"/>
    <s v="Married"/>
    <x v="0"/>
    <x v="10"/>
    <n v="0"/>
    <s v="0-2 Children"/>
    <s v="Partial College"/>
    <s v="Professional"/>
    <s v="Yes"/>
    <s v="Homeowner"/>
    <n v="2"/>
    <s v="5-10 Miles"/>
    <s v="North America"/>
    <s v="25-35"/>
    <n v="30"/>
    <s v="No"/>
    <s v="Did Not Purchase"/>
    <n v="0"/>
  </r>
  <r>
    <n v="21940"/>
    <s v="Married"/>
    <x v="1"/>
    <x v="8"/>
    <n v="5"/>
    <s v="3+ Children"/>
    <s v="Graduate Degree"/>
    <s v="Professional"/>
    <s v="Yes"/>
    <s v="Homeowner"/>
    <n v="0"/>
    <s v="0-1 Miles"/>
    <s v="North America"/>
    <s v="46-55"/>
    <n v="47"/>
    <s v="Yes"/>
    <s v="Purchased"/>
    <n v="1"/>
  </r>
  <r>
    <n v="20196"/>
    <s v="Married"/>
    <x v="1"/>
    <x v="10"/>
    <n v="1"/>
    <s v="0-2 Children"/>
    <s v="Partial College"/>
    <s v="Skilled Manual"/>
    <s v="Yes"/>
    <s v="Homeowner"/>
    <n v="1"/>
    <s v="2-5 Miles"/>
    <s v="North America"/>
    <s v="36-45"/>
    <n v="45"/>
    <s v="Yes"/>
    <s v="Purchased"/>
    <n v="1"/>
  </r>
  <r>
    <n v="23491"/>
    <s v="Single"/>
    <x v="1"/>
    <x v="11"/>
    <n v="0"/>
    <s v="0-2 Children"/>
    <s v="Partial College"/>
    <s v="Professional"/>
    <s v="No"/>
    <s v="Non-Homeowner"/>
    <n v="4"/>
    <s v="1-2 Miles"/>
    <s v="North America"/>
    <s v="36-45"/>
    <n v="45"/>
    <s v="No"/>
    <s v="Did Not Purchase"/>
    <n v="0"/>
  </r>
  <r>
    <n v="16651"/>
    <s v="Married"/>
    <x v="0"/>
    <x v="7"/>
    <n v="2"/>
    <s v="0-2 Children"/>
    <s v="Bachelors"/>
    <s v="Management"/>
    <s v="Yes"/>
    <s v="Homeowner"/>
    <n v="3"/>
    <s v="5-10 Miles"/>
    <s v="North America"/>
    <s v="55+"/>
    <n v="62"/>
    <s v="No"/>
    <s v="Did Not Purchase"/>
    <n v="0"/>
  </r>
  <r>
    <n v="16813"/>
    <s v="Married"/>
    <x v="1"/>
    <x v="10"/>
    <n v="2"/>
    <s v="0-2 Children"/>
    <s v="Partial College"/>
    <s v="Professional"/>
    <s v="Yes"/>
    <s v="Homeowner"/>
    <n v="2"/>
    <s v="More than 10 Miles"/>
    <s v="North America"/>
    <s v="46-55"/>
    <n v="55"/>
    <s v="No"/>
    <s v="Did Not Purchase"/>
    <n v="0"/>
  </r>
  <r>
    <n v="16007"/>
    <s v="Married"/>
    <x v="0"/>
    <x v="8"/>
    <n v="5"/>
    <s v="3+ Children"/>
    <s v="Bachelors"/>
    <s v="Management"/>
    <s v="Yes"/>
    <s v="Homeowner"/>
    <n v="2"/>
    <s v="1-2 Miles"/>
    <s v="North America"/>
    <s v="55+"/>
    <n v="66"/>
    <s v="Yes"/>
    <s v="Purchased"/>
    <n v="1"/>
  </r>
  <r>
    <n v="27434"/>
    <s v="Single"/>
    <x v="1"/>
    <x v="3"/>
    <n v="4"/>
    <s v="3+ Children"/>
    <s v="Partial College"/>
    <s v="Professional"/>
    <s v="Yes"/>
    <s v="Homeowner"/>
    <n v="1"/>
    <s v="More than 10 Miles"/>
    <s v="North America"/>
    <s v="55+"/>
    <n v="56"/>
    <s v="No"/>
    <s v="Did Not Purchase"/>
    <n v="0"/>
  </r>
  <r>
    <n v="27756"/>
    <s v="Single"/>
    <x v="0"/>
    <x v="14"/>
    <n v="3"/>
    <s v="3+ Children"/>
    <s v="Bachelors"/>
    <s v="Skilled Manual"/>
    <s v="No"/>
    <s v="Non-Homeowner"/>
    <n v="1"/>
    <s v="0-1 Miles"/>
    <s v="North America"/>
    <s v="36-45"/>
    <n v="40"/>
    <s v="No"/>
    <s v="Did Not Purchase"/>
    <n v="0"/>
  </r>
  <r>
    <n v="23818"/>
    <s v="Married"/>
    <x v="0"/>
    <x v="14"/>
    <n v="0"/>
    <s v="0-2 Children"/>
    <s v="Graduate Degree"/>
    <s v="Skilled Manual"/>
    <s v="Yes"/>
    <s v="Homeowner"/>
    <n v="0"/>
    <s v="1-2 Miles"/>
    <s v="North America"/>
    <s v="25-35"/>
    <n v="33"/>
    <s v="Yes"/>
    <s v="Purchased"/>
    <n v="1"/>
  </r>
  <r>
    <n v="19012"/>
    <s v="Married"/>
    <x v="1"/>
    <x v="2"/>
    <n v="3"/>
    <s v="3+ Children"/>
    <s v="Bachelors"/>
    <s v="Management"/>
    <s v="Yes"/>
    <s v="Homeowner"/>
    <n v="1"/>
    <s v="1-2 Miles"/>
    <s v="North America"/>
    <s v="55+"/>
    <n v="56"/>
    <s v="No"/>
    <s v="Did Not Purchase"/>
    <n v="0"/>
  </r>
  <r>
    <n v="18329"/>
    <s v="Single"/>
    <x v="1"/>
    <x v="1"/>
    <n v="0"/>
    <s v="0-2 Children"/>
    <s v="Partial High School"/>
    <s v="Clerical"/>
    <s v="No"/>
    <s v="Non-Homeowner"/>
    <n v="2"/>
    <s v="5-10 Miles"/>
    <s v="North America"/>
    <s v="25-35"/>
    <n v="27"/>
    <s v="No"/>
    <s v="Did Not Purchase"/>
    <n v="0"/>
  </r>
  <r>
    <n v="29037"/>
    <s v="Married"/>
    <x v="1"/>
    <x v="10"/>
    <n v="0"/>
    <s v="0-2 Children"/>
    <s v="Graduate Degree"/>
    <s v="Professional"/>
    <s v="No"/>
    <s v="Non-Homeowner"/>
    <n v="0"/>
    <s v="0-1 Miles"/>
    <s v="North America"/>
    <s v="36-45"/>
    <n v="39"/>
    <s v="No"/>
    <s v="Did Not Purchase"/>
    <n v="0"/>
  </r>
  <r>
    <n v="26576"/>
    <s v="Married"/>
    <x v="0"/>
    <x v="10"/>
    <n v="0"/>
    <s v="0-2 Children"/>
    <s v="Partial College"/>
    <s v="Skilled Manual"/>
    <s v="Yes"/>
    <s v="Homeowner"/>
    <n v="2"/>
    <s v="5-10 Miles"/>
    <s v="North America"/>
    <s v="25-35"/>
    <n v="31"/>
    <s v="No"/>
    <s v="Did Not Purchase"/>
    <n v="0"/>
  </r>
  <r>
    <n v="12192"/>
    <s v="Single"/>
    <x v="0"/>
    <x v="10"/>
    <n v="2"/>
    <s v="0-2 Children"/>
    <s v="Partial High School"/>
    <s v="Skilled Manual"/>
    <s v="No"/>
    <s v="Non-Homeowner"/>
    <n v="2"/>
    <s v="1-2 Miles"/>
    <s v="North America"/>
    <s v="46-55"/>
    <n v="51"/>
    <s v="No"/>
    <s v="Did Not Purchase"/>
    <n v="0"/>
  </r>
  <r>
    <n v="14887"/>
    <s v="Married"/>
    <x v="0"/>
    <x v="1"/>
    <n v="1"/>
    <s v="0-2 Children"/>
    <s v="High School"/>
    <s v="Clerical"/>
    <s v="Yes"/>
    <s v="Homeowner"/>
    <n v="1"/>
    <s v="5-10 Miles"/>
    <s v="North America"/>
    <s v="46-55"/>
    <n v="52"/>
    <s v="No"/>
    <s v="Did Not Purchase"/>
    <n v="0"/>
  </r>
  <r>
    <n v="11734"/>
    <s v="Married"/>
    <x v="1"/>
    <x v="10"/>
    <n v="1"/>
    <s v="0-2 Children"/>
    <s v="Partial College"/>
    <s v="Skilled Manual"/>
    <s v="No"/>
    <s v="Non-Homeowner"/>
    <n v="1"/>
    <s v="0-1 Miles"/>
    <s v="North America"/>
    <s v="46-55"/>
    <n v="47"/>
    <s v="No"/>
    <s v="Did Not Purchase"/>
    <n v="0"/>
  </r>
  <r>
    <n v="17462"/>
    <s v="Married"/>
    <x v="1"/>
    <x v="3"/>
    <n v="3"/>
    <s v="3+ Children"/>
    <s v="Graduate Degree"/>
    <s v="Management"/>
    <s v="Yes"/>
    <s v="Homeowner"/>
    <n v="2"/>
    <s v="5-10 Miles"/>
    <s v="North America"/>
    <s v="46-55"/>
    <n v="53"/>
    <s v="Yes"/>
    <s v="Purchased"/>
    <n v="1"/>
  </r>
  <r>
    <n v="20659"/>
    <s v="Married"/>
    <x v="1"/>
    <x v="3"/>
    <n v="3"/>
    <s v="3+ Children"/>
    <s v="Graduate Degree"/>
    <s v="Professional"/>
    <s v="Yes"/>
    <s v="Homeowner"/>
    <n v="0"/>
    <s v="0-1 Miles"/>
    <s v="North America"/>
    <s v="25-35"/>
    <n v="35"/>
    <s v="Yes"/>
    <s v="Purchased"/>
    <n v="1"/>
  </r>
  <r>
    <n v="28004"/>
    <s v="Married"/>
    <x v="0"/>
    <x v="10"/>
    <n v="3"/>
    <s v="3+ Children"/>
    <s v="Bachelors"/>
    <s v="Management"/>
    <s v="Yes"/>
    <s v="Homeowner"/>
    <n v="2"/>
    <s v="More than 10 Miles"/>
    <s v="North America"/>
    <s v="55+"/>
    <n v="66"/>
    <s v="No"/>
    <s v="Did Not Purchase"/>
    <n v="0"/>
  </r>
  <r>
    <n v="19741"/>
    <s v="Single"/>
    <x v="0"/>
    <x v="2"/>
    <n v="4"/>
    <s v="3+ Children"/>
    <s v="Graduate Degree"/>
    <s v="Management"/>
    <s v="Yes"/>
    <s v="Homeowner"/>
    <n v="2"/>
    <s v="5-10 Miles"/>
    <s v="North America"/>
    <s v="55+"/>
    <n v="65"/>
    <s v="No"/>
    <s v="Did Not Purchase"/>
    <n v="0"/>
  </r>
  <r>
    <n v="17450"/>
    <s v="Married"/>
    <x v="1"/>
    <x v="2"/>
    <n v="5"/>
    <s v="3+ Children"/>
    <s v="Partial College"/>
    <s v="Professional"/>
    <s v="Yes"/>
    <s v="Homeowner"/>
    <n v="3"/>
    <s v="5-10 Miles"/>
    <s v="North America"/>
    <s v="36-45"/>
    <n v="45"/>
    <s v="No"/>
    <s v="Did Not Purchase"/>
    <n v="0"/>
  </r>
  <r>
    <n v="17337"/>
    <s v="Single"/>
    <x v="1"/>
    <x v="0"/>
    <n v="0"/>
    <s v="0-2 Children"/>
    <s v="High School"/>
    <s v="Skilled Manual"/>
    <s v="Yes"/>
    <s v="Homeowner"/>
    <n v="1"/>
    <s v="5-10 Miles"/>
    <s v="North America"/>
    <s v="25-35"/>
    <n v="31"/>
    <s v="No"/>
    <s v="Did Not Purchase"/>
    <n v="0"/>
  </r>
  <r>
    <n v="18594"/>
    <s v="Single"/>
    <x v="0"/>
    <x v="2"/>
    <n v="3"/>
    <s v="3+ Children"/>
    <s v="Bachelors"/>
    <s v="Skilled Manual"/>
    <s v="Yes"/>
    <s v="Homeowner"/>
    <n v="3"/>
    <s v="More than 10 Miles"/>
    <s v="North America"/>
    <s v="36-45"/>
    <n v="40"/>
    <s v="Yes"/>
    <s v="Purchased"/>
    <n v="1"/>
  </r>
  <r>
    <n v="15982"/>
    <s v="Married"/>
    <x v="1"/>
    <x v="15"/>
    <n v="5"/>
    <s v="3+ Children"/>
    <s v="Partial College"/>
    <s v="Professional"/>
    <s v="Yes"/>
    <s v="Homeowner"/>
    <n v="4"/>
    <s v="2-5 Miles"/>
    <s v="North America"/>
    <s v="46-55"/>
    <n v="46"/>
    <s v="No"/>
    <s v="Did Not Purchase"/>
    <n v="0"/>
  </r>
  <r>
    <n v="28625"/>
    <s v="Single"/>
    <x v="1"/>
    <x v="0"/>
    <n v="2"/>
    <s v="0-2 Children"/>
    <s v="Partial College"/>
    <s v="Clerical"/>
    <s v="No"/>
    <s v="Non-Homeowner"/>
    <n v="1"/>
    <s v="1-2 Miles"/>
    <s v="North America"/>
    <s v="46-55"/>
    <n v="47"/>
    <s v="Yes"/>
    <s v="Purchased"/>
    <n v="1"/>
  </r>
  <r>
    <n v="11269"/>
    <s v="Married"/>
    <x v="1"/>
    <x v="12"/>
    <n v="2"/>
    <s v="0-2 Children"/>
    <s v="Graduate Degree"/>
    <s v="Management"/>
    <s v="Yes"/>
    <s v="Homeowner"/>
    <n v="2"/>
    <s v="0-1 Miles"/>
    <s v="North America"/>
    <s v="36-45"/>
    <n v="41"/>
    <s v="No"/>
    <s v="Did Not Purchase"/>
    <n v="0"/>
  </r>
  <r>
    <n v="25148"/>
    <s v="Married"/>
    <x v="1"/>
    <x v="10"/>
    <n v="2"/>
    <s v="0-2 Children"/>
    <s v="High School"/>
    <s v="Professional"/>
    <s v="No"/>
    <s v="Non-Homeowner"/>
    <n v="2"/>
    <s v="1-2 Miles"/>
    <s v="North America"/>
    <s v="46-55"/>
    <n v="48"/>
    <s v="Yes"/>
    <s v="Purchased"/>
    <n v="1"/>
  </r>
  <r>
    <n v="13920"/>
    <s v="Single"/>
    <x v="0"/>
    <x v="14"/>
    <n v="4"/>
    <s v="3+ Children"/>
    <s v="Bachelors"/>
    <s v="Skilled Manual"/>
    <s v="Yes"/>
    <s v="Homeowner"/>
    <n v="2"/>
    <s v="0-1 Miles"/>
    <s v="North America"/>
    <s v="36-45"/>
    <n v="42"/>
    <s v="No"/>
    <s v="Did Not Purchase"/>
    <n v="0"/>
  </r>
  <r>
    <n v="23704"/>
    <s v="Single"/>
    <x v="1"/>
    <x v="0"/>
    <n v="5"/>
    <s v="3+ Children"/>
    <s v="High School"/>
    <s v="Professional"/>
    <s v="Yes"/>
    <s v="Homeowner"/>
    <n v="4"/>
    <s v="More than 10 Miles"/>
    <s v="North America"/>
    <s v="55+"/>
    <n v="60"/>
    <s v="Yes"/>
    <s v="Purchased"/>
    <n v="1"/>
  </r>
  <r>
    <n v="28972"/>
    <s v="Single"/>
    <x v="0"/>
    <x v="10"/>
    <n v="3"/>
    <s v="3+ Children"/>
    <s v="Graduate Degree"/>
    <s v="Management"/>
    <s v="Yes"/>
    <s v="Homeowner"/>
    <n v="2"/>
    <s v="More than 10 Miles"/>
    <s v="North America"/>
    <s v="55+"/>
    <n v="66"/>
    <s v="No"/>
    <s v="Did Not Purchase"/>
    <n v="0"/>
  </r>
  <r>
    <n v="22730"/>
    <s v="Married"/>
    <x v="1"/>
    <x v="3"/>
    <n v="5"/>
    <s v="3+ Children"/>
    <s v="Bachelors"/>
    <s v="Management"/>
    <s v="Yes"/>
    <s v="Homeowner"/>
    <n v="2"/>
    <s v="More than 10 Miles"/>
    <s v="North America"/>
    <s v="55+"/>
    <n v="63"/>
    <s v="No"/>
    <s v="Did Not Purchase"/>
    <n v="0"/>
  </r>
  <r>
    <n v="29134"/>
    <s v="Married"/>
    <x v="1"/>
    <x v="10"/>
    <n v="4"/>
    <s v="3+ Children"/>
    <s v="Bachelors"/>
    <s v="Skilled Manual"/>
    <s v="No"/>
    <s v="Non-Homeowner"/>
    <n v="3"/>
    <s v="More than 10 Miles"/>
    <s v="North America"/>
    <s v="36-45"/>
    <n v="42"/>
    <s v="No"/>
    <s v="Did Not Purchase"/>
    <n v="0"/>
  </r>
  <r>
    <n v="14332"/>
    <s v="Single"/>
    <x v="0"/>
    <x v="1"/>
    <n v="0"/>
    <s v="0-2 Children"/>
    <s v="High School"/>
    <s v="Skilled Manual"/>
    <s v="No"/>
    <s v="Non-Homeowner"/>
    <n v="2"/>
    <s v="5-10 Miles"/>
    <s v="North America"/>
    <s v="25-35"/>
    <n v="26"/>
    <s v="No"/>
    <s v="Did Not Purchase"/>
    <n v="0"/>
  </r>
  <r>
    <n v="19117"/>
    <s v="Single"/>
    <x v="0"/>
    <x v="10"/>
    <n v="1"/>
    <s v="0-2 Children"/>
    <s v="Graduate Degree"/>
    <s v="Professional"/>
    <s v="Yes"/>
    <s v="Homeowner"/>
    <n v="0"/>
    <s v="2-5 Miles"/>
    <s v="North America"/>
    <s v="36-45"/>
    <n v="36"/>
    <s v="Yes"/>
    <s v="Purchased"/>
    <n v="1"/>
  </r>
  <r>
    <n v="22864"/>
    <s v="Married"/>
    <x v="1"/>
    <x v="8"/>
    <n v="2"/>
    <s v="0-2 Children"/>
    <s v="Partial College"/>
    <s v="Professional"/>
    <s v="No"/>
    <s v="Non-Homeowner"/>
    <n v="0"/>
    <s v="5-10 Miles"/>
    <s v="North America"/>
    <s v="46-55"/>
    <n v="49"/>
    <s v="Yes"/>
    <s v="Purchased"/>
    <n v="1"/>
  </r>
  <r>
    <n v="11292"/>
    <s v="Single"/>
    <x v="1"/>
    <x v="13"/>
    <n v="1"/>
    <s v="0-2 Children"/>
    <s v="Partial College"/>
    <s v="Professional"/>
    <s v="No"/>
    <s v="Non-Homeowner"/>
    <n v="3"/>
    <s v="0-1 Miles"/>
    <s v="North America"/>
    <s v="36-45"/>
    <n v="44"/>
    <s v="Yes"/>
    <s v="Purchased"/>
    <n v="1"/>
  </r>
  <r>
    <n v="13466"/>
    <s v="Married"/>
    <x v="1"/>
    <x v="2"/>
    <n v="5"/>
    <s v="3+ Children"/>
    <s v="Partial College"/>
    <s v="Professional"/>
    <s v="Yes"/>
    <s v="Homeowner"/>
    <n v="3"/>
    <s v="1-2 Miles"/>
    <s v="North America"/>
    <s v="46-55"/>
    <n v="46"/>
    <s v="No"/>
    <s v="Did Not Purchase"/>
    <n v="0"/>
  </r>
  <r>
    <n v="23731"/>
    <s v="Married"/>
    <x v="1"/>
    <x v="10"/>
    <n v="2"/>
    <s v="0-2 Children"/>
    <s v="High School"/>
    <s v="Professional"/>
    <s v="Yes"/>
    <s v="Homeowner"/>
    <n v="2"/>
    <s v="2-5 Miles"/>
    <s v="North America"/>
    <s v="46-55"/>
    <n v="54"/>
    <s v="Yes"/>
    <s v="Purchased"/>
    <n v="1"/>
  </r>
  <r>
    <n v="28672"/>
    <s v="Single"/>
    <x v="1"/>
    <x v="3"/>
    <n v="4"/>
    <s v="3+ Children"/>
    <s v="Graduate Degree"/>
    <s v="Professional"/>
    <s v="Yes"/>
    <s v="Homeowner"/>
    <n v="0"/>
    <s v="2-5 Miles"/>
    <s v="North America"/>
    <s v="25-35"/>
    <n v="35"/>
    <s v="Yes"/>
    <s v="Purchased"/>
    <n v="1"/>
  </r>
  <r>
    <n v="11809"/>
    <s v="Married"/>
    <x v="1"/>
    <x v="10"/>
    <n v="2"/>
    <s v="0-2 Children"/>
    <s v="Bachelors"/>
    <s v="Skilled Manual"/>
    <s v="Yes"/>
    <s v="Homeowner"/>
    <n v="0"/>
    <s v="0-1 Miles"/>
    <s v="North America"/>
    <s v="36-45"/>
    <n v="38"/>
    <s v="Yes"/>
    <s v="Purchased"/>
    <n v="1"/>
  </r>
  <r>
    <n v="19664"/>
    <s v="Single"/>
    <x v="1"/>
    <x v="11"/>
    <n v="3"/>
    <s v="3+ Children"/>
    <s v="Bachelors"/>
    <s v="Management"/>
    <s v="No"/>
    <s v="Non-Homeowner"/>
    <n v="3"/>
    <s v="1-2 Miles"/>
    <s v="North America"/>
    <s v="36-45"/>
    <n v="38"/>
    <s v="No"/>
    <s v="Did Not Purchase"/>
    <n v="0"/>
  </r>
  <r>
    <n v="12121"/>
    <s v="Single"/>
    <x v="1"/>
    <x v="10"/>
    <n v="3"/>
    <s v="3+ Children"/>
    <s v="High School"/>
    <s v="Professional"/>
    <s v="Yes"/>
    <s v="Homeowner"/>
    <n v="2"/>
    <s v="More than 10 Miles"/>
    <s v="North America"/>
    <s v="46-55"/>
    <n v="53"/>
    <s v="Yes"/>
    <s v="Purchased"/>
    <n v="1"/>
  </r>
  <r>
    <n v="13507"/>
    <s v="Married"/>
    <x v="0"/>
    <x v="4"/>
    <n v="2"/>
    <s v="0-2 Children"/>
    <s v="Partial College"/>
    <s v="Manual"/>
    <s v="Yes"/>
    <s v="Homeowner"/>
    <n v="0"/>
    <s v="1-2 Miles"/>
    <s v="Europe"/>
    <s v="46-55"/>
    <n v="50"/>
    <s v="No"/>
    <s v="Did Not Purchase"/>
    <n v="0"/>
  </r>
  <r>
    <n v="19280"/>
    <s v="Married"/>
    <x v="1"/>
    <x v="7"/>
    <n v="2"/>
    <s v="0-2 Children"/>
    <s v="Partial College"/>
    <s v="Manual"/>
    <s v="Yes"/>
    <s v="Homeowner"/>
    <n v="1"/>
    <s v="0-1 Miles"/>
    <s v="Europe"/>
    <s v="36-45"/>
    <n v="40"/>
    <s v="Yes"/>
    <s v="Purchased"/>
    <n v="1"/>
  </r>
  <r>
    <n v="22173"/>
    <s v="Married"/>
    <x v="0"/>
    <x v="1"/>
    <n v="3"/>
    <s v="3+ Children"/>
    <s v="High School"/>
    <s v="Skilled Manual"/>
    <s v="No"/>
    <s v="Non-Homeowner"/>
    <n v="2"/>
    <s v="1-2 Miles"/>
    <s v="Pacific"/>
    <s v="46-55"/>
    <n v="54"/>
    <s v="Yes"/>
    <s v="Purchased"/>
    <n v="1"/>
  </r>
  <r>
    <n v="12697"/>
    <s v="Single"/>
    <x v="0"/>
    <x v="8"/>
    <n v="0"/>
    <s v="0-2 Children"/>
    <s v="Bachelors"/>
    <s v="Professional"/>
    <s v="No"/>
    <s v="Non-Homeowner"/>
    <n v="4"/>
    <s v="More than 10 Miles"/>
    <s v="Pacific"/>
    <s v="36-45"/>
    <n v="36"/>
    <s v="No"/>
    <s v="Did Not Purchase"/>
    <n v="0"/>
  </r>
  <r>
    <n v="11434"/>
    <s v="Married"/>
    <x v="1"/>
    <x v="9"/>
    <n v="5"/>
    <s v="3+ Children"/>
    <s v="Partial College"/>
    <s v="Professional"/>
    <s v="Yes"/>
    <s v="Homeowner"/>
    <n v="0"/>
    <s v="0-1 Miles"/>
    <s v="Europe"/>
    <s v="46-55"/>
    <n v="55"/>
    <s v="No"/>
    <s v="Did Not Purchase"/>
    <n v="0"/>
  </r>
  <r>
    <n v="25323"/>
    <s v="Married"/>
    <x v="1"/>
    <x v="0"/>
    <n v="2"/>
    <s v="0-2 Children"/>
    <s v="Partial College"/>
    <s v="Clerical"/>
    <s v="Yes"/>
    <s v="Homeowner"/>
    <n v="1"/>
    <s v="1-2 Miles"/>
    <s v="Europe"/>
    <s v="25-35"/>
    <n v="35"/>
    <s v="Yes"/>
    <s v="Purchased"/>
    <n v="1"/>
  </r>
  <r>
    <n v="23542"/>
    <s v="Single"/>
    <x v="1"/>
    <x v="10"/>
    <n v="1"/>
    <s v="0-2 Children"/>
    <s v="Partial College"/>
    <s v="Skilled Manual"/>
    <s v="No"/>
    <s v="Non-Homeowner"/>
    <n v="1"/>
    <s v="0-1 Miles"/>
    <s v="Pacific"/>
    <s v="36-45"/>
    <n v="45"/>
    <s v="Yes"/>
    <s v="Purchased"/>
    <n v="1"/>
  </r>
  <r>
    <n v="20870"/>
    <s v="Single"/>
    <x v="0"/>
    <x v="4"/>
    <n v="2"/>
    <s v="0-2 Children"/>
    <s v="High School"/>
    <s v="Manual"/>
    <s v="Yes"/>
    <s v="Homeowner"/>
    <n v="1"/>
    <s v="0-1 Miles"/>
    <s v="Europe"/>
    <s v="36-45"/>
    <n v="38"/>
    <s v="Yes"/>
    <s v="Purchased"/>
    <n v="1"/>
  </r>
  <r>
    <n v="23316"/>
    <s v="Single"/>
    <x v="1"/>
    <x v="1"/>
    <n v="3"/>
    <s v="3+ Children"/>
    <s v="Partial College"/>
    <s v="Clerical"/>
    <s v="No"/>
    <s v="Non-Homeowner"/>
    <n v="2"/>
    <s v="1-2 Miles"/>
    <s v="Pacific"/>
    <s v="55+"/>
    <n v="59"/>
    <s v="Yes"/>
    <s v="Purchased"/>
    <n v="1"/>
  </r>
  <r>
    <n v="12610"/>
    <s v="Married"/>
    <x v="0"/>
    <x v="1"/>
    <n v="1"/>
    <s v="0-2 Children"/>
    <s v="Bachelors"/>
    <s v="Clerical"/>
    <s v="Yes"/>
    <s v="Homeowner"/>
    <n v="0"/>
    <s v="0-1 Miles"/>
    <s v="Europe"/>
    <s v="46-55"/>
    <n v="47"/>
    <s v="No"/>
    <s v="Did Not Purchase"/>
    <n v="0"/>
  </r>
  <r>
    <n v="27183"/>
    <s v="Single"/>
    <x v="1"/>
    <x v="0"/>
    <n v="2"/>
    <s v="0-2 Children"/>
    <s v="Partial College"/>
    <s v="Clerical"/>
    <s v="Yes"/>
    <s v="Homeowner"/>
    <n v="1"/>
    <s v="1-2 Miles"/>
    <s v="Europe"/>
    <s v="25-35"/>
    <n v="35"/>
    <s v="Yes"/>
    <s v="Purchased"/>
    <n v="1"/>
  </r>
  <r>
    <n v="25940"/>
    <s v="Single"/>
    <x v="1"/>
    <x v="6"/>
    <n v="2"/>
    <s v="0-2 Children"/>
    <s v="Partial High School"/>
    <s v="Clerical"/>
    <s v="Yes"/>
    <s v="Homeowner"/>
    <n v="2"/>
    <s v="5-10 Miles"/>
    <s v="Pacific"/>
    <s v="46-55"/>
    <n v="55"/>
    <s v="Yes"/>
    <s v="Purchased"/>
    <n v="1"/>
  </r>
  <r>
    <n v="25598"/>
    <s v="Married"/>
    <x v="0"/>
    <x v="0"/>
    <n v="0"/>
    <s v="0-2 Children"/>
    <s v="Graduate Degree"/>
    <s v="Clerical"/>
    <s v="Yes"/>
    <s v="Homeowner"/>
    <n v="0"/>
    <s v="0-1 Miles"/>
    <s v="Europe"/>
    <s v="36-45"/>
    <n v="36"/>
    <s v="Yes"/>
    <s v="Purchased"/>
    <n v="1"/>
  </r>
  <r>
    <n v="21564"/>
    <s v="Single"/>
    <x v="0"/>
    <x v="2"/>
    <n v="0"/>
    <s v="0-2 Children"/>
    <s v="Bachelors"/>
    <s v="Professional"/>
    <s v="Yes"/>
    <s v="Homeowner"/>
    <n v="4"/>
    <s v="More than 10 Miles"/>
    <s v="Pacific"/>
    <s v="25-35"/>
    <n v="35"/>
    <s v="No"/>
    <s v="Did Not Purchase"/>
    <n v="0"/>
  </r>
  <r>
    <n v="19193"/>
    <s v="Single"/>
    <x v="1"/>
    <x v="0"/>
    <n v="2"/>
    <s v="0-2 Children"/>
    <s v="Partial College"/>
    <s v="Clerical"/>
    <s v="Yes"/>
    <s v="Homeowner"/>
    <n v="0"/>
    <s v="1-2 Miles"/>
    <s v="Europe"/>
    <s v="25-35"/>
    <n v="35"/>
    <s v="Yes"/>
    <s v="Purchased"/>
    <n v="1"/>
  </r>
  <r>
    <n v="26412"/>
    <s v="Married"/>
    <x v="0"/>
    <x v="2"/>
    <n v="5"/>
    <s v="3+ Children"/>
    <s v="High School"/>
    <s v="Management"/>
    <s v="No"/>
    <s v="Non-Homeowner"/>
    <n v="3"/>
    <s v="5-10 Miles"/>
    <s v="Europe"/>
    <s v="55+"/>
    <n v="56"/>
    <s v="No"/>
    <s v="Did Not Purchase"/>
    <n v="0"/>
  </r>
  <r>
    <n v="27184"/>
    <s v="Single"/>
    <x v="1"/>
    <x v="0"/>
    <n v="2"/>
    <s v="0-2 Children"/>
    <s v="Partial College"/>
    <s v="Clerical"/>
    <s v="No"/>
    <s v="Non-Homeowner"/>
    <n v="1"/>
    <s v="0-1 Miles"/>
    <s v="Europe"/>
    <s v="25-35"/>
    <n v="34"/>
    <s v="No"/>
    <s v="Did Not Purchase"/>
    <n v="0"/>
  </r>
  <r>
    <n v="12590"/>
    <s v="Single"/>
    <x v="1"/>
    <x v="1"/>
    <n v="1"/>
    <s v="0-2 Children"/>
    <s v="Bachelors"/>
    <s v="Clerical"/>
    <s v="Yes"/>
    <s v="Homeowner"/>
    <n v="0"/>
    <s v="0-1 Miles"/>
    <s v="Europe"/>
    <s v="55+"/>
    <n v="63"/>
    <s v="No"/>
    <s v="Did Not Purchase"/>
    <n v="0"/>
  </r>
  <r>
    <n v="17841"/>
    <s v="Single"/>
    <x v="1"/>
    <x v="1"/>
    <n v="0"/>
    <s v="0-2 Children"/>
    <s v="Partial College"/>
    <s v="Clerical"/>
    <s v="No"/>
    <s v="Non-Homeowner"/>
    <n v="1"/>
    <s v="0-1 Miles"/>
    <s v="Europe"/>
    <s v="25-35"/>
    <n v="29"/>
    <s v="Yes"/>
    <s v="Purchased"/>
    <n v="1"/>
  </r>
  <r>
    <n v="18283"/>
    <s v="Single"/>
    <x v="0"/>
    <x v="11"/>
    <n v="0"/>
    <s v="0-2 Children"/>
    <s v="Bachelors"/>
    <s v="Professional"/>
    <s v="No"/>
    <s v="Non-Homeowner"/>
    <n v="1"/>
    <s v="5-10 Miles"/>
    <s v="Pacific"/>
    <s v="36-45"/>
    <n v="40"/>
    <s v="No"/>
    <s v="Did Not Purchase"/>
    <n v="0"/>
  </r>
  <r>
    <n v="18299"/>
    <s v="Married"/>
    <x v="1"/>
    <x v="3"/>
    <n v="5"/>
    <s v="3+ Children"/>
    <s v="Partial College"/>
    <s v="Skilled Manual"/>
    <s v="Yes"/>
    <s v="Homeowner"/>
    <n v="2"/>
    <s v="5-10 Miles"/>
    <s v="Pacific"/>
    <s v="36-45"/>
    <n v="44"/>
    <s v="No"/>
    <s v="Did Not Purchase"/>
    <n v="0"/>
  </r>
  <r>
    <n v="16466"/>
    <s v="Single"/>
    <x v="0"/>
    <x v="6"/>
    <n v="0"/>
    <s v="0-2 Children"/>
    <s v="Partial High School"/>
    <s v="Manual"/>
    <s v="No"/>
    <s v="Non-Homeowner"/>
    <n v="2"/>
    <s v="0-1 Miles"/>
    <s v="Europe"/>
    <s v="25-35"/>
    <n v="32"/>
    <s v="Yes"/>
    <s v="Purchased"/>
    <n v="1"/>
  </r>
  <r>
    <n v="19273"/>
    <s v="Married"/>
    <x v="0"/>
    <x v="6"/>
    <n v="2"/>
    <s v="0-2 Children"/>
    <s v="Partial College"/>
    <s v="Manual"/>
    <s v="Yes"/>
    <s v="Homeowner"/>
    <n v="0"/>
    <s v="0-1 Miles"/>
    <s v="Europe"/>
    <s v="55+"/>
    <n v="63"/>
    <s v="No"/>
    <s v="Did Not Purchase"/>
    <n v="0"/>
  </r>
  <r>
    <n v="22400"/>
    <s v="Married"/>
    <x v="1"/>
    <x v="4"/>
    <n v="0"/>
    <s v="0-2 Children"/>
    <s v="Partial College"/>
    <s v="Manual"/>
    <s v="No"/>
    <s v="Non-Homeowner"/>
    <n v="1"/>
    <s v="0-1 Miles"/>
    <s v="Pacific"/>
    <s v="25-35"/>
    <n v="26"/>
    <s v="Yes"/>
    <s v="Purchased"/>
    <n v="1"/>
  </r>
  <r>
    <n v="20942"/>
    <s v="Single"/>
    <x v="0"/>
    <x v="6"/>
    <n v="0"/>
    <s v="0-2 Children"/>
    <s v="High School"/>
    <s v="Manual"/>
    <s v="No"/>
    <s v="Non-Homeowner"/>
    <n v="1"/>
    <s v="5-10 Miles"/>
    <s v="Europe"/>
    <s v="25-35"/>
    <n v="31"/>
    <s v="No"/>
    <s v="Did Not Purchase"/>
    <n v="0"/>
  </r>
  <r>
    <n v="18484"/>
    <s v="Single"/>
    <x v="1"/>
    <x v="2"/>
    <n v="2"/>
    <s v="0-2 Children"/>
    <s v="High School"/>
    <s v="Skilled Manual"/>
    <s v="No"/>
    <s v="Non-Homeowner"/>
    <n v="2"/>
    <s v="1-2 Miles"/>
    <s v="Pacific"/>
    <s v="46-55"/>
    <n v="50"/>
    <s v="Yes"/>
    <s v="Purchased"/>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x v="0"/>
    <x v="0"/>
    <x v="0"/>
    <s v="Bachelors"/>
    <x v="0"/>
    <s v="Yes"/>
    <x v="0"/>
    <x v="0"/>
    <x v="0"/>
    <x v="0"/>
    <x v="0"/>
    <x v="0"/>
    <x v="0"/>
    <x v="0"/>
    <n v="0"/>
  </r>
  <r>
    <n v="24107"/>
    <x v="0"/>
    <x v="1"/>
    <x v="1"/>
    <x v="1"/>
    <x v="1"/>
    <s v="Partial College"/>
    <x v="1"/>
    <s v="Yes"/>
    <x v="0"/>
    <x v="1"/>
    <x v="0"/>
    <x v="0"/>
    <x v="0"/>
    <x v="1"/>
    <x v="0"/>
    <x v="0"/>
    <n v="0"/>
  </r>
  <r>
    <n v="14177"/>
    <x v="0"/>
    <x v="1"/>
    <x v="2"/>
    <x v="2"/>
    <x v="1"/>
    <s v="Partial College"/>
    <x v="2"/>
    <s v="No"/>
    <x v="1"/>
    <x v="2"/>
    <x v="1"/>
    <x v="0"/>
    <x v="1"/>
    <x v="2"/>
    <x v="0"/>
    <x v="0"/>
    <n v="0"/>
  </r>
  <r>
    <n v="24381"/>
    <x v="1"/>
    <x v="1"/>
    <x v="3"/>
    <x v="0"/>
    <x v="0"/>
    <s v="Bachelors"/>
    <x v="2"/>
    <s v="Yes"/>
    <x v="0"/>
    <x v="1"/>
    <x v="2"/>
    <x v="1"/>
    <x v="0"/>
    <x v="3"/>
    <x v="1"/>
    <x v="1"/>
    <n v="1"/>
  </r>
  <r>
    <n v="25597"/>
    <x v="1"/>
    <x v="1"/>
    <x v="1"/>
    <x v="0"/>
    <x v="0"/>
    <s v="Bachelors"/>
    <x v="1"/>
    <s v="No"/>
    <x v="1"/>
    <x v="0"/>
    <x v="0"/>
    <x v="0"/>
    <x v="0"/>
    <x v="4"/>
    <x v="1"/>
    <x v="1"/>
    <n v="1"/>
  </r>
  <r>
    <n v="13507"/>
    <x v="0"/>
    <x v="0"/>
    <x v="4"/>
    <x v="3"/>
    <x v="0"/>
    <s v="Partial College"/>
    <x v="3"/>
    <s v="Yes"/>
    <x v="0"/>
    <x v="0"/>
    <x v="3"/>
    <x v="0"/>
    <x v="2"/>
    <x v="5"/>
    <x v="0"/>
    <x v="0"/>
    <n v="0"/>
  </r>
  <r>
    <n v="27974"/>
    <x v="1"/>
    <x v="1"/>
    <x v="5"/>
    <x v="3"/>
    <x v="0"/>
    <s v="High School"/>
    <x v="4"/>
    <s v="Yes"/>
    <x v="0"/>
    <x v="3"/>
    <x v="0"/>
    <x v="1"/>
    <x v="3"/>
    <x v="6"/>
    <x v="1"/>
    <x v="1"/>
    <n v="1"/>
  </r>
  <r>
    <n v="19364"/>
    <x v="0"/>
    <x v="1"/>
    <x v="0"/>
    <x v="4"/>
    <x v="0"/>
    <s v="Bachelors"/>
    <x v="0"/>
    <s v="Yes"/>
    <x v="0"/>
    <x v="0"/>
    <x v="0"/>
    <x v="0"/>
    <x v="0"/>
    <x v="1"/>
    <x v="1"/>
    <x v="1"/>
    <n v="1"/>
  </r>
  <r>
    <n v="22155"/>
    <x v="0"/>
    <x v="1"/>
    <x v="6"/>
    <x v="3"/>
    <x v="0"/>
    <s v="Partial High School"/>
    <x v="1"/>
    <s v="Yes"/>
    <x v="0"/>
    <x v="2"/>
    <x v="2"/>
    <x v="1"/>
    <x v="1"/>
    <x v="7"/>
    <x v="0"/>
    <x v="0"/>
    <n v="0"/>
  </r>
  <r>
    <n v="19280"/>
    <x v="0"/>
    <x v="1"/>
    <x v="7"/>
    <x v="3"/>
    <x v="0"/>
    <s v="Partial College"/>
    <x v="3"/>
    <s v="Yes"/>
    <x v="0"/>
    <x v="1"/>
    <x v="0"/>
    <x v="0"/>
    <x v="0"/>
    <x v="8"/>
    <x v="1"/>
    <x v="1"/>
    <n v="1"/>
  </r>
  <r>
    <n v="22173"/>
    <x v="0"/>
    <x v="0"/>
    <x v="1"/>
    <x v="1"/>
    <x v="1"/>
    <s v="High School"/>
    <x v="0"/>
    <s v="No"/>
    <x v="1"/>
    <x v="2"/>
    <x v="3"/>
    <x v="1"/>
    <x v="2"/>
    <x v="9"/>
    <x v="1"/>
    <x v="1"/>
    <n v="1"/>
  </r>
  <r>
    <n v="12697"/>
    <x v="1"/>
    <x v="0"/>
    <x v="8"/>
    <x v="0"/>
    <x v="0"/>
    <s v="Bachelors"/>
    <x v="2"/>
    <s v="No"/>
    <x v="1"/>
    <x v="3"/>
    <x v="4"/>
    <x v="1"/>
    <x v="0"/>
    <x v="4"/>
    <x v="0"/>
    <x v="0"/>
    <n v="0"/>
  </r>
  <r>
    <n v="11434"/>
    <x v="0"/>
    <x v="1"/>
    <x v="9"/>
    <x v="2"/>
    <x v="1"/>
    <s v="Partial College"/>
    <x v="2"/>
    <s v="Yes"/>
    <x v="0"/>
    <x v="0"/>
    <x v="0"/>
    <x v="0"/>
    <x v="2"/>
    <x v="10"/>
    <x v="0"/>
    <x v="0"/>
    <n v="0"/>
  </r>
  <r>
    <n v="25323"/>
    <x v="0"/>
    <x v="1"/>
    <x v="0"/>
    <x v="3"/>
    <x v="0"/>
    <s v="Partial College"/>
    <x v="1"/>
    <s v="Yes"/>
    <x v="0"/>
    <x v="1"/>
    <x v="3"/>
    <x v="0"/>
    <x v="3"/>
    <x v="11"/>
    <x v="1"/>
    <x v="1"/>
    <n v="1"/>
  </r>
  <r>
    <n v="23542"/>
    <x v="1"/>
    <x v="1"/>
    <x v="10"/>
    <x v="4"/>
    <x v="0"/>
    <s v="Partial College"/>
    <x v="0"/>
    <s v="No"/>
    <x v="1"/>
    <x v="1"/>
    <x v="0"/>
    <x v="1"/>
    <x v="0"/>
    <x v="12"/>
    <x v="1"/>
    <x v="1"/>
    <n v="1"/>
  </r>
  <r>
    <n v="20870"/>
    <x v="1"/>
    <x v="0"/>
    <x v="4"/>
    <x v="3"/>
    <x v="0"/>
    <s v="High School"/>
    <x v="3"/>
    <s v="Yes"/>
    <x v="0"/>
    <x v="1"/>
    <x v="0"/>
    <x v="0"/>
    <x v="0"/>
    <x v="13"/>
    <x v="1"/>
    <x v="1"/>
    <n v="1"/>
  </r>
  <r>
    <n v="23316"/>
    <x v="1"/>
    <x v="1"/>
    <x v="1"/>
    <x v="1"/>
    <x v="1"/>
    <s v="Partial College"/>
    <x v="1"/>
    <s v="No"/>
    <x v="1"/>
    <x v="2"/>
    <x v="3"/>
    <x v="1"/>
    <x v="1"/>
    <x v="14"/>
    <x v="1"/>
    <x v="1"/>
    <n v="1"/>
  </r>
  <r>
    <n v="12610"/>
    <x v="0"/>
    <x v="0"/>
    <x v="1"/>
    <x v="4"/>
    <x v="0"/>
    <s v="Bachelors"/>
    <x v="1"/>
    <s v="Yes"/>
    <x v="0"/>
    <x v="0"/>
    <x v="0"/>
    <x v="0"/>
    <x v="2"/>
    <x v="15"/>
    <x v="0"/>
    <x v="0"/>
    <n v="0"/>
  </r>
  <r>
    <n v="27183"/>
    <x v="1"/>
    <x v="1"/>
    <x v="0"/>
    <x v="3"/>
    <x v="0"/>
    <s v="Partial College"/>
    <x v="1"/>
    <s v="Yes"/>
    <x v="0"/>
    <x v="1"/>
    <x v="3"/>
    <x v="0"/>
    <x v="3"/>
    <x v="11"/>
    <x v="1"/>
    <x v="1"/>
    <n v="1"/>
  </r>
  <r>
    <n v="25940"/>
    <x v="1"/>
    <x v="1"/>
    <x v="6"/>
    <x v="3"/>
    <x v="0"/>
    <s v="Partial High School"/>
    <x v="1"/>
    <s v="Yes"/>
    <x v="0"/>
    <x v="2"/>
    <x v="2"/>
    <x v="1"/>
    <x v="2"/>
    <x v="10"/>
    <x v="1"/>
    <x v="1"/>
    <n v="1"/>
  </r>
  <r>
    <n v="25598"/>
    <x v="0"/>
    <x v="0"/>
    <x v="0"/>
    <x v="0"/>
    <x v="0"/>
    <s v="Graduate Degree"/>
    <x v="1"/>
    <s v="Yes"/>
    <x v="0"/>
    <x v="0"/>
    <x v="0"/>
    <x v="0"/>
    <x v="0"/>
    <x v="4"/>
    <x v="1"/>
    <x v="1"/>
    <n v="1"/>
  </r>
  <r>
    <n v="21564"/>
    <x v="1"/>
    <x v="0"/>
    <x v="2"/>
    <x v="0"/>
    <x v="0"/>
    <s v="Bachelors"/>
    <x v="2"/>
    <s v="Yes"/>
    <x v="0"/>
    <x v="3"/>
    <x v="4"/>
    <x v="1"/>
    <x v="3"/>
    <x v="11"/>
    <x v="0"/>
    <x v="0"/>
    <n v="0"/>
  </r>
  <r>
    <n v="19193"/>
    <x v="1"/>
    <x v="1"/>
    <x v="0"/>
    <x v="3"/>
    <x v="0"/>
    <s v="Partial College"/>
    <x v="1"/>
    <s v="Yes"/>
    <x v="0"/>
    <x v="0"/>
    <x v="3"/>
    <x v="0"/>
    <x v="3"/>
    <x v="11"/>
    <x v="1"/>
    <x v="1"/>
    <n v="1"/>
  </r>
  <r>
    <n v="26412"/>
    <x v="0"/>
    <x v="0"/>
    <x v="2"/>
    <x v="2"/>
    <x v="1"/>
    <s v="High School"/>
    <x v="4"/>
    <s v="No"/>
    <x v="1"/>
    <x v="4"/>
    <x v="2"/>
    <x v="0"/>
    <x v="1"/>
    <x v="16"/>
    <x v="0"/>
    <x v="0"/>
    <n v="0"/>
  </r>
  <r>
    <n v="27184"/>
    <x v="1"/>
    <x v="1"/>
    <x v="0"/>
    <x v="3"/>
    <x v="0"/>
    <s v="Partial College"/>
    <x v="1"/>
    <s v="No"/>
    <x v="1"/>
    <x v="1"/>
    <x v="0"/>
    <x v="0"/>
    <x v="3"/>
    <x v="17"/>
    <x v="0"/>
    <x v="0"/>
    <n v="0"/>
  </r>
  <r>
    <n v="12590"/>
    <x v="1"/>
    <x v="1"/>
    <x v="1"/>
    <x v="4"/>
    <x v="0"/>
    <s v="Bachelors"/>
    <x v="1"/>
    <s v="Yes"/>
    <x v="0"/>
    <x v="0"/>
    <x v="0"/>
    <x v="0"/>
    <x v="1"/>
    <x v="18"/>
    <x v="0"/>
    <x v="0"/>
    <n v="0"/>
  </r>
  <r>
    <n v="17841"/>
    <x v="1"/>
    <x v="1"/>
    <x v="1"/>
    <x v="0"/>
    <x v="0"/>
    <s v="Partial College"/>
    <x v="1"/>
    <s v="No"/>
    <x v="1"/>
    <x v="1"/>
    <x v="0"/>
    <x v="0"/>
    <x v="3"/>
    <x v="19"/>
    <x v="1"/>
    <x v="1"/>
    <n v="1"/>
  </r>
  <r>
    <n v="18283"/>
    <x v="1"/>
    <x v="0"/>
    <x v="11"/>
    <x v="0"/>
    <x v="0"/>
    <s v="Bachelors"/>
    <x v="2"/>
    <s v="No"/>
    <x v="1"/>
    <x v="1"/>
    <x v="2"/>
    <x v="1"/>
    <x v="0"/>
    <x v="8"/>
    <x v="0"/>
    <x v="0"/>
    <n v="0"/>
  </r>
  <r>
    <n v="18299"/>
    <x v="0"/>
    <x v="1"/>
    <x v="3"/>
    <x v="2"/>
    <x v="1"/>
    <s v="Partial College"/>
    <x v="0"/>
    <s v="Yes"/>
    <x v="0"/>
    <x v="2"/>
    <x v="2"/>
    <x v="1"/>
    <x v="0"/>
    <x v="20"/>
    <x v="0"/>
    <x v="0"/>
    <n v="0"/>
  </r>
  <r>
    <n v="16466"/>
    <x v="1"/>
    <x v="0"/>
    <x v="6"/>
    <x v="0"/>
    <x v="0"/>
    <s v="Partial High School"/>
    <x v="3"/>
    <s v="No"/>
    <x v="1"/>
    <x v="2"/>
    <x v="0"/>
    <x v="0"/>
    <x v="3"/>
    <x v="21"/>
    <x v="1"/>
    <x v="1"/>
    <n v="1"/>
  </r>
  <r>
    <n v="19273"/>
    <x v="0"/>
    <x v="0"/>
    <x v="6"/>
    <x v="3"/>
    <x v="0"/>
    <s v="Partial College"/>
    <x v="3"/>
    <s v="Yes"/>
    <x v="0"/>
    <x v="0"/>
    <x v="0"/>
    <x v="0"/>
    <x v="1"/>
    <x v="18"/>
    <x v="0"/>
    <x v="0"/>
    <n v="0"/>
  </r>
  <r>
    <n v="22400"/>
    <x v="0"/>
    <x v="1"/>
    <x v="4"/>
    <x v="0"/>
    <x v="0"/>
    <s v="Partial College"/>
    <x v="3"/>
    <s v="No"/>
    <x v="1"/>
    <x v="1"/>
    <x v="0"/>
    <x v="1"/>
    <x v="3"/>
    <x v="22"/>
    <x v="1"/>
    <x v="1"/>
    <n v="1"/>
  </r>
  <r>
    <n v="20942"/>
    <x v="1"/>
    <x v="0"/>
    <x v="6"/>
    <x v="0"/>
    <x v="0"/>
    <s v="High School"/>
    <x v="3"/>
    <s v="No"/>
    <x v="1"/>
    <x v="1"/>
    <x v="2"/>
    <x v="0"/>
    <x v="3"/>
    <x v="23"/>
    <x v="0"/>
    <x v="0"/>
    <n v="0"/>
  </r>
  <r>
    <n v="18484"/>
    <x v="1"/>
    <x v="1"/>
    <x v="2"/>
    <x v="3"/>
    <x v="0"/>
    <s v="High School"/>
    <x v="0"/>
    <s v="No"/>
    <x v="1"/>
    <x v="2"/>
    <x v="3"/>
    <x v="1"/>
    <x v="2"/>
    <x v="5"/>
    <x v="1"/>
    <x v="1"/>
    <n v="1"/>
  </r>
  <r>
    <n v="12291"/>
    <x v="1"/>
    <x v="1"/>
    <x v="8"/>
    <x v="2"/>
    <x v="1"/>
    <s v="Partial College"/>
    <x v="2"/>
    <s v="No"/>
    <x v="1"/>
    <x v="2"/>
    <x v="1"/>
    <x v="0"/>
    <x v="1"/>
    <x v="24"/>
    <x v="1"/>
    <x v="1"/>
    <n v="1"/>
  </r>
  <r>
    <n v="28380"/>
    <x v="1"/>
    <x v="0"/>
    <x v="4"/>
    <x v="2"/>
    <x v="1"/>
    <s v="Partial High School"/>
    <x v="3"/>
    <s v="No"/>
    <x v="1"/>
    <x v="2"/>
    <x v="0"/>
    <x v="0"/>
    <x v="0"/>
    <x v="3"/>
    <x v="0"/>
    <x v="0"/>
    <n v="0"/>
  </r>
  <r>
    <n v="17891"/>
    <x v="0"/>
    <x v="0"/>
    <x v="4"/>
    <x v="3"/>
    <x v="0"/>
    <s v="Partial College"/>
    <x v="3"/>
    <s v="Yes"/>
    <x v="0"/>
    <x v="1"/>
    <x v="0"/>
    <x v="0"/>
    <x v="2"/>
    <x v="5"/>
    <x v="1"/>
    <x v="1"/>
    <n v="1"/>
  </r>
  <r>
    <n v="27832"/>
    <x v="1"/>
    <x v="0"/>
    <x v="1"/>
    <x v="0"/>
    <x v="0"/>
    <s v="Partial College"/>
    <x v="1"/>
    <s v="No"/>
    <x v="1"/>
    <x v="1"/>
    <x v="1"/>
    <x v="0"/>
    <x v="3"/>
    <x v="25"/>
    <x v="0"/>
    <x v="0"/>
    <n v="0"/>
  </r>
  <r>
    <n v="26863"/>
    <x v="1"/>
    <x v="1"/>
    <x v="6"/>
    <x v="0"/>
    <x v="0"/>
    <s v="High School"/>
    <x v="3"/>
    <s v="No"/>
    <x v="1"/>
    <x v="1"/>
    <x v="1"/>
    <x v="0"/>
    <x v="3"/>
    <x v="26"/>
    <x v="0"/>
    <x v="0"/>
    <n v="0"/>
  </r>
  <r>
    <n v="16259"/>
    <x v="1"/>
    <x v="0"/>
    <x v="4"/>
    <x v="5"/>
    <x v="1"/>
    <s v="Partial High School"/>
    <x v="3"/>
    <s v="Yes"/>
    <x v="0"/>
    <x v="2"/>
    <x v="0"/>
    <x v="0"/>
    <x v="0"/>
    <x v="8"/>
    <x v="1"/>
    <x v="1"/>
    <n v="1"/>
  </r>
  <r>
    <n v="27803"/>
    <x v="1"/>
    <x v="0"/>
    <x v="1"/>
    <x v="3"/>
    <x v="0"/>
    <s v="Partial College"/>
    <x v="1"/>
    <s v="No"/>
    <x v="1"/>
    <x v="0"/>
    <x v="0"/>
    <x v="0"/>
    <x v="0"/>
    <x v="1"/>
    <x v="0"/>
    <x v="0"/>
    <n v="0"/>
  </r>
  <r>
    <n v="14347"/>
    <x v="1"/>
    <x v="0"/>
    <x v="0"/>
    <x v="3"/>
    <x v="0"/>
    <s v="Bachelors"/>
    <x v="4"/>
    <s v="Yes"/>
    <x v="0"/>
    <x v="2"/>
    <x v="2"/>
    <x v="1"/>
    <x v="1"/>
    <x v="27"/>
    <x v="1"/>
    <x v="1"/>
    <n v="1"/>
  </r>
  <r>
    <n v="17703"/>
    <x v="0"/>
    <x v="0"/>
    <x v="4"/>
    <x v="4"/>
    <x v="0"/>
    <s v="Graduate Degree"/>
    <x v="3"/>
    <s v="Yes"/>
    <x v="0"/>
    <x v="0"/>
    <x v="0"/>
    <x v="0"/>
    <x v="0"/>
    <x v="8"/>
    <x v="0"/>
    <x v="0"/>
    <n v="0"/>
  </r>
  <r>
    <n v="17185"/>
    <x v="0"/>
    <x v="0"/>
    <x v="9"/>
    <x v="5"/>
    <x v="1"/>
    <s v="Partial College"/>
    <x v="2"/>
    <s v="No"/>
    <x v="1"/>
    <x v="4"/>
    <x v="2"/>
    <x v="0"/>
    <x v="2"/>
    <x v="28"/>
    <x v="1"/>
    <x v="1"/>
    <n v="1"/>
  </r>
  <r>
    <n v="29380"/>
    <x v="0"/>
    <x v="0"/>
    <x v="6"/>
    <x v="1"/>
    <x v="1"/>
    <s v="High School"/>
    <x v="3"/>
    <s v="Yes"/>
    <x v="0"/>
    <x v="0"/>
    <x v="0"/>
    <x v="0"/>
    <x v="0"/>
    <x v="3"/>
    <x v="1"/>
    <x v="1"/>
    <n v="1"/>
  </r>
  <r>
    <n v="23986"/>
    <x v="0"/>
    <x v="0"/>
    <x v="6"/>
    <x v="4"/>
    <x v="0"/>
    <s v="Bachelors"/>
    <x v="1"/>
    <s v="Yes"/>
    <x v="0"/>
    <x v="0"/>
    <x v="0"/>
    <x v="0"/>
    <x v="1"/>
    <x v="29"/>
    <x v="1"/>
    <x v="1"/>
    <n v="1"/>
  </r>
  <r>
    <n v="24466"/>
    <x v="0"/>
    <x v="0"/>
    <x v="10"/>
    <x v="4"/>
    <x v="0"/>
    <s v="Partial College"/>
    <x v="0"/>
    <s v="Yes"/>
    <x v="0"/>
    <x v="1"/>
    <x v="2"/>
    <x v="1"/>
    <x v="2"/>
    <x v="30"/>
    <x v="1"/>
    <x v="1"/>
    <n v="1"/>
  </r>
  <r>
    <n v="29097"/>
    <x v="1"/>
    <x v="0"/>
    <x v="0"/>
    <x v="3"/>
    <x v="0"/>
    <s v="Partial College"/>
    <x v="0"/>
    <s v="Yes"/>
    <x v="0"/>
    <x v="2"/>
    <x v="2"/>
    <x v="1"/>
    <x v="2"/>
    <x v="31"/>
    <x v="1"/>
    <x v="1"/>
    <n v="1"/>
  </r>
  <r>
    <n v="19487"/>
    <x v="0"/>
    <x v="1"/>
    <x v="1"/>
    <x v="3"/>
    <x v="0"/>
    <s v="Partial College"/>
    <x v="1"/>
    <s v="No"/>
    <x v="1"/>
    <x v="2"/>
    <x v="0"/>
    <x v="0"/>
    <x v="0"/>
    <x v="0"/>
    <x v="0"/>
    <x v="0"/>
    <n v="0"/>
  </r>
  <r>
    <n v="14939"/>
    <x v="1"/>
    <x v="1"/>
    <x v="0"/>
    <x v="0"/>
    <x v="0"/>
    <s v="Bachelors"/>
    <x v="1"/>
    <s v="Yes"/>
    <x v="0"/>
    <x v="0"/>
    <x v="0"/>
    <x v="0"/>
    <x v="0"/>
    <x v="32"/>
    <x v="1"/>
    <x v="1"/>
    <n v="1"/>
  </r>
  <r>
    <n v="13826"/>
    <x v="1"/>
    <x v="0"/>
    <x v="1"/>
    <x v="0"/>
    <x v="0"/>
    <s v="Partial College"/>
    <x v="1"/>
    <s v="No"/>
    <x v="1"/>
    <x v="1"/>
    <x v="0"/>
    <x v="0"/>
    <x v="3"/>
    <x v="26"/>
    <x v="0"/>
    <x v="0"/>
    <n v="0"/>
  </r>
  <r>
    <n v="20619"/>
    <x v="1"/>
    <x v="1"/>
    <x v="2"/>
    <x v="0"/>
    <x v="0"/>
    <s v="Bachelors"/>
    <x v="2"/>
    <s v="No"/>
    <x v="1"/>
    <x v="3"/>
    <x v="4"/>
    <x v="1"/>
    <x v="3"/>
    <x v="11"/>
    <x v="0"/>
    <x v="0"/>
    <n v="0"/>
  </r>
  <r>
    <n v="12558"/>
    <x v="0"/>
    <x v="0"/>
    <x v="6"/>
    <x v="4"/>
    <x v="0"/>
    <s v="Bachelors"/>
    <x v="1"/>
    <s v="Yes"/>
    <x v="0"/>
    <x v="0"/>
    <x v="0"/>
    <x v="0"/>
    <x v="1"/>
    <x v="27"/>
    <x v="0"/>
    <x v="0"/>
    <n v="0"/>
  </r>
  <r>
    <n v="24871"/>
    <x v="1"/>
    <x v="0"/>
    <x v="8"/>
    <x v="5"/>
    <x v="1"/>
    <s v="High School"/>
    <x v="4"/>
    <s v="No"/>
    <x v="1"/>
    <x v="4"/>
    <x v="2"/>
    <x v="0"/>
    <x v="1"/>
    <x v="16"/>
    <x v="0"/>
    <x v="0"/>
    <n v="0"/>
  </r>
  <r>
    <n v="17319"/>
    <x v="1"/>
    <x v="0"/>
    <x v="3"/>
    <x v="0"/>
    <x v="0"/>
    <s v="Bachelors"/>
    <x v="2"/>
    <s v="No"/>
    <x v="1"/>
    <x v="1"/>
    <x v="2"/>
    <x v="1"/>
    <x v="0"/>
    <x v="0"/>
    <x v="0"/>
    <x v="0"/>
    <n v="0"/>
  </r>
  <r>
    <n v="28906"/>
    <x v="0"/>
    <x v="1"/>
    <x v="2"/>
    <x v="5"/>
    <x v="1"/>
    <s v="High School"/>
    <x v="2"/>
    <s v="Yes"/>
    <x v="0"/>
    <x v="2"/>
    <x v="4"/>
    <x v="0"/>
    <x v="2"/>
    <x v="9"/>
    <x v="0"/>
    <x v="0"/>
    <n v="0"/>
  </r>
  <r>
    <n v="12808"/>
    <x v="0"/>
    <x v="1"/>
    <x v="0"/>
    <x v="0"/>
    <x v="0"/>
    <s v="Bachelors"/>
    <x v="1"/>
    <s v="Yes"/>
    <x v="0"/>
    <x v="0"/>
    <x v="0"/>
    <x v="0"/>
    <x v="0"/>
    <x v="13"/>
    <x v="1"/>
    <x v="1"/>
    <n v="1"/>
  </r>
  <r>
    <n v="20567"/>
    <x v="0"/>
    <x v="1"/>
    <x v="12"/>
    <x v="5"/>
    <x v="1"/>
    <s v="Partial College"/>
    <x v="2"/>
    <s v="No"/>
    <x v="1"/>
    <x v="3"/>
    <x v="2"/>
    <x v="0"/>
    <x v="1"/>
    <x v="33"/>
    <x v="1"/>
    <x v="1"/>
    <n v="1"/>
  </r>
  <r>
    <n v="25502"/>
    <x v="0"/>
    <x v="0"/>
    <x v="0"/>
    <x v="4"/>
    <x v="0"/>
    <s v="Bachelors"/>
    <x v="0"/>
    <s v="Yes"/>
    <x v="0"/>
    <x v="0"/>
    <x v="0"/>
    <x v="0"/>
    <x v="0"/>
    <x v="1"/>
    <x v="1"/>
    <x v="1"/>
    <n v="1"/>
  </r>
  <r>
    <n v="15580"/>
    <x v="0"/>
    <x v="1"/>
    <x v="10"/>
    <x v="3"/>
    <x v="0"/>
    <s v="Bachelors"/>
    <x v="2"/>
    <s v="Yes"/>
    <x v="0"/>
    <x v="1"/>
    <x v="1"/>
    <x v="1"/>
    <x v="0"/>
    <x v="13"/>
    <x v="1"/>
    <x v="1"/>
    <n v="1"/>
  </r>
  <r>
    <n v="24185"/>
    <x v="1"/>
    <x v="0"/>
    <x v="4"/>
    <x v="4"/>
    <x v="0"/>
    <s v="High School"/>
    <x v="3"/>
    <s v="No"/>
    <x v="1"/>
    <x v="1"/>
    <x v="3"/>
    <x v="0"/>
    <x v="0"/>
    <x v="12"/>
    <x v="0"/>
    <x v="0"/>
    <n v="0"/>
  </r>
  <r>
    <n v="19291"/>
    <x v="1"/>
    <x v="0"/>
    <x v="4"/>
    <x v="3"/>
    <x v="0"/>
    <s v="High School"/>
    <x v="3"/>
    <s v="Yes"/>
    <x v="0"/>
    <x v="0"/>
    <x v="0"/>
    <x v="0"/>
    <x v="3"/>
    <x v="11"/>
    <x v="0"/>
    <x v="0"/>
    <n v="0"/>
  </r>
  <r>
    <n v="16713"/>
    <x v="0"/>
    <x v="1"/>
    <x v="0"/>
    <x v="3"/>
    <x v="0"/>
    <s v="Bachelors"/>
    <x v="4"/>
    <s v="Yes"/>
    <x v="0"/>
    <x v="1"/>
    <x v="0"/>
    <x v="1"/>
    <x v="2"/>
    <x v="31"/>
    <x v="1"/>
    <x v="1"/>
    <n v="1"/>
  </r>
  <r>
    <n v="16185"/>
    <x v="1"/>
    <x v="1"/>
    <x v="10"/>
    <x v="5"/>
    <x v="1"/>
    <s v="Bachelors"/>
    <x v="2"/>
    <s v="Yes"/>
    <x v="0"/>
    <x v="4"/>
    <x v="4"/>
    <x v="1"/>
    <x v="0"/>
    <x v="3"/>
    <x v="0"/>
    <x v="0"/>
    <n v="0"/>
  </r>
  <r>
    <n v="14927"/>
    <x v="0"/>
    <x v="0"/>
    <x v="1"/>
    <x v="4"/>
    <x v="0"/>
    <s v="Bachelors"/>
    <x v="1"/>
    <s v="Yes"/>
    <x v="0"/>
    <x v="0"/>
    <x v="0"/>
    <x v="0"/>
    <x v="0"/>
    <x v="34"/>
    <x v="1"/>
    <x v="1"/>
    <n v="1"/>
  </r>
  <r>
    <n v="29337"/>
    <x v="1"/>
    <x v="1"/>
    <x v="1"/>
    <x v="3"/>
    <x v="0"/>
    <s v="Partial College"/>
    <x v="1"/>
    <s v="Yes"/>
    <x v="0"/>
    <x v="2"/>
    <x v="2"/>
    <x v="1"/>
    <x v="1"/>
    <x v="35"/>
    <x v="0"/>
    <x v="0"/>
    <n v="0"/>
  </r>
  <r>
    <n v="29355"/>
    <x v="0"/>
    <x v="0"/>
    <x v="0"/>
    <x v="0"/>
    <x v="0"/>
    <s v="Graduate Degree"/>
    <x v="1"/>
    <s v="Yes"/>
    <x v="0"/>
    <x v="0"/>
    <x v="0"/>
    <x v="0"/>
    <x v="0"/>
    <x v="34"/>
    <x v="1"/>
    <x v="1"/>
    <n v="1"/>
  </r>
  <r>
    <n v="25303"/>
    <x v="1"/>
    <x v="1"/>
    <x v="1"/>
    <x v="0"/>
    <x v="0"/>
    <s v="High School"/>
    <x v="3"/>
    <s v="Yes"/>
    <x v="0"/>
    <x v="1"/>
    <x v="1"/>
    <x v="0"/>
    <x v="3"/>
    <x v="6"/>
    <x v="1"/>
    <x v="1"/>
    <n v="1"/>
  </r>
  <r>
    <n v="14813"/>
    <x v="1"/>
    <x v="0"/>
    <x v="6"/>
    <x v="5"/>
    <x v="1"/>
    <s v="High School"/>
    <x v="3"/>
    <s v="Yes"/>
    <x v="0"/>
    <x v="1"/>
    <x v="0"/>
    <x v="0"/>
    <x v="0"/>
    <x v="1"/>
    <x v="1"/>
    <x v="1"/>
    <n v="1"/>
  </r>
  <r>
    <n v="16438"/>
    <x v="0"/>
    <x v="0"/>
    <x v="4"/>
    <x v="0"/>
    <x v="0"/>
    <s v="Partial High School"/>
    <x v="3"/>
    <s v="No"/>
    <x v="1"/>
    <x v="2"/>
    <x v="0"/>
    <x v="0"/>
    <x v="3"/>
    <x v="25"/>
    <x v="0"/>
    <x v="0"/>
    <n v="0"/>
  </r>
  <r>
    <n v="14238"/>
    <x v="0"/>
    <x v="1"/>
    <x v="7"/>
    <x v="0"/>
    <x v="0"/>
    <s v="Partial High School"/>
    <x v="2"/>
    <s v="Yes"/>
    <x v="0"/>
    <x v="3"/>
    <x v="4"/>
    <x v="1"/>
    <x v="0"/>
    <x v="4"/>
    <x v="1"/>
    <x v="1"/>
    <n v="1"/>
  </r>
  <r>
    <n v="16200"/>
    <x v="1"/>
    <x v="0"/>
    <x v="4"/>
    <x v="0"/>
    <x v="0"/>
    <s v="Partial High School"/>
    <x v="3"/>
    <s v="No"/>
    <x v="1"/>
    <x v="2"/>
    <x v="0"/>
    <x v="0"/>
    <x v="3"/>
    <x v="11"/>
    <x v="0"/>
    <x v="0"/>
    <n v="0"/>
  </r>
  <r>
    <n v="24857"/>
    <x v="0"/>
    <x v="0"/>
    <x v="12"/>
    <x v="1"/>
    <x v="1"/>
    <s v="High School"/>
    <x v="2"/>
    <s v="Yes"/>
    <x v="0"/>
    <x v="3"/>
    <x v="0"/>
    <x v="0"/>
    <x v="2"/>
    <x v="31"/>
    <x v="0"/>
    <x v="0"/>
    <n v="0"/>
  </r>
  <r>
    <n v="26956"/>
    <x v="1"/>
    <x v="0"/>
    <x v="6"/>
    <x v="0"/>
    <x v="0"/>
    <s v="Partial College"/>
    <x v="3"/>
    <s v="No"/>
    <x v="1"/>
    <x v="1"/>
    <x v="1"/>
    <x v="0"/>
    <x v="0"/>
    <x v="4"/>
    <x v="1"/>
    <x v="1"/>
    <n v="1"/>
  </r>
  <r>
    <n v="14517"/>
    <x v="0"/>
    <x v="0"/>
    <x v="6"/>
    <x v="1"/>
    <x v="1"/>
    <s v="High School"/>
    <x v="0"/>
    <s v="No"/>
    <x v="1"/>
    <x v="2"/>
    <x v="3"/>
    <x v="1"/>
    <x v="1"/>
    <x v="24"/>
    <x v="0"/>
    <x v="0"/>
    <n v="0"/>
  </r>
  <r>
    <n v="12678"/>
    <x v="1"/>
    <x v="0"/>
    <x v="12"/>
    <x v="5"/>
    <x v="1"/>
    <s v="High School"/>
    <x v="4"/>
    <s v="Yes"/>
    <x v="0"/>
    <x v="3"/>
    <x v="0"/>
    <x v="1"/>
    <x v="3"/>
    <x v="23"/>
    <x v="0"/>
    <x v="0"/>
    <n v="0"/>
  </r>
  <r>
    <n v="16188"/>
    <x v="1"/>
    <x v="0"/>
    <x v="6"/>
    <x v="0"/>
    <x v="0"/>
    <s v="Partial High School"/>
    <x v="3"/>
    <s v="No"/>
    <x v="1"/>
    <x v="2"/>
    <x v="3"/>
    <x v="0"/>
    <x v="3"/>
    <x v="22"/>
    <x v="0"/>
    <x v="0"/>
    <n v="0"/>
  </r>
  <r>
    <n v="27969"/>
    <x v="0"/>
    <x v="1"/>
    <x v="2"/>
    <x v="0"/>
    <x v="0"/>
    <s v="Bachelors"/>
    <x v="2"/>
    <s v="Yes"/>
    <x v="0"/>
    <x v="2"/>
    <x v="4"/>
    <x v="1"/>
    <x v="3"/>
    <x v="19"/>
    <x v="1"/>
    <x v="1"/>
    <n v="1"/>
  </r>
  <r>
    <n v="15752"/>
    <x v="0"/>
    <x v="1"/>
    <x v="2"/>
    <x v="3"/>
    <x v="0"/>
    <s v="High School"/>
    <x v="0"/>
    <s v="No"/>
    <x v="1"/>
    <x v="2"/>
    <x v="3"/>
    <x v="1"/>
    <x v="2"/>
    <x v="5"/>
    <x v="1"/>
    <x v="1"/>
    <n v="1"/>
  </r>
  <r>
    <n v="27745"/>
    <x v="1"/>
    <x v="1"/>
    <x v="0"/>
    <x v="3"/>
    <x v="0"/>
    <s v="Bachelors"/>
    <x v="4"/>
    <s v="Yes"/>
    <x v="0"/>
    <x v="2"/>
    <x v="2"/>
    <x v="1"/>
    <x v="1"/>
    <x v="18"/>
    <x v="1"/>
    <x v="1"/>
    <n v="1"/>
  </r>
  <r>
    <n v="20828"/>
    <x v="0"/>
    <x v="0"/>
    <x v="1"/>
    <x v="5"/>
    <x v="1"/>
    <s v="Graduate Degree"/>
    <x v="1"/>
    <s v="Yes"/>
    <x v="0"/>
    <x v="0"/>
    <x v="0"/>
    <x v="0"/>
    <x v="0"/>
    <x v="12"/>
    <x v="1"/>
    <x v="1"/>
    <n v="1"/>
  </r>
  <r>
    <n v="19461"/>
    <x v="1"/>
    <x v="0"/>
    <x v="4"/>
    <x v="5"/>
    <x v="1"/>
    <s v="Partial High School"/>
    <x v="3"/>
    <s v="Yes"/>
    <x v="0"/>
    <x v="2"/>
    <x v="0"/>
    <x v="0"/>
    <x v="0"/>
    <x v="8"/>
    <x v="0"/>
    <x v="0"/>
    <n v="0"/>
  </r>
  <r>
    <n v="26941"/>
    <x v="0"/>
    <x v="1"/>
    <x v="1"/>
    <x v="0"/>
    <x v="0"/>
    <s v="Bachelors"/>
    <x v="1"/>
    <s v="Yes"/>
    <x v="0"/>
    <x v="0"/>
    <x v="0"/>
    <x v="0"/>
    <x v="2"/>
    <x v="15"/>
    <x v="1"/>
    <x v="1"/>
    <n v="1"/>
  </r>
  <r>
    <n v="28412"/>
    <x v="1"/>
    <x v="1"/>
    <x v="6"/>
    <x v="0"/>
    <x v="0"/>
    <s v="High School"/>
    <x v="3"/>
    <s v="No"/>
    <x v="1"/>
    <x v="1"/>
    <x v="1"/>
    <x v="0"/>
    <x v="3"/>
    <x v="19"/>
    <x v="0"/>
    <x v="0"/>
    <n v="0"/>
  </r>
  <r>
    <n v="24485"/>
    <x v="1"/>
    <x v="1"/>
    <x v="0"/>
    <x v="3"/>
    <x v="0"/>
    <s v="Bachelors"/>
    <x v="4"/>
    <s v="No"/>
    <x v="1"/>
    <x v="1"/>
    <x v="2"/>
    <x v="1"/>
    <x v="2"/>
    <x v="31"/>
    <x v="1"/>
    <x v="1"/>
    <n v="1"/>
  </r>
  <r>
    <n v="16514"/>
    <x v="1"/>
    <x v="1"/>
    <x v="4"/>
    <x v="0"/>
    <x v="0"/>
    <s v="Partial College"/>
    <x v="3"/>
    <s v="Yes"/>
    <x v="0"/>
    <x v="1"/>
    <x v="3"/>
    <x v="1"/>
    <x v="3"/>
    <x v="22"/>
    <x v="1"/>
    <x v="1"/>
    <n v="1"/>
  </r>
  <r>
    <n v="17191"/>
    <x v="1"/>
    <x v="1"/>
    <x v="12"/>
    <x v="1"/>
    <x v="1"/>
    <s v="Partial College"/>
    <x v="2"/>
    <s v="No"/>
    <x v="1"/>
    <x v="4"/>
    <x v="0"/>
    <x v="0"/>
    <x v="2"/>
    <x v="36"/>
    <x v="1"/>
    <x v="1"/>
    <n v="1"/>
  </r>
  <r>
    <n v="19608"/>
    <x v="0"/>
    <x v="1"/>
    <x v="2"/>
    <x v="2"/>
    <x v="1"/>
    <s v="Bachelors"/>
    <x v="2"/>
    <s v="Yes"/>
    <x v="0"/>
    <x v="3"/>
    <x v="3"/>
    <x v="1"/>
    <x v="0"/>
    <x v="8"/>
    <x v="0"/>
    <x v="0"/>
    <n v="0"/>
  </r>
  <r>
    <n v="24119"/>
    <x v="1"/>
    <x v="1"/>
    <x v="1"/>
    <x v="0"/>
    <x v="0"/>
    <s v="Partial College"/>
    <x v="1"/>
    <s v="No"/>
    <x v="1"/>
    <x v="1"/>
    <x v="1"/>
    <x v="0"/>
    <x v="3"/>
    <x v="19"/>
    <x v="0"/>
    <x v="0"/>
    <n v="0"/>
  </r>
  <r>
    <n v="25458"/>
    <x v="0"/>
    <x v="1"/>
    <x v="6"/>
    <x v="4"/>
    <x v="0"/>
    <s v="High School"/>
    <x v="3"/>
    <s v="No"/>
    <x v="1"/>
    <x v="1"/>
    <x v="3"/>
    <x v="0"/>
    <x v="0"/>
    <x v="8"/>
    <x v="1"/>
    <x v="1"/>
    <n v="1"/>
  </r>
  <r>
    <n v="26886"/>
    <x v="1"/>
    <x v="0"/>
    <x v="1"/>
    <x v="0"/>
    <x v="0"/>
    <s v="Partial College"/>
    <x v="1"/>
    <s v="No"/>
    <x v="1"/>
    <x v="1"/>
    <x v="0"/>
    <x v="0"/>
    <x v="3"/>
    <x v="19"/>
    <x v="1"/>
    <x v="1"/>
    <n v="1"/>
  </r>
  <r>
    <n v="28436"/>
    <x v="1"/>
    <x v="1"/>
    <x v="1"/>
    <x v="0"/>
    <x v="0"/>
    <s v="Partial College"/>
    <x v="1"/>
    <s v="No"/>
    <x v="1"/>
    <x v="1"/>
    <x v="0"/>
    <x v="0"/>
    <x v="3"/>
    <x v="25"/>
    <x v="1"/>
    <x v="1"/>
    <n v="1"/>
  </r>
  <r>
    <n v="19562"/>
    <x v="1"/>
    <x v="0"/>
    <x v="10"/>
    <x v="3"/>
    <x v="0"/>
    <s v="Bachelors"/>
    <x v="2"/>
    <s v="Yes"/>
    <x v="0"/>
    <x v="1"/>
    <x v="1"/>
    <x v="1"/>
    <x v="0"/>
    <x v="34"/>
    <x v="1"/>
    <x v="1"/>
    <n v="1"/>
  </r>
  <r>
    <n v="15608"/>
    <x v="1"/>
    <x v="0"/>
    <x v="1"/>
    <x v="0"/>
    <x v="0"/>
    <s v="Partial College"/>
    <x v="1"/>
    <s v="No"/>
    <x v="1"/>
    <x v="1"/>
    <x v="1"/>
    <x v="0"/>
    <x v="3"/>
    <x v="6"/>
    <x v="0"/>
    <x v="0"/>
    <n v="0"/>
  </r>
  <r>
    <n v="16487"/>
    <x v="1"/>
    <x v="0"/>
    <x v="1"/>
    <x v="1"/>
    <x v="1"/>
    <s v="High School"/>
    <x v="0"/>
    <s v="Yes"/>
    <x v="0"/>
    <x v="2"/>
    <x v="2"/>
    <x v="1"/>
    <x v="2"/>
    <x v="10"/>
    <x v="0"/>
    <x v="0"/>
    <n v="0"/>
  </r>
  <r>
    <n v="17197"/>
    <x v="1"/>
    <x v="0"/>
    <x v="8"/>
    <x v="2"/>
    <x v="1"/>
    <s v="Partial College"/>
    <x v="2"/>
    <s v="Yes"/>
    <x v="0"/>
    <x v="2"/>
    <x v="4"/>
    <x v="0"/>
    <x v="1"/>
    <x v="24"/>
    <x v="0"/>
    <x v="0"/>
    <n v="0"/>
  </r>
  <r>
    <n v="12507"/>
    <x v="0"/>
    <x v="1"/>
    <x v="1"/>
    <x v="4"/>
    <x v="0"/>
    <s v="Partial College"/>
    <x v="1"/>
    <s v="Yes"/>
    <x v="0"/>
    <x v="1"/>
    <x v="0"/>
    <x v="0"/>
    <x v="0"/>
    <x v="1"/>
    <x v="0"/>
    <x v="0"/>
    <n v="0"/>
  </r>
  <r>
    <n v="23940"/>
    <x v="0"/>
    <x v="1"/>
    <x v="0"/>
    <x v="4"/>
    <x v="0"/>
    <s v="Bachelors"/>
    <x v="0"/>
    <s v="Yes"/>
    <x v="0"/>
    <x v="1"/>
    <x v="0"/>
    <x v="0"/>
    <x v="0"/>
    <x v="20"/>
    <x v="1"/>
    <x v="1"/>
    <n v="1"/>
  </r>
  <r>
    <n v="19441"/>
    <x v="0"/>
    <x v="1"/>
    <x v="0"/>
    <x v="0"/>
    <x v="0"/>
    <s v="Graduate Degree"/>
    <x v="1"/>
    <s v="Yes"/>
    <x v="0"/>
    <x v="0"/>
    <x v="0"/>
    <x v="0"/>
    <x v="3"/>
    <x v="37"/>
    <x v="1"/>
    <x v="1"/>
    <n v="1"/>
  </r>
  <r>
    <n v="26852"/>
    <x v="0"/>
    <x v="0"/>
    <x v="6"/>
    <x v="1"/>
    <x v="1"/>
    <s v="High School"/>
    <x v="3"/>
    <s v="Yes"/>
    <x v="0"/>
    <x v="2"/>
    <x v="0"/>
    <x v="0"/>
    <x v="0"/>
    <x v="1"/>
    <x v="0"/>
    <x v="0"/>
    <n v="0"/>
  </r>
  <r>
    <n v="12274"/>
    <x v="1"/>
    <x v="1"/>
    <x v="4"/>
    <x v="3"/>
    <x v="0"/>
    <s v="High School"/>
    <x v="3"/>
    <s v="Yes"/>
    <x v="0"/>
    <x v="0"/>
    <x v="0"/>
    <x v="0"/>
    <x v="3"/>
    <x v="11"/>
    <x v="0"/>
    <x v="0"/>
    <n v="0"/>
  </r>
  <r>
    <n v="20236"/>
    <x v="1"/>
    <x v="1"/>
    <x v="10"/>
    <x v="1"/>
    <x v="1"/>
    <s v="Bachelors"/>
    <x v="2"/>
    <s v="No"/>
    <x v="1"/>
    <x v="2"/>
    <x v="0"/>
    <x v="1"/>
    <x v="0"/>
    <x v="1"/>
    <x v="1"/>
    <x v="1"/>
    <n v="1"/>
  </r>
  <r>
    <n v="24149"/>
    <x v="0"/>
    <x v="1"/>
    <x v="4"/>
    <x v="3"/>
    <x v="0"/>
    <s v="Partial College"/>
    <x v="3"/>
    <s v="Yes"/>
    <x v="0"/>
    <x v="0"/>
    <x v="3"/>
    <x v="0"/>
    <x v="2"/>
    <x v="38"/>
    <x v="0"/>
    <x v="0"/>
    <n v="0"/>
  </r>
  <r>
    <n v="26139"/>
    <x v="1"/>
    <x v="1"/>
    <x v="10"/>
    <x v="4"/>
    <x v="0"/>
    <s v="Partial College"/>
    <x v="0"/>
    <s v="Yes"/>
    <x v="0"/>
    <x v="1"/>
    <x v="2"/>
    <x v="1"/>
    <x v="0"/>
    <x v="12"/>
    <x v="0"/>
    <x v="0"/>
    <n v="0"/>
  </r>
  <r>
    <n v="18491"/>
    <x v="1"/>
    <x v="0"/>
    <x v="3"/>
    <x v="3"/>
    <x v="0"/>
    <s v="High School"/>
    <x v="2"/>
    <s v="Yes"/>
    <x v="0"/>
    <x v="2"/>
    <x v="2"/>
    <x v="1"/>
    <x v="2"/>
    <x v="38"/>
    <x v="1"/>
    <x v="1"/>
    <n v="1"/>
  </r>
  <r>
    <n v="22707"/>
    <x v="1"/>
    <x v="0"/>
    <x v="1"/>
    <x v="0"/>
    <x v="0"/>
    <s v="Partial College"/>
    <x v="1"/>
    <s v="No"/>
    <x v="1"/>
    <x v="1"/>
    <x v="1"/>
    <x v="0"/>
    <x v="3"/>
    <x v="25"/>
    <x v="0"/>
    <x v="0"/>
    <n v="0"/>
  </r>
  <r>
    <n v="20430"/>
    <x v="0"/>
    <x v="1"/>
    <x v="3"/>
    <x v="3"/>
    <x v="0"/>
    <s v="Partial College"/>
    <x v="0"/>
    <s v="Yes"/>
    <x v="0"/>
    <x v="2"/>
    <x v="2"/>
    <x v="1"/>
    <x v="2"/>
    <x v="31"/>
    <x v="1"/>
    <x v="1"/>
    <n v="1"/>
  </r>
  <r>
    <n v="27494"/>
    <x v="1"/>
    <x v="0"/>
    <x v="0"/>
    <x v="3"/>
    <x v="0"/>
    <s v="Partial College"/>
    <x v="0"/>
    <s v="No"/>
    <x v="1"/>
    <x v="2"/>
    <x v="3"/>
    <x v="1"/>
    <x v="2"/>
    <x v="39"/>
    <x v="1"/>
    <x v="1"/>
    <n v="1"/>
  </r>
  <r>
    <n v="26829"/>
    <x v="0"/>
    <x v="0"/>
    <x v="0"/>
    <x v="0"/>
    <x v="0"/>
    <s v="Bachelors"/>
    <x v="1"/>
    <s v="Yes"/>
    <x v="0"/>
    <x v="0"/>
    <x v="0"/>
    <x v="0"/>
    <x v="0"/>
    <x v="13"/>
    <x v="1"/>
    <x v="1"/>
    <n v="1"/>
  </r>
  <r>
    <n v="28395"/>
    <x v="1"/>
    <x v="1"/>
    <x v="0"/>
    <x v="0"/>
    <x v="0"/>
    <s v="Bachelors"/>
    <x v="2"/>
    <s v="No"/>
    <x v="1"/>
    <x v="0"/>
    <x v="0"/>
    <x v="0"/>
    <x v="0"/>
    <x v="32"/>
    <x v="1"/>
    <x v="1"/>
    <n v="1"/>
  </r>
  <r>
    <n v="21006"/>
    <x v="1"/>
    <x v="0"/>
    <x v="1"/>
    <x v="4"/>
    <x v="0"/>
    <s v="Partial College"/>
    <x v="3"/>
    <s v="No"/>
    <x v="1"/>
    <x v="0"/>
    <x v="0"/>
    <x v="0"/>
    <x v="2"/>
    <x v="30"/>
    <x v="1"/>
    <x v="1"/>
    <n v="1"/>
  </r>
  <r>
    <n v="14682"/>
    <x v="1"/>
    <x v="0"/>
    <x v="3"/>
    <x v="0"/>
    <x v="0"/>
    <s v="Bachelors"/>
    <x v="2"/>
    <s v="No"/>
    <x v="1"/>
    <x v="1"/>
    <x v="2"/>
    <x v="1"/>
    <x v="0"/>
    <x v="13"/>
    <x v="0"/>
    <x v="0"/>
    <n v="0"/>
  </r>
  <r>
    <n v="17650"/>
    <x v="1"/>
    <x v="0"/>
    <x v="0"/>
    <x v="3"/>
    <x v="0"/>
    <s v="Partial College"/>
    <x v="1"/>
    <s v="Yes"/>
    <x v="0"/>
    <x v="2"/>
    <x v="3"/>
    <x v="0"/>
    <x v="3"/>
    <x v="11"/>
    <x v="0"/>
    <x v="0"/>
    <n v="0"/>
  </r>
  <r>
    <n v="29191"/>
    <x v="1"/>
    <x v="0"/>
    <x v="12"/>
    <x v="4"/>
    <x v="0"/>
    <s v="Graduate Degree"/>
    <x v="4"/>
    <s v="No"/>
    <x v="1"/>
    <x v="1"/>
    <x v="0"/>
    <x v="1"/>
    <x v="0"/>
    <x v="4"/>
    <x v="1"/>
    <x v="1"/>
    <n v="1"/>
  </r>
  <r>
    <n v="15030"/>
    <x v="0"/>
    <x v="1"/>
    <x v="6"/>
    <x v="0"/>
    <x v="0"/>
    <s v="Bachelors"/>
    <x v="1"/>
    <s v="Yes"/>
    <x v="0"/>
    <x v="0"/>
    <x v="0"/>
    <x v="1"/>
    <x v="3"/>
    <x v="22"/>
    <x v="1"/>
    <x v="1"/>
    <n v="1"/>
  </r>
  <r>
    <n v="24140"/>
    <x v="1"/>
    <x v="1"/>
    <x v="4"/>
    <x v="0"/>
    <x v="0"/>
    <s v="Graduate Degree"/>
    <x v="3"/>
    <s v="No"/>
    <x v="1"/>
    <x v="0"/>
    <x v="0"/>
    <x v="0"/>
    <x v="3"/>
    <x v="25"/>
    <x v="1"/>
    <x v="1"/>
    <n v="1"/>
  </r>
  <r>
    <n v="22496"/>
    <x v="0"/>
    <x v="0"/>
    <x v="1"/>
    <x v="4"/>
    <x v="0"/>
    <s v="Bachelors"/>
    <x v="0"/>
    <s v="Yes"/>
    <x v="0"/>
    <x v="2"/>
    <x v="0"/>
    <x v="0"/>
    <x v="0"/>
    <x v="0"/>
    <x v="0"/>
    <x v="0"/>
    <n v="0"/>
  </r>
  <r>
    <n v="24065"/>
    <x v="1"/>
    <x v="0"/>
    <x v="6"/>
    <x v="0"/>
    <x v="0"/>
    <s v="High School"/>
    <x v="3"/>
    <s v="Yes"/>
    <x v="0"/>
    <x v="0"/>
    <x v="0"/>
    <x v="0"/>
    <x v="0"/>
    <x v="8"/>
    <x v="1"/>
    <x v="1"/>
    <n v="1"/>
  </r>
  <r>
    <n v="19914"/>
    <x v="0"/>
    <x v="1"/>
    <x v="2"/>
    <x v="2"/>
    <x v="1"/>
    <s v="Bachelors"/>
    <x v="4"/>
    <s v="Yes"/>
    <x v="0"/>
    <x v="2"/>
    <x v="1"/>
    <x v="0"/>
    <x v="1"/>
    <x v="24"/>
    <x v="0"/>
    <x v="0"/>
    <n v="0"/>
  </r>
  <r>
    <n v="12871"/>
    <x v="1"/>
    <x v="0"/>
    <x v="1"/>
    <x v="0"/>
    <x v="0"/>
    <s v="Partial College"/>
    <x v="1"/>
    <s v="No"/>
    <x v="1"/>
    <x v="1"/>
    <x v="1"/>
    <x v="0"/>
    <x v="3"/>
    <x v="19"/>
    <x v="0"/>
    <x v="0"/>
    <n v="0"/>
  </r>
  <r>
    <n v="22988"/>
    <x v="0"/>
    <x v="0"/>
    <x v="0"/>
    <x v="3"/>
    <x v="0"/>
    <s v="Bachelors"/>
    <x v="4"/>
    <s v="Yes"/>
    <x v="0"/>
    <x v="2"/>
    <x v="2"/>
    <x v="1"/>
    <x v="1"/>
    <x v="29"/>
    <x v="1"/>
    <x v="1"/>
    <n v="1"/>
  </r>
  <r>
    <n v="15922"/>
    <x v="0"/>
    <x v="1"/>
    <x v="13"/>
    <x v="3"/>
    <x v="0"/>
    <s v="High School"/>
    <x v="2"/>
    <s v="Yes"/>
    <x v="0"/>
    <x v="3"/>
    <x v="0"/>
    <x v="0"/>
    <x v="2"/>
    <x v="28"/>
    <x v="0"/>
    <x v="0"/>
    <n v="0"/>
  </r>
  <r>
    <n v="12344"/>
    <x v="1"/>
    <x v="0"/>
    <x v="2"/>
    <x v="0"/>
    <x v="0"/>
    <s v="Bachelors"/>
    <x v="2"/>
    <s v="No"/>
    <x v="1"/>
    <x v="4"/>
    <x v="4"/>
    <x v="1"/>
    <x v="3"/>
    <x v="23"/>
    <x v="0"/>
    <x v="0"/>
    <n v="0"/>
  </r>
  <r>
    <n v="23627"/>
    <x v="1"/>
    <x v="0"/>
    <x v="11"/>
    <x v="1"/>
    <x v="1"/>
    <s v="Partial College"/>
    <x v="4"/>
    <s v="No"/>
    <x v="1"/>
    <x v="3"/>
    <x v="2"/>
    <x v="0"/>
    <x v="1"/>
    <x v="16"/>
    <x v="0"/>
    <x v="0"/>
    <n v="0"/>
  </r>
  <r>
    <n v="27775"/>
    <x v="1"/>
    <x v="0"/>
    <x v="0"/>
    <x v="0"/>
    <x v="0"/>
    <s v="Bachelors"/>
    <x v="1"/>
    <s v="No"/>
    <x v="1"/>
    <x v="0"/>
    <x v="0"/>
    <x v="0"/>
    <x v="0"/>
    <x v="13"/>
    <x v="1"/>
    <x v="1"/>
    <n v="1"/>
  </r>
  <r>
    <n v="29301"/>
    <x v="0"/>
    <x v="1"/>
    <x v="2"/>
    <x v="2"/>
    <x v="1"/>
    <s v="Bachelors"/>
    <x v="2"/>
    <s v="Yes"/>
    <x v="0"/>
    <x v="3"/>
    <x v="3"/>
    <x v="1"/>
    <x v="0"/>
    <x v="8"/>
    <x v="0"/>
    <x v="0"/>
    <n v="0"/>
  </r>
  <r>
    <n v="12716"/>
    <x v="1"/>
    <x v="1"/>
    <x v="1"/>
    <x v="0"/>
    <x v="0"/>
    <s v="Partial College"/>
    <x v="1"/>
    <s v="Yes"/>
    <x v="0"/>
    <x v="1"/>
    <x v="1"/>
    <x v="0"/>
    <x v="3"/>
    <x v="21"/>
    <x v="0"/>
    <x v="0"/>
    <n v="0"/>
  </r>
  <r>
    <n v="12472"/>
    <x v="0"/>
    <x v="1"/>
    <x v="1"/>
    <x v="4"/>
    <x v="0"/>
    <s v="Bachelors"/>
    <x v="1"/>
    <s v="Yes"/>
    <x v="0"/>
    <x v="1"/>
    <x v="1"/>
    <x v="0"/>
    <x v="0"/>
    <x v="32"/>
    <x v="0"/>
    <x v="0"/>
    <n v="0"/>
  </r>
  <r>
    <n v="20970"/>
    <x v="1"/>
    <x v="1"/>
    <x v="4"/>
    <x v="3"/>
    <x v="0"/>
    <s v="Partial College"/>
    <x v="3"/>
    <s v="Yes"/>
    <x v="0"/>
    <x v="1"/>
    <x v="0"/>
    <x v="0"/>
    <x v="2"/>
    <x v="31"/>
    <x v="1"/>
    <x v="1"/>
    <n v="1"/>
  </r>
  <r>
    <n v="26818"/>
    <x v="1"/>
    <x v="1"/>
    <x v="4"/>
    <x v="1"/>
    <x v="1"/>
    <s v="High School"/>
    <x v="3"/>
    <s v="Yes"/>
    <x v="0"/>
    <x v="1"/>
    <x v="0"/>
    <x v="0"/>
    <x v="0"/>
    <x v="32"/>
    <x v="1"/>
    <x v="1"/>
    <n v="1"/>
  </r>
  <r>
    <n v="12993"/>
    <x v="0"/>
    <x v="1"/>
    <x v="10"/>
    <x v="3"/>
    <x v="0"/>
    <s v="Bachelors"/>
    <x v="2"/>
    <s v="Yes"/>
    <x v="0"/>
    <x v="1"/>
    <x v="1"/>
    <x v="1"/>
    <x v="0"/>
    <x v="34"/>
    <x v="0"/>
    <x v="0"/>
    <n v="0"/>
  </r>
  <r>
    <n v="14192"/>
    <x v="0"/>
    <x v="1"/>
    <x v="8"/>
    <x v="5"/>
    <x v="1"/>
    <s v="High School"/>
    <x v="4"/>
    <s v="Yes"/>
    <x v="0"/>
    <x v="4"/>
    <x v="2"/>
    <x v="0"/>
    <x v="1"/>
    <x v="16"/>
    <x v="1"/>
    <x v="1"/>
    <n v="1"/>
  </r>
  <r>
    <n v="19477"/>
    <x v="0"/>
    <x v="1"/>
    <x v="0"/>
    <x v="0"/>
    <x v="0"/>
    <s v="Bachelors"/>
    <x v="2"/>
    <s v="Yes"/>
    <x v="0"/>
    <x v="0"/>
    <x v="0"/>
    <x v="0"/>
    <x v="0"/>
    <x v="8"/>
    <x v="1"/>
    <x v="1"/>
    <n v="1"/>
  </r>
  <r>
    <n v="26796"/>
    <x v="1"/>
    <x v="1"/>
    <x v="0"/>
    <x v="3"/>
    <x v="0"/>
    <s v="Bachelors"/>
    <x v="4"/>
    <s v="Yes"/>
    <x v="0"/>
    <x v="2"/>
    <x v="2"/>
    <x v="1"/>
    <x v="1"/>
    <x v="27"/>
    <x v="1"/>
    <x v="1"/>
    <n v="1"/>
  </r>
  <r>
    <n v="21094"/>
    <x v="1"/>
    <x v="0"/>
    <x v="1"/>
    <x v="3"/>
    <x v="0"/>
    <s v="Partial College"/>
    <x v="1"/>
    <s v="Yes"/>
    <x v="0"/>
    <x v="2"/>
    <x v="0"/>
    <x v="0"/>
    <x v="0"/>
    <x v="0"/>
    <x v="0"/>
    <x v="0"/>
    <n v="0"/>
  </r>
  <r>
    <n v="12234"/>
    <x v="0"/>
    <x v="1"/>
    <x v="4"/>
    <x v="3"/>
    <x v="0"/>
    <s v="Partial College"/>
    <x v="3"/>
    <s v="Yes"/>
    <x v="0"/>
    <x v="1"/>
    <x v="1"/>
    <x v="0"/>
    <x v="2"/>
    <x v="31"/>
    <x v="0"/>
    <x v="0"/>
    <n v="0"/>
  </r>
  <r>
    <n v="28683"/>
    <x v="1"/>
    <x v="0"/>
    <x v="4"/>
    <x v="4"/>
    <x v="0"/>
    <s v="High School"/>
    <x v="3"/>
    <s v="No"/>
    <x v="1"/>
    <x v="1"/>
    <x v="2"/>
    <x v="0"/>
    <x v="3"/>
    <x v="11"/>
    <x v="1"/>
    <x v="1"/>
    <n v="1"/>
  </r>
  <r>
    <n v="17994"/>
    <x v="1"/>
    <x v="1"/>
    <x v="6"/>
    <x v="3"/>
    <x v="0"/>
    <s v="High School"/>
    <x v="3"/>
    <s v="Yes"/>
    <x v="0"/>
    <x v="2"/>
    <x v="0"/>
    <x v="0"/>
    <x v="0"/>
    <x v="0"/>
    <x v="0"/>
    <x v="0"/>
    <n v="0"/>
  </r>
  <r>
    <n v="24273"/>
    <x v="0"/>
    <x v="0"/>
    <x v="6"/>
    <x v="3"/>
    <x v="0"/>
    <s v="Partial High School"/>
    <x v="1"/>
    <s v="Yes"/>
    <x v="0"/>
    <x v="2"/>
    <x v="2"/>
    <x v="1"/>
    <x v="2"/>
    <x v="10"/>
    <x v="1"/>
    <x v="1"/>
    <n v="1"/>
  </r>
  <r>
    <n v="26547"/>
    <x v="1"/>
    <x v="0"/>
    <x v="1"/>
    <x v="3"/>
    <x v="0"/>
    <s v="Partial College"/>
    <x v="1"/>
    <s v="No"/>
    <x v="1"/>
    <x v="2"/>
    <x v="2"/>
    <x v="1"/>
    <x v="1"/>
    <x v="2"/>
    <x v="1"/>
    <x v="1"/>
    <n v="1"/>
  </r>
  <r>
    <n v="22500"/>
    <x v="1"/>
    <x v="1"/>
    <x v="0"/>
    <x v="0"/>
    <x v="0"/>
    <s v="Bachelors"/>
    <x v="2"/>
    <s v="No"/>
    <x v="1"/>
    <x v="0"/>
    <x v="0"/>
    <x v="0"/>
    <x v="0"/>
    <x v="8"/>
    <x v="1"/>
    <x v="1"/>
    <n v="1"/>
  </r>
  <r>
    <n v="23993"/>
    <x v="1"/>
    <x v="0"/>
    <x v="4"/>
    <x v="0"/>
    <x v="0"/>
    <s v="Partial College"/>
    <x v="3"/>
    <s v="No"/>
    <x v="1"/>
    <x v="1"/>
    <x v="0"/>
    <x v="1"/>
    <x v="3"/>
    <x v="22"/>
    <x v="1"/>
    <x v="1"/>
    <n v="1"/>
  </r>
  <r>
    <n v="14832"/>
    <x v="0"/>
    <x v="1"/>
    <x v="0"/>
    <x v="4"/>
    <x v="0"/>
    <s v="Bachelors"/>
    <x v="0"/>
    <s v="Yes"/>
    <x v="0"/>
    <x v="0"/>
    <x v="0"/>
    <x v="0"/>
    <x v="0"/>
    <x v="0"/>
    <x v="1"/>
    <x v="1"/>
    <n v="1"/>
  </r>
  <r>
    <n v="16614"/>
    <x v="0"/>
    <x v="0"/>
    <x v="2"/>
    <x v="0"/>
    <x v="0"/>
    <s v="Bachelors"/>
    <x v="2"/>
    <s v="Yes"/>
    <x v="0"/>
    <x v="4"/>
    <x v="4"/>
    <x v="1"/>
    <x v="3"/>
    <x v="21"/>
    <x v="0"/>
    <x v="0"/>
    <n v="0"/>
  </r>
  <r>
    <n v="20877"/>
    <x v="1"/>
    <x v="1"/>
    <x v="1"/>
    <x v="4"/>
    <x v="0"/>
    <s v="Bachelors"/>
    <x v="1"/>
    <s v="Yes"/>
    <x v="0"/>
    <x v="0"/>
    <x v="3"/>
    <x v="0"/>
    <x v="0"/>
    <x v="34"/>
    <x v="1"/>
    <x v="1"/>
    <n v="1"/>
  </r>
  <r>
    <n v="20729"/>
    <x v="0"/>
    <x v="0"/>
    <x v="0"/>
    <x v="3"/>
    <x v="0"/>
    <s v="Partial College"/>
    <x v="1"/>
    <s v="No"/>
    <x v="1"/>
    <x v="1"/>
    <x v="0"/>
    <x v="0"/>
    <x v="3"/>
    <x v="17"/>
    <x v="0"/>
    <x v="0"/>
    <n v="0"/>
  </r>
  <r>
    <n v="22464"/>
    <x v="0"/>
    <x v="1"/>
    <x v="0"/>
    <x v="0"/>
    <x v="0"/>
    <s v="Graduate Degree"/>
    <x v="1"/>
    <s v="Yes"/>
    <x v="0"/>
    <x v="0"/>
    <x v="0"/>
    <x v="0"/>
    <x v="0"/>
    <x v="34"/>
    <x v="1"/>
    <x v="1"/>
    <n v="1"/>
  </r>
  <r>
    <n v="19475"/>
    <x v="0"/>
    <x v="0"/>
    <x v="0"/>
    <x v="0"/>
    <x v="0"/>
    <s v="Bachelors"/>
    <x v="2"/>
    <s v="No"/>
    <x v="1"/>
    <x v="0"/>
    <x v="0"/>
    <x v="0"/>
    <x v="0"/>
    <x v="8"/>
    <x v="1"/>
    <x v="1"/>
    <n v="1"/>
  </r>
  <r>
    <n v="19675"/>
    <x v="0"/>
    <x v="1"/>
    <x v="6"/>
    <x v="5"/>
    <x v="1"/>
    <s v="High School"/>
    <x v="0"/>
    <s v="Yes"/>
    <x v="0"/>
    <x v="2"/>
    <x v="2"/>
    <x v="1"/>
    <x v="1"/>
    <x v="2"/>
    <x v="0"/>
    <x v="0"/>
    <n v="0"/>
  </r>
  <r>
    <n v="12728"/>
    <x v="1"/>
    <x v="1"/>
    <x v="1"/>
    <x v="0"/>
    <x v="0"/>
    <s v="Partial College"/>
    <x v="1"/>
    <s v="No"/>
    <x v="1"/>
    <x v="1"/>
    <x v="3"/>
    <x v="0"/>
    <x v="3"/>
    <x v="40"/>
    <x v="0"/>
    <x v="0"/>
    <n v="0"/>
  </r>
  <r>
    <n v="26154"/>
    <x v="0"/>
    <x v="1"/>
    <x v="10"/>
    <x v="4"/>
    <x v="0"/>
    <s v="Partial College"/>
    <x v="0"/>
    <s v="Yes"/>
    <x v="0"/>
    <x v="1"/>
    <x v="2"/>
    <x v="1"/>
    <x v="0"/>
    <x v="1"/>
    <x v="1"/>
    <x v="1"/>
    <n v="1"/>
  </r>
  <r>
    <n v="29117"/>
    <x v="1"/>
    <x v="1"/>
    <x v="11"/>
    <x v="4"/>
    <x v="0"/>
    <s v="Bachelors"/>
    <x v="4"/>
    <s v="No"/>
    <x v="1"/>
    <x v="4"/>
    <x v="0"/>
    <x v="1"/>
    <x v="2"/>
    <x v="28"/>
    <x v="0"/>
    <x v="0"/>
    <n v="0"/>
  </r>
  <r>
    <n v="17845"/>
    <x v="1"/>
    <x v="0"/>
    <x v="6"/>
    <x v="0"/>
    <x v="0"/>
    <s v="Partial High School"/>
    <x v="3"/>
    <s v="No"/>
    <x v="1"/>
    <x v="2"/>
    <x v="3"/>
    <x v="0"/>
    <x v="3"/>
    <x v="21"/>
    <x v="0"/>
    <x v="0"/>
    <n v="0"/>
  </r>
  <r>
    <n v="25058"/>
    <x v="0"/>
    <x v="1"/>
    <x v="11"/>
    <x v="4"/>
    <x v="0"/>
    <s v="Bachelors"/>
    <x v="4"/>
    <s v="Yes"/>
    <x v="0"/>
    <x v="4"/>
    <x v="1"/>
    <x v="1"/>
    <x v="2"/>
    <x v="15"/>
    <x v="0"/>
    <x v="0"/>
    <n v="0"/>
  </r>
  <r>
    <n v="23426"/>
    <x v="1"/>
    <x v="1"/>
    <x v="2"/>
    <x v="2"/>
    <x v="1"/>
    <s v="Graduate Degree"/>
    <x v="4"/>
    <s v="Yes"/>
    <x v="0"/>
    <x v="4"/>
    <x v="0"/>
    <x v="1"/>
    <x v="0"/>
    <x v="8"/>
    <x v="0"/>
    <x v="0"/>
    <n v="0"/>
  </r>
  <r>
    <n v="14798"/>
    <x v="1"/>
    <x v="0"/>
    <x v="4"/>
    <x v="5"/>
    <x v="1"/>
    <s v="Partial High School"/>
    <x v="3"/>
    <s v="Yes"/>
    <x v="0"/>
    <x v="2"/>
    <x v="0"/>
    <x v="0"/>
    <x v="0"/>
    <x v="3"/>
    <x v="1"/>
    <x v="1"/>
    <n v="1"/>
  </r>
  <r>
    <n v="12664"/>
    <x v="0"/>
    <x v="0"/>
    <x v="12"/>
    <x v="2"/>
    <x v="1"/>
    <s v="Partial College"/>
    <x v="2"/>
    <s v="Yes"/>
    <x v="0"/>
    <x v="3"/>
    <x v="0"/>
    <x v="0"/>
    <x v="1"/>
    <x v="14"/>
    <x v="0"/>
    <x v="0"/>
    <n v="0"/>
  </r>
  <r>
    <n v="23979"/>
    <x v="1"/>
    <x v="1"/>
    <x v="4"/>
    <x v="3"/>
    <x v="0"/>
    <s v="Partial College"/>
    <x v="3"/>
    <s v="No"/>
    <x v="1"/>
    <x v="0"/>
    <x v="0"/>
    <x v="0"/>
    <x v="2"/>
    <x v="5"/>
    <x v="0"/>
    <x v="0"/>
    <n v="0"/>
  </r>
  <r>
    <n v="25605"/>
    <x v="1"/>
    <x v="0"/>
    <x v="6"/>
    <x v="3"/>
    <x v="0"/>
    <s v="Partial College"/>
    <x v="3"/>
    <s v="No"/>
    <x v="1"/>
    <x v="1"/>
    <x v="0"/>
    <x v="0"/>
    <x v="2"/>
    <x v="9"/>
    <x v="1"/>
    <x v="1"/>
    <n v="1"/>
  </r>
  <r>
    <n v="20797"/>
    <x v="0"/>
    <x v="0"/>
    <x v="4"/>
    <x v="4"/>
    <x v="0"/>
    <s v="Bachelors"/>
    <x v="3"/>
    <s v="Yes"/>
    <x v="0"/>
    <x v="0"/>
    <x v="0"/>
    <x v="0"/>
    <x v="2"/>
    <x v="28"/>
    <x v="0"/>
    <x v="0"/>
    <n v="0"/>
  </r>
  <r>
    <n v="21980"/>
    <x v="1"/>
    <x v="0"/>
    <x v="10"/>
    <x v="4"/>
    <x v="0"/>
    <s v="Bachelors"/>
    <x v="2"/>
    <s v="Yes"/>
    <x v="0"/>
    <x v="1"/>
    <x v="2"/>
    <x v="1"/>
    <x v="0"/>
    <x v="20"/>
    <x v="1"/>
    <x v="1"/>
    <n v="1"/>
  </r>
  <r>
    <n v="25460"/>
    <x v="0"/>
    <x v="0"/>
    <x v="6"/>
    <x v="3"/>
    <x v="0"/>
    <s v="High School"/>
    <x v="3"/>
    <s v="Yes"/>
    <x v="0"/>
    <x v="0"/>
    <x v="0"/>
    <x v="0"/>
    <x v="0"/>
    <x v="8"/>
    <x v="1"/>
    <x v="1"/>
    <n v="1"/>
  </r>
  <r>
    <n v="29181"/>
    <x v="1"/>
    <x v="0"/>
    <x v="10"/>
    <x v="3"/>
    <x v="0"/>
    <s v="Bachelors"/>
    <x v="2"/>
    <s v="No"/>
    <x v="1"/>
    <x v="1"/>
    <x v="0"/>
    <x v="1"/>
    <x v="0"/>
    <x v="13"/>
    <x v="1"/>
    <x v="1"/>
    <n v="1"/>
  </r>
  <r>
    <n v="24279"/>
    <x v="1"/>
    <x v="1"/>
    <x v="0"/>
    <x v="3"/>
    <x v="0"/>
    <s v="Partial College"/>
    <x v="0"/>
    <s v="No"/>
    <x v="1"/>
    <x v="2"/>
    <x v="3"/>
    <x v="1"/>
    <x v="2"/>
    <x v="31"/>
    <x v="0"/>
    <x v="0"/>
    <n v="0"/>
  </r>
  <r>
    <n v="22402"/>
    <x v="0"/>
    <x v="1"/>
    <x v="4"/>
    <x v="0"/>
    <x v="0"/>
    <s v="Partial College"/>
    <x v="3"/>
    <s v="Yes"/>
    <x v="0"/>
    <x v="1"/>
    <x v="1"/>
    <x v="1"/>
    <x v="3"/>
    <x v="37"/>
    <x v="1"/>
    <x v="1"/>
    <n v="1"/>
  </r>
  <r>
    <n v="15465"/>
    <x v="0"/>
    <x v="0"/>
    <x v="4"/>
    <x v="0"/>
    <x v="0"/>
    <s v="Partial College"/>
    <x v="3"/>
    <s v="No"/>
    <x v="1"/>
    <x v="1"/>
    <x v="0"/>
    <x v="1"/>
    <x v="3"/>
    <x v="37"/>
    <x v="0"/>
    <x v="0"/>
    <n v="0"/>
  </r>
  <r>
    <n v="26757"/>
    <x v="1"/>
    <x v="1"/>
    <x v="8"/>
    <x v="4"/>
    <x v="0"/>
    <s v="Bachelors"/>
    <x v="2"/>
    <s v="Yes"/>
    <x v="0"/>
    <x v="1"/>
    <x v="1"/>
    <x v="1"/>
    <x v="2"/>
    <x v="15"/>
    <x v="1"/>
    <x v="1"/>
    <n v="1"/>
  </r>
  <r>
    <n v="14233"/>
    <x v="1"/>
    <x v="1"/>
    <x v="11"/>
    <x v="0"/>
    <x v="0"/>
    <s v="High School"/>
    <x v="4"/>
    <s v="Yes"/>
    <x v="0"/>
    <x v="4"/>
    <x v="4"/>
    <x v="1"/>
    <x v="3"/>
    <x v="11"/>
    <x v="0"/>
    <x v="0"/>
    <n v="0"/>
  </r>
  <r>
    <n v="14058"/>
    <x v="1"/>
    <x v="1"/>
    <x v="3"/>
    <x v="0"/>
    <x v="0"/>
    <s v="Bachelors"/>
    <x v="2"/>
    <s v="No"/>
    <x v="1"/>
    <x v="1"/>
    <x v="2"/>
    <x v="1"/>
    <x v="0"/>
    <x v="3"/>
    <x v="1"/>
    <x v="1"/>
    <n v="1"/>
  </r>
  <r>
    <n v="12273"/>
    <x v="0"/>
    <x v="1"/>
    <x v="1"/>
    <x v="4"/>
    <x v="0"/>
    <s v="Bachelors"/>
    <x v="1"/>
    <s v="Yes"/>
    <x v="0"/>
    <x v="0"/>
    <x v="0"/>
    <x v="0"/>
    <x v="2"/>
    <x v="15"/>
    <x v="0"/>
    <x v="0"/>
    <n v="0"/>
  </r>
  <r>
    <n v="17203"/>
    <x v="0"/>
    <x v="0"/>
    <x v="12"/>
    <x v="5"/>
    <x v="1"/>
    <s v="Partial College"/>
    <x v="2"/>
    <s v="Yes"/>
    <x v="0"/>
    <x v="3"/>
    <x v="2"/>
    <x v="0"/>
    <x v="1"/>
    <x v="33"/>
    <x v="1"/>
    <x v="1"/>
    <n v="1"/>
  </r>
  <r>
    <n v="18144"/>
    <x v="0"/>
    <x v="0"/>
    <x v="2"/>
    <x v="2"/>
    <x v="1"/>
    <s v="Bachelors"/>
    <x v="4"/>
    <s v="Yes"/>
    <x v="0"/>
    <x v="2"/>
    <x v="1"/>
    <x v="0"/>
    <x v="1"/>
    <x v="33"/>
    <x v="0"/>
    <x v="0"/>
    <n v="0"/>
  </r>
  <r>
    <n v="23963"/>
    <x v="0"/>
    <x v="1"/>
    <x v="4"/>
    <x v="0"/>
    <x v="0"/>
    <s v="Partial High School"/>
    <x v="3"/>
    <s v="No"/>
    <x v="1"/>
    <x v="2"/>
    <x v="0"/>
    <x v="0"/>
    <x v="3"/>
    <x v="6"/>
    <x v="0"/>
    <x v="0"/>
    <n v="0"/>
  </r>
  <r>
    <n v="17907"/>
    <x v="0"/>
    <x v="0"/>
    <x v="4"/>
    <x v="0"/>
    <x v="0"/>
    <s v="Partial College"/>
    <x v="3"/>
    <s v="Yes"/>
    <x v="0"/>
    <x v="1"/>
    <x v="1"/>
    <x v="1"/>
    <x v="3"/>
    <x v="40"/>
    <x v="0"/>
    <x v="0"/>
    <n v="0"/>
  </r>
  <r>
    <n v="19442"/>
    <x v="1"/>
    <x v="1"/>
    <x v="14"/>
    <x v="0"/>
    <x v="0"/>
    <s v="Graduate Degree"/>
    <x v="0"/>
    <s v="Yes"/>
    <x v="0"/>
    <x v="0"/>
    <x v="0"/>
    <x v="0"/>
    <x v="0"/>
    <x v="34"/>
    <x v="1"/>
    <x v="1"/>
    <n v="1"/>
  </r>
  <r>
    <n v="17504"/>
    <x v="1"/>
    <x v="0"/>
    <x v="2"/>
    <x v="3"/>
    <x v="0"/>
    <s v="Partial College"/>
    <x v="0"/>
    <s v="Yes"/>
    <x v="0"/>
    <x v="2"/>
    <x v="2"/>
    <x v="1"/>
    <x v="2"/>
    <x v="31"/>
    <x v="1"/>
    <x v="1"/>
    <n v="1"/>
  </r>
  <r>
    <n v="12253"/>
    <x v="1"/>
    <x v="0"/>
    <x v="6"/>
    <x v="0"/>
    <x v="0"/>
    <s v="Partial College"/>
    <x v="3"/>
    <s v="Yes"/>
    <x v="0"/>
    <x v="0"/>
    <x v="0"/>
    <x v="1"/>
    <x v="3"/>
    <x v="19"/>
    <x v="1"/>
    <x v="1"/>
    <n v="1"/>
  </r>
  <r>
    <n v="27304"/>
    <x v="1"/>
    <x v="0"/>
    <x v="15"/>
    <x v="3"/>
    <x v="0"/>
    <s v="Partial College"/>
    <x v="2"/>
    <s v="No"/>
    <x v="1"/>
    <x v="4"/>
    <x v="2"/>
    <x v="0"/>
    <x v="2"/>
    <x v="28"/>
    <x v="0"/>
    <x v="0"/>
    <n v="0"/>
  </r>
  <r>
    <n v="14191"/>
    <x v="0"/>
    <x v="1"/>
    <x v="5"/>
    <x v="5"/>
    <x v="1"/>
    <s v="Partial College"/>
    <x v="2"/>
    <s v="No"/>
    <x v="1"/>
    <x v="2"/>
    <x v="4"/>
    <x v="0"/>
    <x v="2"/>
    <x v="10"/>
    <x v="1"/>
    <x v="1"/>
    <n v="1"/>
  </r>
  <r>
    <n v="12212"/>
    <x v="0"/>
    <x v="0"/>
    <x v="4"/>
    <x v="0"/>
    <x v="0"/>
    <s v="Graduate Degree"/>
    <x v="3"/>
    <s v="Yes"/>
    <x v="0"/>
    <x v="0"/>
    <x v="0"/>
    <x v="0"/>
    <x v="0"/>
    <x v="34"/>
    <x v="1"/>
    <x v="1"/>
    <n v="1"/>
  </r>
  <r>
    <n v="25529"/>
    <x v="1"/>
    <x v="1"/>
    <x v="4"/>
    <x v="4"/>
    <x v="0"/>
    <s v="Graduate Degree"/>
    <x v="3"/>
    <s v="Yes"/>
    <x v="0"/>
    <x v="0"/>
    <x v="0"/>
    <x v="0"/>
    <x v="0"/>
    <x v="20"/>
    <x v="0"/>
    <x v="0"/>
    <n v="0"/>
  </r>
  <r>
    <n v="22170"/>
    <x v="0"/>
    <x v="0"/>
    <x v="1"/>
    <x v="1"/>
    <x v="1"/>
    <s v="Partial College"/>
    <x v="1"/>
    <s v="No"/>
    <x v="1"/>
    <x v="2"/>
    <x v="3"/>
    <x v="1"/>
    <x v="2"/>
    <x v="10"/>
    <x v="1"/>
    <x v="1"/>
    <n v="1"/>
  </r>
  <r>
    <n v="19445"/>
    <x v="0"/>
    <x v="0"/>
    <x v="4"/>
    <x v="3"/>
    <x v="0"/>
    <s v="High School"/>
    <x v="3"/>
    <s v="No"/>
    <x v="1"/>
    <x v="1"/>
    <x v="0"/>
    <x v="0"/>
    <x v="0"/>
    <x v="13"/>
    <x v="0"/>
    <x v="0"/>
    <n v="0"/>
  </r>
  <r>
    <n v="15265"/>
    <x v="1"/>
    <x v="1"/>
    <x v="0"/>
    <x v="3"/>
    <x v="0"/>
    <s v="Bachelors"/>
    <x v="4"/>
    <s v="Yes"/>
    <x v="0"/>
    <x v="2"/>
    <x v="2"/>
    <x v="1"/>
    <x v="1"/>
    <x v="29"/>
    <x v="1"/>
    <x v="1"/>
    <n v="1"/>
  </r>
  <r>
    <n v="28918"/>
    <x v="0"/>
    <x v="0"/>
    <x v="12"/>
    <x v="5"/>
    <x v="1"/>
    <s v="High School"/>
    <x v="4"/>
    <s v="No"/>
    <x v="1"/>
    <x v="3"/>
    <x v="4"/>
    <x v="0"/>
    <x v="1"/>
    <x v="7"/>
    <x v="0"/>
    <x v="0"/>
    <n v="0"/>
  </r>
  <r>
    <n v="15799"/>
    <x v="0"/>
    <x v="0"/>
    <x v="8"/>
    <x v="4"/>
    <x v="0"/>
    <s v="Bachelors"/>
    <x v="2"/>
    <s v="Yes"/>
    <x v="0"/>
    <x v="1"/>
    <x v="1"/>
    <x v="1"/>
    <x v="2"/>
    <x v="15"/>
    <x v="1"/>
    <x v="1"/>
    <n v="1"/>
  </r>
  <r>
    <n v="11047"/>
    <x v="0"/>
    <x v="0"/>
    <x v="1"/>
    <x v="1"/>
    <x v="1"/>
    <s v="High School"/>
    <x v="0"/>
    <s v="No"/>
    <x v="1"/>
    <x v="2"/>
    <x v="3"/>
    <x v="1"/>
    <x v="1"/>
    <x v="16"/>
    <x v="1"/>
    <x v="1"/>
    <n v="1"/>
  </r>
  <r>
    <n v="18151"/>
    <x v="1"/>
    <x v="1"/>
    <x v="2"/>
    <x v="2"/>
    <x v="1"/>
    <s v="Partial College"/>
    <x v="2"/>
    <s v="No"/>
    <x v="1"/>
    <x v="2"/>
    <x v="4"/>
    <x v="0"/>
    <x v="1"/>
    <x v="14"/>
    <x v="0"/>
    <x v="0"/>
    <n v="0"/>
  </r>
  <r>
    <n v="20606"/>
    <x v="0"/>
    <x v="0"/>
    <x v="3"/>
    <x v="0"/>
    <x v="0"/>
    <s v="Bachelors"/>
    <x v="2"/>
    <s v="Yes"/>
    <x v="0"/>
    <x v="3"/>
    <x v="4"/>
    <x v="1"/>
    <x v="3"/>
    <x v="21"/>
    <x v="1"/>
    <x v="1"/>
    <n v="1"/>
  </r>
  <r>
    <n v="19482"/>
    <x v="0"/>
    <x v="1"/>
    <x v="1"/>
    <x v="4"/>
    <x v="0"/>
    <s v="Partial College"/>
    <x v="1"/>
    <s v="Yes"/>
    <x v="0"/>
    <x v="1"/>
    <x v="0"/>
    <x v="0"/>
    <x v="0"/>
    <x v="20"/>
    <x v="1"/>
    <x v="1"/>
    <n v="1"/>
  </r>
  <r>
    <n v="16489"/>
    <x v="0"/>
    <x v="1"/>
    <x v="1"/>
    <x v="1"/>
    <x v="1"/>
    <s v="High School"/>
    <x v="0"/>
    <s v="Yes"/>
    <x v="0"/>
    <x v="2"/>
    <x v="2"/>
    <x v="1"/>
    <x v="2"/>
    <x v="10"/>
    <x v="0"/>
    <x v="0"/>
    <n v="0"/>
  </r>
  <r>
    <n v="26944"/>
    <x v="1"/>
    <x v="1"/>
    <x v="8"/>
    <x v="3"/>
    <x v="0"/>
    <s v="High School"/>
    <x v="3"/>
    <s v="Yes"/>
    <x v="0"/>
    <x v="0"/>
    <x v="0"/>
    <x v="0"/>
    <x v="0"/>
    <x v="4"/>
    <x v="1"/>
    <x v="1"/>
    <n v="1"/>
  </r>
  <r>
    <n v="15682"/>
    <x v="1"/>
    <x v="0"/>
    <x v="2"/>
    <x v="2"/>
    <x v="1"/>
    <s v="Bachelors"/>
    <x v="4"/>
    <s v="Yes"/>
    <x v="0"/>
    <x v="2"/>
    <x v="4"/>
    <x v="0"/>
    <x v="1"/>
    <x v="24"/>
    <x v="0"/>
    <x v="0"/>
    <n v="0"/>
  </r>
  <r>
    <n v="26032"/>
    <x v="0"/>
    <x v="0"/>
    <x v="3"/>
    <x v="2"/>
    <x v="1"/>
    <s v="Bachelors"/>
    <x v="2"/>
    <s v="Yes"/>
    <x v="0"/>
    <x v="3"/>
    <x v="4"/>
    <x v="1"/>
    <x v="0"/>
    <x v="3"/>
    <x v="0"/>
    <x v="0"/>
    <n v="0"/>
  </r>
  <r>
    <n v="17843"/>
    <x v="1"/>
    <x v="0"/>
    <x v="4"/>
    <x v="0"/>
    <x v="0"/>
    <s v="Partial High School"/>
    <x v="3"/>
    <s v="No"/>
    <x v="1"/>
    <x v="2"/>
    <x v="0"/>
    <x v="0"/>
    <x v="3"/>
    <x v="21"/>
    <x v="0"/>
    <x v="0"/>
    <n v="0"/>
  </r>
  <r>
    <n v="25559"/>
    <x v="1"/>
    <x v="1"/>
    <x v="6"/>
    <x v="0"/>
    <x v="0"/>
    <s v="Bachelors"/>
    <x v="1"/>
    <s v="Yes"/>
    <x v="0"/>
    <x v="0"/>
    <x v="0"/>
    <x v="1"/>
    <x v="3"/>
    <x v="37"/>
    <x v="1"/>
    <x v="1"/>
    <n v="1"/>
  </r>
  <r>
    <n v="16209"/>
    <x v="1"/>
    <x v="0"/>
    <x v="14"/>
    <x v="0"/>
    <x v="0"/>
    <s v="Graduate Degree"/>
    <x v="0"/>
    <s v="Yes"/>
    <x v="0"/>
    <x v="0"/>
    <x v="3"/>
    <x v="0"/>
    <x v="0"/>
    <x v="4"/>
    <x v="0"/>
    <x v="0"/>
    <n v="0"/>
  </r>
  <r>
    <n v="11147"/>
    <x v="0"/>
    <x v="1"/>
    <x v="10"/>
    <x v="3"/>
    <x v="0"/>
    <s v="Graduate Degree"/>
    <x v="4"/>
    <s v="Yes"/>
    <x v="0"/>
    <x v="1"/>
    <x v="0"/>
    <x v="1"/>
    <x v="1"/>
    <x v="41"/>
    <x v="1"/>
    <x v="1"/>
    <n v="1"/>
  </r>
  <r>
    <n v="15214"/>
    <x v="1"/>
    <x v="0"/>
    <x v="11"/>
    <x v="0"/>
    <x v="0"/>
    <s v="Graduate Degree"/>
    <x v="4"/>
    <s v="No"/>
    <x v="1"/>
    <x v="1"/>
    <x v="3"/>
    <x v="1"/>
    <x v="0"/>
    <x v="32"/>
    <x v="1"/>
    <x v="1"/>
    <n v="1"/>
  </r>
  <r>
    <n v="11453"/>
    <x v="1"/>
    <x v="1"/>
    <x v="2"/>
    <x v="0"/>
    <x v="0"/>
    <s v="Bachelors"/>
    <x v="2"/>
    <s v="No"/>
    <x v="1"/>
    <x v="4"/>
    <x v="4"/>
    <x v="1"/>
    <x v="3"/>
    <x v="6"/>
    <x v="1"/>
    <x v="1"/>
    <n v="1"/>
  </r>
  <r>
    <n v="24584"/>
    <x v="1"/>
    <x v="1"/>
    <x v="10"/>
    <x v="0"/>
    <x v="0"/>
    <s v="Bachelors"/>
    <x v="2"/>
    <s v="No"/>
    <x v="1"/>
    <x v="4"/>
    <x v="1"/>
    <x v="1"/>
    <x v="3"/>
    <x v="23"/>
    <x v="0"/>
    <x v="0"/>
    <n v="0"/>
  </r>
  <r>
    <n v="12585"/>
    <x v="0"/>
    <x v="1"/>
    <x v="4"/>
    <x v="4"/>
    <x v="0"/>
    <s v="High School"/>
    <x v="3"/>
    <s v="Yes"/>
    <x v="0"/>
    <x v="0"/>
    <x v="1"/>
    <x v="1"/>
    <x v="3"/>
    <x v="40"/>
    <x v="1"/>
    <x v="1"/>
    <n v="1"/>
  </r>
  <r>
    <n v="18626"/>
    <x v="1"/>
    <x v="1"/>
    <x v="0"/>
    <x v="3"/>
    <x v="0"/>
    <s v="Partial College"/>
    <x v="1"/>
    <s v="Yes"/>
    <x v="0"/>
    <x v="0"/>
    <x v="3"/>
    <x v="0"/>
    <x v="3"/>
    <x v="6"/>
    <x v="1"/>
    <x v="1"/>
    <n v="1"/>
  </r>
  <r>
    <n v="29298"/>
    <x v="1"/>
    <x v="0"/>
    <x v="10"/>
    <x v="4"/>
    <x v="0"/>
    <s v="Partial College"/>
    <x v="0"/>
    <s v="Yes"/>
    <x v="0"/>
    <x v="1"/>
    <x v="2"/>
    <x v="1"/>
    <x v="2"/>
    <x v="30"/>
    <x v="1"/>
    <x v="1"/>
    <n v="1"/>
  </r>
  <r>
    <n v="24842"/>
    <x v="1"/>
    <x v="0"/>
    <x v="8"/>
    <x v="1"/>
    <x v="1"/>
    <s v="High School"/>
    <x v="2"/>
    <s v="No"/>
    <x v="1"/>
    <x v="1"/>
    <x v="1"/>
    <x v="0"/>
    <x v="2"/>
    <x v="36"/>
    <x v="0"/>
    <x v="0"/>
    <n v="0"/>
  </r>
  <r>
    <n v="15657"/>
    <x v="0"/>
    <x v="1"/>
    <x v="1"/>
    <x v="1"/>
    <x v="1"/>
    <s v="Graduate Degree"/>
    <x v="1"/>
    <s v="Yes"/>
    <x v="0"/>
    <x v="0"/>
    <x v="0"/>
    <x v="0"/>
    <x v="2"/>
    <x v="30"/>
    <x v="1"/>
    <x v="1"/>
    <n v="1"/>
  </r>
  <r>
    <n v="11415"/>
    <x v="1"/>
    <x v="1"/>
    <x v="8"/>
    <x v="2"/>
    <x v="1"/>
    <s v="Partial College"/>
    <x v="2"/>
    <s v="No"/>
    <x v="1"/>
    <x v="2"/>
    <x v="4"/>
    <x v="0"/>
    <x v="1"/>
    <x v="24"/>
    <x v="0"/>
    <x v="0"/>
    <n v="0"/>
  </r>
  <r>
    <n v="28729"/>
    <x v="1"/>
    <x v="0"/>
    <x v="6"/>
    <x v="0"/>
    <x v="0"/>
    <s v="Partial High School"/>
    <x v="3"/>
    <s v="Yes"/>
    <x v="0"/>
    <x v="2"/>
    <x v="3"/>
    <x v="0"/>
    <x v="3"/>
    <x v="22"/>
    <x v="1"/>
    <x v="1"/>
    <n v="1"/>
  </r>
  <r>
    <n v="22633"/>
    <x v="1"/>
    <x v="0"/>
    <x v="0"/>
    <x v="0"/>
    <x v="0"/>
    <s v="Graduate Degree"/>
    <x v="1"/>
    <s v="Yes"/>
    <x v="0"/>
    <x v="0"/>
    <x v="0"/>
    <x v="0"/>
    <x v="0"/>
    <x v="34"/>
    <x v="1"/>
    <x v="1"/>
    <n v="1"/>
  </r>
  <r>
    <n v="25649"/>
    <x v="1"/>
    <x v="0"/>
    <x v="1"/>
    <x v="1"/>
    <x v="1"/>
    <s v="Partial College"/>
    <x v="1"/>
    <s v="Yes"/>
    <x v="0"/>
    <x v="0"/>
    <x v="0"/>
    <x v="0"/>
    <x v="0"/>
    <x v="0"/>
    <x v="1"/>
    <x v="1"/>
    <n v="1"/>
  </r>
  <r>
    <n v="14669"/>
    <x v="0"/>
    <x v="0"/>
    <x v="2"/>
    <x v="5"/>
    <x v="1"/>
    <s v="Graduate Degree"/>
    <x v="4"/>
    <s v="Yes"/>
    <x v="0"/>
    <x v="1"/>
    <x v="0"/>
    <x v="1"/>
    <x v="0"/>
    <x v="4"/>
    <x v="0"/>
    <x v="0"/>
    <n v="0"/>
  </r>
  <r>
    <n v="19299"/>
    <x v="0"/>
    <x v="0"/>
    <x v="14"/>
    <x v="0"/>
    <x v="0"/>
    <s v="Graduate Degree"/>
    <x v="0"/>
    <s v="Yes"/>
    <x v="0"/>
    <x v="0"/>
    <x v="0"/>
    <x v="0"/>
    <x v="0"/>
    <x v="4"/>
    <x v="1"/>
    <x v="1"/>
    <n v="1"/>
  </r>
  <r>
    <n v="20946"/>
    <x v="1"/>
    <x v="0"/>
    <x v="1"/>
    <x v="0"/>
    <x v="0"/>
    <s v="Partial College"/>
    <x v="1"/>
    <s v="No"/>
    <x v="1"/>
    <x v="1"/>
    <x v="1"/>
    <x v="0"/>
    <x v="3"/>
    <x v="25"/>
    <x v="0"/>
    <x v="0"/>
    <n v="0"/>
  </r>
  <r>
    <n v="11451"/>
    <x v="1"/>
    <x v="1"/>
    <x v="3"/>
    <x v="0"/>
    <x v="0"/>
    <s v="Bachelors"/>
    <x v="2"/>
    <s v="No"/>
    <x v="1"/>
    <x v="3"/>
    <x v="4"/>
    <x v="1"/>
    <x v="3"/>
    <x v="23"/>
    <x v="1"/>
    <x v="1"/>
    <n v="1"/>
  </r>
  <r>
    <n v="25553"/>
    <x v="0"/>
    <x v="1"/>
    <x v="1"/>
    <x v="4"/>
    <x v="0"/>
    <s v="Bachelors"/>
    <x v="1"/>
    <s v="Yes"/>
    <x v="0"/>
    <x v="0"/>
    <x v="0"/>
    <x v="0"/>
    <x v="1"/>
    <x v="27"/>
    <x v="1"/>
    <x v="1"/>
    <n v="1"/>
  </r>
  <r>
    <n v="27951"/>
    <x v="1"/>
    <x v="1"/>
    <x v="2"/>
    <x v="5"/>
    <x v="1"/>
    <s v="Partial College"/>
    <x v="2"/>
    <s v="No"/>
    <x v="1"/>
    <x v="2"/>
    <x v="1"/>
    <x v="0"/>
    <x v="2"/>
    <x v="9"/>
    <x v="1"/>
    <x v="1"/>
    <n v="1"/>
  </r>
  <r>
    <n v="25026"/>
    <x v="0"/>
    <x v="1"/>
    <x v="6"/>
    <x v="3"/>
    <x v="0"/>
    <s v="Partial High School"/>
    <x v="1"/>
    <s v="Yes"/>
    <x v="0"/>
    <x v="4"/>
    <x v="2"/>
    <x v="1"/>
    <x v="2"/>
    <x v="9"/>
    <x v="0"/>
    <x v="0"/>
    <n v="0"/>
  </r>
  <r>
    <n v="13673"/>
    <x v="1"/>
    <x v="0"/>
    <x v="6"/>
    <x v="0"/>
    <x v="0"/>
    <s v="Partial High School"/>
    <x v="3"/>
    <s v="No"/>
    <x v="1"/>
    <x v="2"/>
    <x v="0"/>
    <x v="0"/>
    <x v="3"/>
    <x v="37"/>
    <x v="0"/>
    <x v="0"/>
    <n v="0"/>
  </r>
  <r>
    <n v="16043"/>
    <x v="1"/>
    <x v="1"/>
    <x v="4"/>
    <x v="4"/>
    <x v="0"/>
    <s v="Bachelors"/>
    <x v="3"/>
    <s v="Yes"/>
    <x v="0"/>
    <x v="0"/>
    <x v="0"/>
    <x v="0"/>
    <x v="2"/>
    <x v="28"/>
    <x v="0"/>
    <x v="0"/>
    <n v="0"/>
  </r>
  <r>
    <n v="22399"/>
    <x v="1"/>
    <x v="1"/>
    <x v="4"/>
    <x v="0"/>
    <x v="0"/>
    <s v="Partial College"/>
    <x v="3"/>
    <s v="Yes"/>
    <x v="0"/>
    <x v="1"/>
    <x v="3"/>
    <x v="1"/>
    <x v="3"/>
    <x v="22"/>
    <x v="1"/>
    <x v="1"/>
    <n v="1"/>
  </r>
  <r>
    <n v="27696"/>
    <x v="0"/>
    <x v="1"/>
    <x v="10"/>
    <x v="4"/>
    <x v="0"/>
    <s v="Bachelors"/>
    <x v="2"/>
    <s v="Yes"/>
    <x v="0"/>
    <x v="1"/>
    <x v="2"/>
    <x v="1"/>
    <x v="0"/>
    <x v="1"/>
    <x v="1"/>
    <x v="1"/>
    <n v="1"/>
  </r>
  <r>
    <n v="25313"/>
    <x v="1"/>
    <x v="1"/>
    <x v="4"/>
    <x v="0"/>
    <x v="0"/>
    <s v="Partial High School"/>
    <x v="3"/>
    <s v="No"/>
    <x v="1"/>
    <x v="2"/>
    <x v="3"/>
    <x v="0"/>
    <x v="3"/>
    <x v="11"/>
    <x v="0"/>
    <x v="0"/>
    <n v="0"/>
  </r>
  <r>
    <n v="13813"/>
    <x v="0"/>
    <x v="0"/>
    <x v="1"/>
    <x v="1"/>
    <x v="1"/>
    <s v="Partial College"/>
    <x v="1"/>
    <s v="No"/>
    <x v="1"/>
    <x v="0"/>
    <x v="0"/>
    <x v="0"/>
    <x v="0"/>
    <x v="0"/>
    <x v="0"/>
    <x v="0"/>
    <n v="0"/>
  </r>
  <r>
    <n v="18711"/>
    <x v="1"/>
    <x v="0"/>
    <x v="3"/>
    <x v="2"/>
    <x v="1"/>
    <s v="Bachelors"/>
    <x v="2"/>
    <s v="Yes"/>
    <x v="0"/>
    <x v="3"/>
    <x v="4"/>
    <x v="1"/>
    <x v="0"/>
    <x v="32"/>
    <x v="0"/>
    <x v="0"/>
    <n v="0"/>
  </r>
  <r>
    <n v="19650"/>
    <x v="0"/>
    <x v="0"/>
    <x v="1"/>
    <x v="3"/>
    <x v="0"/>
    <s v="Partial College"/>
    <x v="1"/>
    <s v="No"/>
    <x v="1"/>
    <x v="2"/>
    <x v="0"/>
    <x v="1"/>
    <x v="1"/>
    <x v="41"/>
    <x v="0"/>
    <x v="0"/>
    <n v="0"/>
  </r>
  <r>
    <n v="14135"/>
    <x v="0"/>
    <x v="1"/>
    <x v="6"/>
    <x v="4"/>
    <x v="0"/>
    <s v="Partial College"/>
    <x v="3"/>
    <s v="Yes"/>
    <x v="0"/>
    <x v="0"/>
    <x v="3"/>
    <x v="0"/>
    <x v="3"/>
    <x v="11"/>
    <x v="0"/>
    <x v="0"/>
    <n v="0"/>
  </r>
  <r>
    <n v="12833"/>
    <x v="1"/>
    <x v="0"/>
    <x v="6"/>
    <x v="1"/>
    <x v="1"/>
    <s v="High School"/>
    <x v="3"/>
    <s v="Yes"/>
    <x v="0"/>
    <x v="1"/>
    <x v="0"/>
    <x v="0"/>
    <x v="0"/>
    <x v="0"/>
    <x v="1"/>
    <x v="1"/>
    <n v="1"/>
  </r>
  <r>
    <n v="26849"/>
    <x v="0"/>
    <x v="1"/>
    <x v="4"/>
    <x v="1"/>
    <x v="1"/>
    <s v="Partial High School"/>
    <x v="3"/>
    <s v="Yes"/>
    <x v="0"/>
    <x v="2"/>
    <x v="0"/>
    <x v="0"/>
    <x v="0"/>
    <x v="1"/>
    <x v="0"/>
    <x v="0"/>
    <n v="0"/>
  </r>
  <r>
    <n v="20962"/>
    <x v="0"/>
    <x v="0"/>
    <x v="6"/>
    <x v="4"/>
    <x v="0"/>
    <s v="Graduate Degree"/>
    <x v="1"/>
    <s v="Yes"/>
    <x v="0"/>
    <x v="0"/>
    <x v="0"/>
    <x v="0"/>
    <x v="0"/>
    <x v="12"/>
    <x v="0"/>
    <x v="0"/>
    <n v="0"/>
  </r>
  <r>
    <n v="28915"/>
    <x v="1"/>
    <x v="1"/>
    <x v="2"/>
    <x v="2"/>
    <x v="1"/>
    <s v="High School"/>
    <x v="4"/>
    <s v="Yes"/>
    <x v="0"/>
    <x v="4"/>
    <x v="4"/>
    <x v="0"/>
    <x v="1"/>
    <x v="42"/>
    <x v="0"/>
    <x v="0"/>
    <n v="0"/>
  </r>
  <r>
    <n v="22830"/>
    <x v="0"/>
    <x v="1"/>
    <x v="7"/>
    <x v="5"/>
    <x v="1"/>
    <s v="Partial College"/>
    <x v="4"/>
    <s v="Yes"/>
    <x v="0"/>
    <x v="4"/>
    <x v="4"/>
    <x v="0"/>
    <x v="1"/>
    <x v="16"/>
    <x v="0"/>
    <x v="0"/>
    <n v="0"/>
  </r>
  <r>
    <n v="14777"/>
    <x v="0"/>
    <x v="0"/>
    <x v="0"/>
    <x v="0"/>
    <x v="0"/>
    <s v="Bachelors"/>
    <x v="1"/>
    <s v="Yes"/>
    <x v="0"/>
    <x v="0"/>
    <x v="0"/>
    <x v="0"/>
    <x v="0"/>
    <x v="13"/>
    <x v="1"/>
    <x v="1"/>
    <n v="1"/>
  </r>
  <r>
    <n v="12591"/>
    <x v="0"/>
    <x v="0"/>
    <x v="1"/>
    <x v="5"/>
    <x v="1"/>
    <s v="Graduate Degree"/>
    <x v="1"/>
    <s v="Yes"/>
    <x v="0"/>
    <x v="0"/>
    <x v="0"/>
    <x v="0"/>
    <x v="0"/>
    <x v="12"/>
    <x v="0"/>
    <x v="0"/>
    <n v="0"/>
  </r>
  <r>
    <n v="24174"/>
    <x v="0"/>
    <x v="1"/>
    <x v="6"/>
    <x v="0"/>
    <x v="0"/>
    <s v="Bachelors"/>
    <x v="1"/>
    <s v="Yes"/>
    <x v="0"/>
    <x v="0"/>
    <x v="0"/>
    <x v="1"/>
    <x v="3"/>
    <x v="40"/>
    <x v="1"/>
    <x v="1"/>
    <n v="1"/>
  </r>
  <r>
    <n v="24611"/>
    <x v="1"/>
    <x v="1"/>
    <x v="8"/>
    <x v="0"/>
    <x v="0"/>
    <s v="Bachelors"/>
    <x v="2"/>
    <s v="No"/>
    <x v="1"/>
    <x v="3"/>
    <x v="4"/>
    <x v="1"/>
    <x v="3"/>
    <x v="11"/>
    <x v="1"/>
    <x v="1"/>
    <n v="1"/>
  </r>
  <r>
    <n v="11340"/>
    <x v="0"/>
    <x v="0"/>
    <x v="4"/>
    <x v="4"/>
    <x v="0"/>
    <s v="Graduate Degree"/>
    <x v="1"/>
    <s v="Yes"/>
    <x v="0"/>
    <x v="0"/>
    <x v="0"/>
    <x v="0"/>
    <x v="1"/>
    <x v="43"/>
    <x v="1"/>
    <x v="1"/>
    <n v="1"/>
  </r>
  <r>
    <n v="25693"/>
    <x v="1"/>
    <x v="0"/>
    <x v="1"/>
    <x v="2"/>
    <x v="1"/>
    <s v="Graduate Degree"/>
    <x v="1"/>
    <s v="Yes"/>
    <x v="0"/>
    <x v="0"/>
    <x v="0"/>
    <x v="0"/>
    <x v="0"/>
    <x v="20"/>
    <x v="1"/>
    <x v="1"/>
    <n v="1"/>
  </r>
  <r>
    <n v="25555"/>
    <x v="0"/>
    <x v="0"/>
    <x v="4"/>
    <x v="0"/>
    <x v="0"/>
    <s v="Partial College"/>
    <x v="3"/>
    <s v="No"/>
    <x v="1"/>
    <x v="1"/>
    <x v="0"/>
    <x v="1"/>
    <x v="3"/>
    <x v="22"/>
    <x v="1"/>
    <x v="1"/>
    <n v="1"/>
  </r>
  <r>
    <n v="22006"/>
    <x v="0"/>
    <x v="1"/>
    <x v="3"/>
    <x v="2"/>
    <x v="1"/>
    <s v="Partial College"/>
    <x v="0"/>
    <s v="Yes"/>
    <x v="0"/>
    <x v="4"/>
    <x v="2"/>
    <x v="1"/>
    <x v="2"/>
    <x v="30"/>
    <x v="0"/>
    <x v="0"/>
    <n v="0"/>
  </r>
  <r>
    <n v="20060"/>
    <x v="1"/>
    <x v="0"/>
    <x v="1"/>
    <x v="0"/>
    <x v="0"/>
    <s v="High School"/>
    <x v="3"/>
    <s v="No"/>
    <x v="1"/>
    <x v="1"/>
    <x v="1"/>
    <x v="0"/>
    <x v="3"/>
    <x v="17"/>
    <x v="1"/>
    <x v="1"/>
    <n v="1"/>
  </r>
  <r>
    <n v="17702"/>
    <x v="0"/>
    <x v="1"/>
    <x v="4"/>
    <x v="4"/>
    <x v="0"/>
    <s v="Graduate Degree"/>
    <x v="3"/>
    <s v="Yes"/>
    <x v="0"/>
    <x v="0"/>
    <x v="0"/>
    <x v="0"/>
    <x v="0"/>
    <x v="34"/>
    <x v="0"/>
    <x v="0"/>
    <n v="0"/>
  </r>
  <r>
    <n v="12503"/>
    <x v="1"/>
    <x v="0"/>
    <x v="1"/>
    <x v="1"/>
    <x v="1"/>
    <s v="Partial College"/>
    <x v="1"/>
    <s v="Yes"/>
    <x v="0"/>
    <x v="2"/>
    <x v="0"/>
    <x v="0"/>
    <x v="3"/>
    <x v="40"/>
    <x v="0"/>
    <x v="0"/>
    <n v="0"/>
  </r>
  <r>
    <n v="23908"/>
    <x v="1"/>
    <x v="1"/>
    <x v="1"/>
    <x v="4"/>
    <x v="0"/>
    <s v="Bachelors"/>
    <x v="1"/>
    <s v="No"/>
    <x v="1"/>
    <x v="1"/>
    <x v="0"/>
    <x v="0"/>
    <x v="0"/>
    <x v="32"/>
    <x v="1"/>
    <x v="1"/>
    <n v="1"/>
  </r>
  <r>
    <n v="22527"/>
    <x v="1"/>
    <x v="0"/>
    <x v="6"/>
    <x v="0"/>
    <x v="0"/>
    <s v="High School"/>
    <x v="3"/>
    <s v="No"/>
    <x v="1"/>
    <x v="1"/>
    <x v="1"/>
    <x v="0"/>
    <x v="3"/>
    <x v="19"/>
    <x v="0"/>
    <x v="0"/>
    <n v="0"/>
  </r>
  <r>
    <n v="19057"/>
    <x v="0"/>
    <x v="0"/>
    <x v="7"/>
    <x v="1"/>
    <x v="1"/>
    <s v="Bachelors"/>
    <x v="4"/>
    <s v="No"/>
    <x v="1"/>
    <x v="2"/>
    <x v="4"/>
    <x v="0"/>
    <x v="2"/>
    <x v="31"/>
    <x v="1"/>
    <x v="1"/>
    <n v="1"/>
  </r>
  <r>
    <n v="18494"/>
    <x v="0"/>
    <x v="1"/>
    <x v="15"/>
    <x v="2"/>
    <x v="1"/>
    <s v="Bachelors"/>
    <x v="4"/>
    <s v="Yes"/>
    <x v="0"/>
    <x v="3"/>
    <x v="1"/>
    <x v="1"/>
    <x v="2"/>
    <x v="28"/>
    <x v="1"/>
    <x v="1"/>
    <n v="1"/>
  </r>
  <r>
    <n v="11249"/>
    <x v="0"/>
    <x v="0"/>
    <x v="12"/>
    <x v="1"/>
    <x v="1"/>
    <s v="Partial College"/>
    <x v="2"/>
    <s v="Yes"/>
    <x v="0"/>
    <x v="4"/>
    <x v="0"/>
    <x v="0"/>
    <x v="2"/>
    <x v="36"/>
    <x v="1"/>
    <x v="1"/>
    <n v="1"/>
  </r>
  <r>
    <n v="21568"/>
    <x v="0"/>
    <x v="0"/>
    <x v="11"/>
    <x v="0"/>
    <x v="0"/>
    <s v="High School"/>
    <x v="4"/>
    <s v="Yes"/>
    <x v="0"/>
    <x v="3"/>
    <x v="4"/>
    <x v="1"/>
    <x v="3"/>
    <x v="17"/>
    <x v="1"/>
    <x v="1"/>
    <n v="1"/>
  </r>
  <r>
    <n v="13981"/>
    <x v="0"/>
    <x v="0"/>
    <x v="4"/>
    <x v="2"/>
    <x v="1"/>
    <s v="High School"/>
    <x v="0"/>
    <s v="No"/>
    <x v="1"/>
    <x v="4"/>
    <x v="3"/>
    <x v="1"/>
    <x v="1"/>
    <x v="24"/>
    <x v="0"/>
    <x v="0"/>
    <n v="0"/>
  </r>
  <r>
    <n v="23432"/>
    <x v="1"/>
    <x v="1"/>
    <x v="3"/>
    <x v="0"/>
    <x v="0"/>
    <s v="Bachelors"/>
    <x v="2"/>
    <s v="Yes"/>
    <x v="0"/>
    <x v="1"/>
    <x v="2"/>
    <x v="1"/>
    <x v="0"/>
    <x v="34"/>
    <x v="1"/>
    <x v="1"/>
    <n v="1"/>
  </r>
  <r>
    <n v="22931"/>
    <x v="0"/>
    <x v="1"/>
    <x v="11"/>
    <x v="2"/>
    <x v="1"/>
    <s v="Graduate Degree"/>
    <x v="4"/>
    <s v="No"/>
    <x v="1"/>
    <x v="1"/>
    <x v="3"/>
    <x v="1"/>
    <x v="1"/>
    <x v="44"/>
    <x v="1"/>
    <x v="1"/>
    <n v="1"/>
  </r>
  <r>
    <n v="18172"/>
    <x v="0"/>
    <x v="1"/>
    <x v="12"/>
    <x v="5"/>
    <x v="1"/>
    <s v="High School"/>
    <x v="2"/>
    <s v="Yes"/>
    <x v="0"/>
    <x v="4"/>
    <x v="0"/>
    <x v="0"/>
    <x v="2"/>
    <x v="10"/>
    <x v="0"/>
    <x v="0"/>
    <n v="0"/>
  </r>
  <r>
    <n v="12666"/>
    <x v="1"/>
    <x v="1"/>
    <x v="10"/>
    <x v="0"/>
    <x v="0"/>
    <s v="Bachelors"/>
    <x v="2"/>
    <s v="No"/>
    <x v="1"/>
    <x v="3"/>
    <x v="1"/>
    <x v="1"/>
    <x v="3"/>
    <x v="23"/>
    <x v="0"/>
    <x v="0"/>
    <n v="0"/>
  </r>
  <r>
    <n v="20598"/>
    <x v="0"/>
    <x v="1"/>
    <x v="11"/>
    <x v="1"/>
    <x v="1"/>
    <s v="Partial High School"/>
    <x v="2"/>
    <s v="Yes"/>
    <x v="0"/>
    <x v="0"/>
    <x v="4"/>
    <x v="0"/>
    <x v="1"/>
    <x v="14"/>
    <x v="1"/>
    <x v="1"/>
    <n v="1"/>
  </r>
  <r>
    <n v="21375"/>
    <x v="1"/>
    <x v="1"/>
    <x v="6"/>
    <x v="3"/>
    <x v="0"/>
    <s v="Partial High School"/>
    <x v="1"/>
    <s v="Yes"/>
    <x v="0"/>
    <x v="2"/>
    <x v="2"/>
    <x v="1"/>
    <x v="1"/>
    <x v="42"/>
    <x v="0"/>
    <x v="0"/>
    <n v="0"/>
  </r>
  <r>
    <n v="20839"/>
    <x v="1"/>
    <x v="0"/>
    <x v="1"/>
    <x v="1"/>
    <x v="1"/>
    <s v="Graduate Degree"/>
    <x v="1"/>
    <s v="Yes"/>
    <x v="0"/>
    <x v="0"/>
    <x v="0"/>
    <x v="0"/>
    <x v="2"/>
    <x v="15"/>
    <x v="1"/>
    <x v="1"/>
    <n v="1"/>
  </r>
  <r>
    <n v="21738"/>
    <x v="0"/>
    <x v="1"/>
    <x v="6"/>
    <x v="4"/>
    <x v="0"/>
    <s v="Graduate Degree"/>
    <x v="1"/>
    <s v="Yes"/>
    <x v="0"/>
    <x v="0"/>
    <x v="0"/>
    <x v="0"/>
    <x v="0"/>
    <x v="1"/>
    <x v="0"/>
    <x v="0"/>
    <n v="0"/>
  </r>
  <r>
    <n v="14164"/>
    <x v="1"/>
    <x v="0"/>
    <x v="14"/>
    <x v="0"/>
    <x v="0"/>
    <s v="Graduate Degree"/>
    <x v="0"/>
    <s v="Yes"/>
    <x v="0"/>
    <x v="0"/>
    <x v="0"/>
    <x v="0"/>
    <x v="0"/>
    <x v="4"/>
    <x v="1"/>
    <x v="1"/>
    <n v="1"/>
  </r>
  <r>
    <n v="14193"/>
    <x v="1"/>
    <x v="0"/>
    <x v="11"/>
    <x v="1"/>
    <x v="1"/>
    <s v="Partial College"/>
    <x v="4"/>
    <s v="Yes"/>
    <x v="0"/>
    <x v="3"/>
    <x v="4"/>
    <x v="0"/>
    <x v="1"/>
    <x v="16"/>
    <x v="0"/>
    <x v="0"/>
    <n v="0"/>
  </r>
  <r>
    <n v="12705"/>
    <x v="0"/>
    <x v="1"/>
    <x v="13"/>
    <x v="0"/>
    <x v="0"/>
    <s v="Bachelors"/>
    <x v="4"/>
    <s v="Yes"/>
    <x v="0"/>
    <x v="3"/>
    <x v="0"/>
    <x v="1"/>
    <x v="0"/>
    <x v="34"/>
    <x v="1"/>
    <x v="1"/>
    <n v="1"/>
  </r>
  <r>
    <n v="22672"/>
    <x v="1"/>
    <x v="0"/>
    <x v="1"/>
    <x v="3"/>
    <x v="0"/>
    <s v="Partial College"/>
    <x v="1"/>
    <s v="Yes"/>
    <x v="0"/>
    <x v="0"/>
    <x v="0"/>
    <x v="0"/>
    <x v="0"/>
    <x v="1"/>
    <x v="0"/>
    <x v="0"/>
    <n v="0"/>
  </r>
  <r>
    <n v="26219"/>
    <x v="0"/>
    <x v="0"/>
    <x v="0"/>
    <x v="4"/>
    <x v="0"/>
    <s v="Bachelors"/>
    <x v="0"/>
    <s v="Yes"/>
    <x v="0"/>
    <x v="1"/>
    <x v="3"/>
    <x v="0"/>
    <x v="3"/>
    <x v="6"/>
    <x v="1"/>
    <x v="1"/>
    <n v="1"/>
  </r>
  <r>
    <n v="28468"/>
    <x v="0"/>
    <x v="0"/>
    <x v="4"/>
    <x v="3"/>
    <x v="0"/>
    <s v="Partial College"/>
    <x v="3"/>
    <s v="Yes"/>
    <x v="0"/>
    <x v="0"/>
    <x v="3"/>
    <x v="0"/>
    <x v="2"/>
    <x v="36"/>
    <x v="0"/>
    <x v="0"/>
    <n v="0"/>
  </r>
  <r>
    <n v="23419"/>
    <x v="1"/>
    <x v="0"/>
    <x v="3"/>
    <x v="2"/>
    <x v="1"/>
    <s v="Bachelors"/>
    <x v="2"/>
    <s v="Yes"/>
    <x v="0"/>
    <x v="4"/>
    <x v="4"/>
    <x v="1"/>
    <x v="0"/>
    <x v="32"/>
    <x v="0"/>
    <x v="0"/>
    <n v="0"/>
  </r>
  <r>
    <n v="17964"/>
    <x v="0"/>
    <x v="1"/>
    <x v="0"/>
    <x v="0"/>
    <x v="0"/>
    <s v="Graduate Degree"/>
    <x v="1"/>
    <s v="Yes"/>
    <x v="0"/>
    <x v="0"/>
    <x v="0"/>
    <x v="0"/>
    <x v="0"/>
    <x v="34"/>
    <x v="1"/>
    <x v="1"/>
    <n v="1"/>
  </r>
  <r>
    <n v="20919"/>
    <x v="1"/>
    <x v="0"/>
    <x v="1"/>
    <x v="3"/>
    <x v="0"/>
    <s v="Partial College"/>
    <x v="1"/>
    <s v="Yes"/>
    <x v="0"/>
    <x v="2"/>
    <x v="0"/>
    <x v="0"/>
    <x v="0"/>
    <x v="0"/>
    <x v="0"/>
    <x v="0"/>
    <n v="0"/>
  </r>
  <r>
    <n v="20927"/>
    <x v="1"/>
    <x v="0"/>
    <x v="6"/>
    <x v="2"/>
    <x v="1"/>
    <s v="High School"/>
    <x v="3"/>
    <s v="Yes"/>
    <x v="0"/>
    <x v="2"/>
    <x v="0"/>
    <x v="0"/>
    <x v="3"/>
    <x v="40"/>
    <x v="0"/>
    <x v="0"/>
    <n v="0"/>
  </r>
  <r>
    <n v="13133"/>
    <x v="1"/>
    <x v="1"/>
    <x v="11"/>
    <x v="2"/>
    <x v="1"/>
    <s v="Bachelors"/>
    <x v="2"/>
    <s v="Yes"/>
    <x v="0"/>
    <x v="1"/>
    <x v="2"/>
    <x v="1"/>
    <x v="2"/>
    <x v="15"/>
    <x v="1"/>
    <x v="1"/>
    <n v="1"/>
  </r>
  <r>
    <n v="19626"/>
    <x v="0"/>
    <x v="1"/>
    <x v="3"/>
    <x v="2"/>
    <x v="1"/>
    <s v="Partial College"/>
    <x v="0"/>
    <s v="Yes"/>
    <x v="0"/>
    <x v="4"/>
    <x v="2"/>
    <x v="1"/>
    <x v="0"/>
    <x v="12"/>
    <x v="0"/>
    <x v="0"/>
    <n v="0"/>
  </r>
  <r>
    <n v="21039"/>
    <x v="1"/>
    <x v="0"/>
    <x v="14"/>
    <x v="0"/>
    <x v="0"/>
    <s v="Graduate Degree"/>
    <x v="0"/>
    <s v="No"/>
    <x v="1"/>
    <x v="0"/>
    <x v="0"/>
    <x v="0"/>
    <x v="0"/>
    <x v="34"/>
    <x v="1"/>
    <x v="1"/>
    <n v="1"/>
  </r>
  <r>
    <n v="12231"/>
    <x v="1"/>
    <x v="0"/>
    <x v="4"/>
    <x v="3"/>
    <x v="0"/>
    <s v="Partial College"/>
    <x v="3"/>
    <s v="Yes"/>
    <x v="0"/>
    <x v="0"/>
    <x v="0"/>
    <x v="0"/>
    <x v="2"/>
    <x v="36"/>
    <x v="1"/>
    <x v="1"/>
    <n v="1"/>
  </r>
  <r>
    <n v="25665"/>
    <x v="1"/>
    <x v="0"/>
    <x v="6"/>
    <x v="0"/>
    <x v="0"/>
    <s v="High School"/>
    <x v="3"/>
    <s v="No"/>
    <x v="1"/>
    <x v="1"/>
    <x v="3"/>
    <x v="0"/>
    <x v="3"/>
    <x v="26"/>
    <x v="0"/>
    <x v="0"/>
    <n v="0"/>
  </r>
  <r>
    <n v="24061"/>
    <x v="0"/>
    <x v="1"/>
    <x v="4"/>
    <x v="5"/>
    <x v="1"/>
    <s v="Partial High School"/>
    <x v="3"/>
    <s v="Yes"/>
    <x v="0"/>
    <x v="1"/>
    <x v="0"/>
    <x v="0"/>
    <x v="0"/>
    <x v="8"/>
    <x v="1"/>
    <x v="1"/>
    <n v="1"/>
  </r>
  <r>
    <n v="26879"/>
    <x v="1"/>
    <x v="0"/>
    <x v="6"/>
    <x v="0"/>
    <x v="0"/>
    <s v="High School"/>
    <x v="3"/>
    <s v="No"/>
    <x v="1"/>
    <x v="1"/>
    <x v="1"/>
    <x v="0"/>
    <x v="3"/>
    <x v="25"/>
    <x v="0"/>
    <x v="0"/>
    <n v="0"/>
  </r>
  <r>
    <n v="12284"/>
    <x v="0"/>
    <x v="0"/>
    <x v="1"/>
    <x v="0"/>
    <x v="0"/>
    <s v="Bachelors"/>
    <x v="1"/>
    <s v="No"/>
    <x v="1"/>
    <x v="0"/>
    <x v="0"/>
    <x v="0"/>
    <x v="0"/>
    <x v="4"/>
    <x v="1"/>
    <x v="1"/>
    <n v="1"/>
  </r>
  <r>
    <n v="26654"/>
    <x v="0"/>
    <x v="0"/>
    <x v="8"/>
    <x v="4"/>
    <x v="0"/>
    <s v="Graduate Degree"/>
    <x v="4"/>
    <s v="Yes"/>
    <x v="0"/>
    <x v="0"/>
    <x v="0"/>
    <x v="1"/>
    <x v="0"/>
    <x v="34"/>
    <x v="1"/>
    <x v="1"/>
    <n v="1"/>
  </r>
  <r>
    <n v="14545"/>
    <x v="0"/>
    <x v="0"/>
    <x v="4"/>
    <x v="3"/>
    <x v="0"/>
    <s v="Partial College"/>
    <x v="3"/>
    <s v="Yes"/>
    <x v="0"/>
    <x v="0"/>
    <x v="3"/>
    <x v="0"/>
    <x v="2"/>
    <x v="38"/>
    <x v="0"/>
    <x v="0"/>
    <n v="0"/>
  </r>
  <r>
    <n v="24201"/>
    <x v="0"/>
    <x v="0"/>
    <x v="4"/>
    <x v="3"/>
    <x v="0"/>
    <s v="High School"/>
    <x v="3"/>
    <s v="Yes"/>
    <x v="0"/>
    <x v="0"/>
    <x v="0"/>
    <x v="0"/>
    <x v="0"/>
    <x v="34"/>
    <x v="1"/>
    <x v="1"/>
    <n v="1"/>
  </r>
  <r>
    <n v="20625"/>
    <x v="0"/>
    <x v="1"/>
    <x v="11"/>
    <x v="0"/>
    <x v="0"/>
    <s v="High School"/>
    <x v="4"/>
    <s v="Yes"/>
    <x v="0"/>
    <x v="4"/>
    <x v="4"/>
    <x v="1"/>
    <x v="3"/>
    <x v="11"/>
    <x v="1"/>
    <x v="1"/>
    <n v="1"/>
  </r>
  <r>
    <n v="16390"/>
    <x v="1"/>
    <x v="1"/>
    <x v="1"/>
    <x v="4"/>
    <x v="0"/>
    <s v="Bachelors"/>
    <x v="1"/>
    <s v="No"/>
    <x v="1"/>
    <x v="0"/>
    <x v="0"/>
    <x v="0"/>
    <x v="0"/>
    <x v="13"/>
    <x v="1"/>
    <x v="1"/>
    <n v="1"/>
  </r>
  <r>
    <n v="14804"/>
    <x v="1"/>
    <x v="0"/>
    <x v="4"/>
    <x v="1"/>
    <x v="1"/>
    <s v="Partial High School"/>
    <x v="3"/>
    <s v="Yes"/>
    <x v="0"/>
    <x v="2"/>
    <x v="0"/>
    <x v="0"/>
    <x v="0"/>
    <x v="1"/>
    <x v="0"/>
    <x v="0"/>
    <n v="0"/>
  </r>
  <r>
    <n v="12629"/>
    <x v="1"/>
    <x v="1"/>
    <x v="6"/>
    <x v="4"/>
    <x v="0"/>
    <s v="Partial College"/>
    <x v="3"/>
    <s v="No"/>
    <x v="1"/>
    <x v="0"/>
    <x v="0"/>
    <x v="0"/>
    <x v="0"/>
    <x v="34"/>
    <x v="0"/>
    <x v="0"/>
    <n v="0"/>
  </r>
  <r>
    <n v="14696"/>
    <x v="1"/>
    <x v="1"/>
    <x v="4"/>
    <x v="0"/>
    <x v="0"/>
    <s v="Partial High School"/>
    <x v="3"/>
    <s v="No"/>
    <x v="1"/>
    <x v="2"/>
    <x v="0"/>
    <x v="0"/>
    <x v="3"/>
    <x v="17"/>
    <x v="0"/>
    <x v="0"/>
    <n v="0"/>
  </r>
  <r>
    <n v="22005"/>
    <x v="0"/>
    <x v="0"/>
    <x v="3"/>
    <x v="2"/>
    <x v="1"/>
    <s v="Partial College"/>
    <x v="0"/>
    <s v="No"/>
    <x v="1"/>
    <x v="4"/>
    <x v="2"/>
    <x v="1"/>
    <x v="2"/>
    <x v="30"/>
    <x v="0"/>
    <x v="0"/>
    <n v="0"/>
  </r>
  <r>
    <n v="14544"/>
    <x v="1"/>
    <x v="1"/>
    <x v="4"/>
    <x v="4"/>
    <x v="0"/>
    <s v="Partial College"/>
    <x v="3"/>
    <s v="Yes"/>
    <x v="0"/>
    <x v="0"/>
    <x v="0"/>
    <x v="0"/>
    <x v="2"/>
    <x v="38"/>
    <x v="0"/>
    <x v="0"/>
    <n v="0"/>
  </r>
  <r>
    <n v="14312"/>
    <x v="0"/>
    <x v="0"/>
    <x v="10"/>
    <x v="4"/>
    <x v="0"/>
    <s v="Partial College"/>
    <x v="0"/>
    <s v="Yes"/>
    <x v="0"/>
    <x v="1"/>
    <x v="2"/>
    <x v="1"/>
    <x v="0"/>
    <x v="12"/>
    <x v="0"/>
    <x v="0"/>
    <n v="0"/>
  </r>
  <r>
    <n v="29120"/>
    <x v="1"/>
    <x v="0"/>
    <x v="11"/>
    <x v="4"/>
    <x v="0"/>
    <s v="Bachelors"/>
    <x v="4"/>
    <s v="Yes"/>
    <x v="0"/>
    <x v="3"/>
    <x v="1"/>
    <x v="1"/>
    <x v="2"/>
    <x v="28"/>
    <x v="0"/>
    <x v="0"/>
    <n v="0"/>
  </r>
  <r>
    <n v="24187"/>
    <x v="1"/>
    <x v="0"/>
    <x v="1"/>
    <x v="1"/>
    <x v="1"/>
    <s v="Graduate Degree"/>
    <x v="1"/>
    <s v="No"/>
    <x v="1"/>
    <x v="0"/>
    <x v="0"/>
    <x v="0"/>
    <x v="2"/>
    <x v="30"/>
    <x v="1"/>
    <x v="1"/>
    <n v="1"/>
  </r>
  <r>
    <n v="15758"/>
    <x v="0"/>
    <x v="1"/>
    <x v="12"/>
    <x v="0"/>
    <x v="0"/>
    <s v="Graduate Degree"/>
    <x v="4"/>
    <s v="Yes"/>
    <x v="0"/>
    <x v="0"/>
    <x v="2"/>
    <x v="1"/>
    <x v="2"/>
    <x v="28"/>
    <x v="0"/>
    <x v="0"/>
    <n v="0"/>
  </r>
  <r>
    <n v="29094"/>
    <x v="0"/>
    <x v="1"/>
    <x v="1"/>
    <x v="1"/>
    <x v="1"/>
    <s v="High School"/>
    <x v="0"/>
    <s v="Yes"/>
    <x v="0"/>
    <x v="2"/>
    <x v="2"/>
    <x v="1"/>
    <x v="2"/>
    <x v="9"/>
    <x v="1"/>
    <x v="1"/>
    <n v="1"/>
  </r>
  <r>
    <n v="28319"/>
    <x v="1"/>
    <x v="0"/>
    <x v="10"/>
    <x v="4"/>
    <x v="0"/>
    <s v="Partial College"/>
    <x v="0"/>
    <s v="No"/>
    <x v="1"/>
    <x v="1"/>
    <x v="0"/>
    <x v="1"/>
    <x v="2"/>
    <x v="30"/>
    <x v="1"/>
    <x v="1"/>
    <n v="1"/>
  </r>
  <r>
    <n v="16406"/>
    <x v="0"/>
    <x v="1"/>
    <x v="0"/>
    <x v="0"/>
    <x v="0"/>
    <s v="Bachelors"/>
    <x v="1"/>
    <s v="No"/>
    <x v="1"/>
    <x v="0"/>
    <x v="0"/>
    <x v="0"/>
    <x v="0"/>
    <x v="13"/>
    <x v="1"/>
    <x v="1"/>
    <n v="1"/>
  </r>
  <r>
    <n v="20923"/>
    <x v="0"/>
    <x v="0"/>
    <x v="0"/>
    <x v="4"/>
    <x v="0"/>
    <s v="Bachelors"/>
    <x v="0"/>
    <s v="Yes"/>
    <x v="0"/>
    <x v="0"/>
    <x v="0"/>
    <x v="0"/>
    <x v="0"/>
    <x v="0"/>
    <x v="1"/>
    <x v="1"/>
    <n v="1"/>
  </r>
  <r>
    <n v="11378"/>
    <x v="1"/>
    <x v="0"/>
    <x v="4"/>
    <x v="4"/>
    <x v="0"/>
    <s v="High School"/>
    <x v="3"/>
    <s v="No"/>
    <x v="1"/>
    <x v="1"/>
    <x v="1"/>
    <x v="0"/>
    <x v="2"/>
    <x v="30"/>
    <x v="1"/>
    <x v="1"/>
    <n v="1"/>
  </r>
  <r>
    <n v="20851"/>
    <x v="1"/>
    <x v="1"/>
    <x v="6"/>
    <x v="0"/>
    <x v="0"/>
    <s v="Partial College"/>
    <x v="3"/>
    <s v="No"/>
    <x v="1"/>
    <x v="1"/>
    <x v="1"/>
    <x v="0"/>
    <x v="0"/>
    <x v="4"/>
    <x v="1"/>
    <x v="1"/>
    <n v="1"/>
  </r>
  <r>
    <n v="21557"/>
    <x v="1"/>
    <x v="0"/>
    <x v="15"/>
    <x v="0"/>
    <x v="0"/>
    <s v="Partial College"/>
    <x v="4"/>
    <s v="Yes"/>
    <x v="0"/>
    <x v="4"/>
    <x v="4"/>
    <x v="1"/>
    <x v="3"/>
    <x v="21"/>
    <x v="1"/>
    <x v="1"/>
    <n v="1"/>
  </r>
  <r>
    <n v="26663"/>
    <x v="1"/>
    <x v="0"/>
    <x v="10"/>
    <x v="3"/>
    <x v="0"/>
    <s v="Bachelors"/>
    <x v="2"/>
    <s v="No"/>
    <x v="1"/>
    <x v="1"/>
    <x v="0"/>
    <x v="1"/>
    <x v="0"/>
    <x v="32"/>
    <x v="1"/>
    <x v="1"/>
    <n v="1"/>
  </r>
  <r>
    <n v="11896"/>
    <x v="0"/>
    <x v="1"/>
    <x v="11"/>
    <x v="4"/>
    <x v="0"/>
    <s v="Graduate Degree"/>
    <x v="4"/>
    <s v="Yes"/>
    <x v="0"/>
    <x v="0"/>
    <x v="1"/>
    <x v="1"/>
    <x v="0"/>
    <x v="4"/>
    <x v="1"/>
    <x v="1"/>
    <n v="1"/>
  </r>
  <r>
    <n v="14189"/>
    <x v="0"/>
    <x v="0"/>
    <x v="8"/>
    <x v="5"/>
    <x v="1"/>
    <s v="High School"/>
    <x v="2"/>
    <s v="No"/>
    <x v="1"/>
    <x v="2"/>
    <x v="1"/>
    <x v="0"/>
    <x v="2"/>
    <x v="9"/>
    <x v="1"/>
    <x v="1"/>
    <n v="1"/>
  </r>
  <r>
    <n v="13136"/>
    <x v="0"/>
    <x v="0"/>
    <x v="1"/>
    <x v="3"/>
    <x v="0"/>
    <s v="Partial College"/>
    <x v="1"/>
    <s v="No"/>
    <x v="1"/>
    <x v="2"/>
    <x v="2"/>
    <x v="1"/>
    <x v="1"/>
    <x v="45"/>
    <x v="0"/>
    <x v="0"/>
    <n v="0"/>
  </r>
  <r>
    <n v="25906"/>
    <x v="1"/>
    <x v="0"/>
    <x v="4"/>
    <x v="2"/>
    <x v="1"/>
    <s v="High School"/>
    <x v="0"/>
    <s v="No"/>
    <x v="1"/>
    <x v="2"/>
    <x v="3"/>
    <x v="1"/>
    <x v="1"/>
    <x v="24"/>
    <x v="0"/>
    <x v="0"/>
    <n v="0"/>
  </r>
  <r>
    <n v="17926"/>
    <x v="1"/>
    <x v="0"/>
    <x v="0"/>
    <x v="0"/>
    <x v="0"/>
    <s v="Bachelors"/>
    <x v="1"/>
    <s v="No"/>
    <x v="1"/>
    <x v="0"/>
    <x v="0"/>
    <x v="1"/>
    <x v="3"/>
    <x v="26"/>
    <x v="1"/>
    <x v="1"/>
    <n v="1"/>
  </r>
  <r>
    <n v="26928"/>
    <x v="1"/>
    <x v="1"/>
    <x v="1"/>
    <x v="4"/>
    <x v="0"/>
    <s v="Bachelors"/>
    <x v="1"/>
    <s v="Yes"/>
    <x v="0"/>
    <x v="0"/>
    <x v="0"/>
    <x v="0"/>
    <x v="1"/>
    <x v="24"/>
    <x v="1"/>
    <x v="1"/>
    <n v="1"/>
  </r>
  <r>
    <n v="20897"/>
    <x v="0"/>
    <x v="0"/>
    <x v="1"/>
    <x v="4"/>
    <x v="0"/>
    <s v="Bachelors"/>
    <x v="0"/>
    <s v="Yes"/>
    <x v="0"/>
    <x v="2"/>
    <x v="0"/>
    <x v="0"/>
    <x v="0"/>
    <x v="8"/>
    <x v="0"/>
    <x v="0"/>
    <n v="0"/>
  </r>
  <r>
    <n v="28207"/>
    <x v="0"/>
    <x v="1"/>
    <x v="2"/>
    <x v="5"/>
    <x v="1"/>
    <s v="Graduate Degree"/>
    <x v="4"/>
    <s v="Yes"/>
    <x v="0"/>
    <x v="1"/>
    <x v="0"/>
    <x v="1"/>
    <x v="0"/>
    <x v="4"/>
    <x v="1"/>
    <x v="1"/>
    <n v="1"/>
  </r>
  <r>
    <n v="25923"/>
    <x v="1"/>
    <x v="1"/>
    <x v="4"/>
    <x v="3"/>
    <x v="0"/>
    <s v="Partial High School"/>
    <x v="1"/>
    <s v="Yes"/>
    <x v="0"/>
    <x v="2"/>
    <x v="2"/>
    <x v="1"/>
    <x v="1"/>
    <x v="7"/>
    <x v="0"/>
    <x v="0"/>
    <n v="0"/>
  </r>
  <r>
    <n v="11000"/>
    <x v="0"/>
    <x v="1"/>
    <x v="8"/>
    <x v="3"/>
    <x v="0"/>
    <s v="Bachelors"/>
    <x v="2"/>
    <s v="Yes"/>
    <x v="0"/>
    <x v="0"/>
    <x v="3"/>
    <x v="1"/>
    <x v="0"/>
    <x v="8"/>
    <x v="1"/>
    <x v="1"/>
    <n v="1"/>
  </r>
  <r>
    <n v="20974"/>
    <x v="0"/>
    <x v="1"/>
    <x v="4"/>
    <x v="3"/>
    <x v="0"/>
    <s v="Bachelors"/>
    <x v="1"/>
    <s v="Yes"/>
    <x v="0"/>
    <x v="1"/>
    <x v="0"/>
    <x v="0"/>
    <x v="1"/>
    <x v="29"/>
    <x v="0"/>
    <x v="0"/>
    <n v="0"/>
  </r>
  <r>
    <n v="28758"/>
    <x v="0"/>
    <x v="1"/>
    <x v="0"/>
    <x v="3"/>
    <x v="0"/>
    <s v="Partial College"/>
    <x v="1"/>
    <s v="Yes"/>
    <x v="0"/>
    <x v="1"/>
    <x v="3"/>
    <x v="0"/>
    <x v="3"/>
    <x v="11"/>
    <x v="1"/>
    <x v="1"/>
    <n v="1"/>
  </r>
  <r>
    <n v="11381"/>
    <x v="0"/>
    <x v="0"/>
    <x v="6"/>
    <x v="3"/>
    <x v="0"/>
    <s v="Partial College"/>
    <x v="3"/>
    <s v="Yes"/>
    <x v="0"/>
    <x v="1"/>
    <x v="1"/>
    <x v="0"/>
    <x v="2"/>
    <x v="15"/>
    <x v="1"/>
    <x v="1"/>
    <n v="1"/>
  </r>
  <r>
    <n v="17522"/>
    <x v="0"/>
    <x v="1"/>
    <x v="7"/>
    <x v="5"/>
    <x v="1"/>
    <s v="Bachelors"/>
    <x v="4"/>
    <s v="Yes"/>
    <x v="0"/>
    <x v="1"/>
    <x v="1"/>
    <x v="1"/>
    <x v="2"/>
    <x v="15"/>
    <x v="0"/>
    <x v="0"/>
    <n v="0"/>
  </r>
  <r>
    <n v="21207"/>
    <x v="0"/>
    <x v="1"/>
    <x v="10"/>
    <x v="4"/>
    <x v="0"/>
    <s v="Partial College"/>
    <x v="0"/>
    <s v="Yes"/>
    <x v="0"/>
    <x v="1"/>
    <x v="2"/>
    <x v="1"/>
    <x v="2"/>
    <x v="30"/>
    <x v="0"/>
    <x v="0"/>
    <n v="0"/>
  </r>
  <r>
    <n v="28102"/>
    <x v="0"/>
    <x v="1"/>
    <x v="6"/>
    <x v="5"/>
    <x v="1"/>
    <s v="High School"/>
    <x v="0"/>
    <s v="Yes"/>
    <x v="0"/>
    <x v="2"/>
    <x v="2"/>
    <x v="1"/>
    <x v="1"/>
    <x v="7"/>
    <x v="1"/>
    <x v="1"/>
    <n v="1"/>
  </r>
  <r>
    <n v="23105"/>
    <x v="1"/>
    <x v="1"/>
    <x v="0"/>
    <x v="1"/>
    <x v="1"/>
    <s v="Partial High School"/>
    <x v="1"/>
    <s v="No"/>
    <x v="1"/>
    <x v="2"/>
    <x v="2"/>
    <x v="1"/>
    <x v="2"/>
    <x v="31"/>
    <x v="1"/>
    <x v="1"/>
    <n v="1"/>
  </r>
  <r>
    <n v="18740"/>
    <x v="0"/>
    <x v="1"/>
    <x v="2"/>
    <x v="2"/>
    <x v="1"/>
    <s v="Bachelors"/>
    <x v="2"/>
    <s v="No"/>
    <x v="1"/>
    <x v="1"/>
    <x v="0"/>
    <x v="1"/>
    <x v="2"/>
    <x v="15"/>
    <x v="1"/>
    <x v="1"/>
    <n v="1"/>
  </r>
  <r>
    <n v="21213"/>
    <x v="1"/>
    <x v="1"/>
    <x v="3"/>
    <x v="0"/>
    <x v="0"/>
    <s v="Bachelors"/>
    <x v="2"/>
    <s v="No"/>
    <x v="1"/>
    <x v="1"/>
    <x v="2"/>
    <x v="1"/>
    <x v="0"/>
    <x v="3"/>
    <x v="0"/>
    <x v="0"/>
    <n v="0"/>
  </r>
  <r>
    <n v="17352"/>
    <x v="0"/>
    <x v="1"/>
    <x v="14"/>
    <x v="3"/>
    <x v="0"/>
    <s v="Graduate Degree"/>
    <x v="4"/>
    <s v="Yes"/>
    <x v="0"/>
    <x v="1"/>
    <x v="2"/>
    <x v="1"/>
    <x v="1"/>
    <x v="46"/>
    <x v="1"/>
    <x v="1"/>
    <n v="1"/>
  </r>
  <r>
    <n v="14154"/>
    <x v="0"/>
    <x v="1"/>
    <x v="1"/>
    <x v="0"/>
    <x v="0"/>
    <s v="Bachelors"/>
    <x v="1"/>
    <s v="Yes"/>
    <x v="0"/>
    <x v="0"/>
    <x v="0"/>
    <x v="0"/>
    <x v="3"/>
    <x v="11"/>
    <x v="1"/>
    <x v="1"/>
    <n v="1"/>
  </r>
  <r>
    <n v="19066"/>
    <x v="0"/>
    <x v="1"/>
    <x v="12"/>
    <x v="5"/>
    <x v="1"/>
    <s v="Partial College"/>
    <x v="2"/>
    <s v="No"/>
    <x v="1"/>
    <x v="4"/>
    <x v="4"/>
    <x v="0"/>
    <x v="2"/>
    <x v="9"/>
    <x v="0"/>
    <x v="0"/>
    <n v="0"/>
  </r>
  <r>
    <n v="11386"/>
    <x v="0"/>
    <x v="0"/>
    <x v="1"/>
    <x v="1"/>
    <x v="1"/>
    <s v="Bachelors"/>
    <x v="1"/>
    <s v="Yes"/>
    <x v="0"/>
    <x v="0"/>
    <x v="0"/>
    <x v="0"/>
    <x v="0"/>
    <x v="12"/>
    <x v="0"/>
    <x v="0"/>
    <n v="0"/>
  </r>
  <r>
    <n v="20228"/>
    <x v="0"/>
    <x v="1"/>
    <x v="11"/>
    <x v="0"/>
    <x v="0"/>
    <s v="Graduate Degree"/>
    <x v="4"/>
    <s v="Yes"/>
    <x v="0"/>
    <x v="0"/>
    <x v="1"/>
    <x v="1"/>
    <x v="0"/>
    <x v="8"/>
    <x v="1"/>
    <x v="1"/>
    <n v="1"/>
  </r>
  <r>
    <n v="16675"/>
    <x v="1"/>
    <x v="0"/>
    <x v="5"/>
    <x v="0"/>
    <x v="0"/>
    <s v="Graduate Degree"/>
    <x v="4"/>
    <s v="No"/>
    <x v="1"/>
    <x v="4"/>
    <x v="0"/>
    <x v="1"/>
    <x v="2"/>
    <x v="15"/>
    <x v="1"/>
    <x v="1"/>
    <n v="1"/>
  </r>
  <r>
    <n v="16410"/>
    <x v="1"/>
    <x v="0"/>
    <x v="4"/>
    <x v="5"/>
    <x v="1"/>
    <s v="Partial High School"/>
    <x v="3"/>
    <s v="Yes"/>
    <x v="0"/>
    <x v="2"/>
    <x v="0"/>
    <x v="0"/>
    <x v="0"/>
    <x v="3"/>
    <x v="1"/>
    <x v="1"/>
    <n v="1"/>
  </r>
  <r>
    <n v="27760"/>
    <x v="1"/>
    <x v="0"/>
    <x v="0"/>
    <x v="0"/>
    <x v="0"/>
    <s v="Graduate Degree"/>
    <x v="1"/>
    <s v="No"/>
    <x v="1"/>
    <x v="0"/>
    <x v="0"/>
    <x v="0"/>
    <x v="0"/>
    <x v="34"/>
    <x v="1"/>
    <x v="1"/>
    <n v="1"/>
  </r>
  <r>
    <n v="22930"/>
    <x v="0"/>
    <x v="1"/>
    <x v="8"/>
    <x v="5"/>
    <x v="1"/>
    <s v="Bachelors"/>
    <x v="2"/>
    <s v="Yes"/>
    <x v="0"/>
    <x v="0"/>
    <x v="3"/>
    <x v="1"/>
    <x v="0"/>
    <x v="13"/>
    <x v="1"/>
    <x v="1"/>
    <n v="1"/>
  </r>
  <r>
    <n v="23780"/>
    <x v="1"/>
    <x v="1"/>
    <x v="0"/>
    <x v="3"/>
    <x v="0"/>
    <s v="Partial College"/>
    <x v="1"/>
    <s v="No"/>
    <x v="1"/>
    <x v="2"/>
    <x v="0"/>
    <x v="0"/>
    <x v="0"/>
    <x v="4"/>
    <x v="1"/>
    <x v="1"/>
    <n v="1"/>
  </r>
  <r>
    <n v="20994"/>
    <x v="0"/>
    <x v="0"/>
    <x v="6"/>
    <x v="0"/>
    <x v="0"/>
    <s v="Bachelors"/>
    <x v="1"/>
    <s v="No"/>
    <x v="1"/>
    <x v="0"/>
    <x v="0"/>
    <x v="1"/>
    <x v="3"/>
    <x v="22"/>
    <x v="1"/>
    <x v="1"/>
    <n v="1"/>
  </r>
  <r>
    <n v="28379"/>
    <x v="0"/>
    <x v="1"/>
    <x v="1"/>
    <x v="4"/>
    <x v="0"/>
    <s v="Bachelors"/>
    <x v="0"/>
    <s v="Yes"/>
    <x v="0"/>
    <x v="2"/>
    <x v="0"/>
    <x v="0"/>
    <x v="0"/>
    <x v="8"/>
    <x v="0"/>
    <x v="0"/>
    <n v="0"/>
  </r>
  <r>
    <n v="14865"/>
    <x v="1"/>
    <x v="1"/>
    <x v="0"/>
    <x v="3"/>
    <x v="0"/>
    <s v="Partial College"/>
    <x v="1"/>
    <s v="Yes"/>
    <x v="0"/>
    <x v="2"/>
    <x v="3"/>
    <x v="0"/>
    <x v="0"/>
    <x v="4"/>
    <x v="0"/>
    <x v="0"/>
    <n v="0"/>
  </r>
  <r>
    <n v="12663"/>
    <x v="0"/>
    <x v="0"/>
    <x v="8"/>
    <x v="2"/>
    <x v="1"/>
    <s v="Partial High School"/>
    <x v="0"/>
    <s v="Yes"/>
    <x v="0"/>
    <x v="2"/>
    <x v="4"/>
    <x v="0"/>
    <x v="1"/>
    <x v="14"/>
    <x v="0"/>
    <x v="0"/>
    <n v="0"/>
  </r>
  <r>
    <n v="24898"/>
    <x v="1"/>
    <x v="0"/>
    <x v="2"/>
    <x v="0"/>
    <x v="0"/>
    <s v="Bachelors"/>
    <x v="2"/>
    <s v="Yes"/>
    <x v="0"/>
    <x v="4"/>
    <x v="4"/>
    <x v="1"/>
    <x v="3"/>
    <x v="21"/>
    <x v="0"/>
    <x v="0"/>
    <n v="0"/>
  </r>
  <r>
    <n v="19508"/>
    <x v="0"/>
    <x v="1"/>
    <x v="4"/>
    <x v="0"/>
    <x v="0"/>
    <s v="Partial High School"/>
    <x v="3"/>
    <s v="No"/>
    <x v="1"/>
    <x v="2"/>
    <x v="0"/>
    <x v="0"/>
    <x v="3"/>
    <x v="25"/>
    <x v="0"/>
    <x v="0"/>
    <n v="0"/>
  </r>
  <r>
    <n v="11489"/>
    <x v="1"/>
    <x v="0"/>
    <x v="6"/>
    <x v="0"/>
    <x v="0"/>
    <s v="Partial High School"/>
    <x v="3"/>
    <s v="No"/>
    <x v="1"/>
    <x v="2"/>
    <x v="3"/>
    <x v="0"/>
    <x v="3"/>
    <x v="11"/>
    <x v="1"/>
    <x v="1"/>
    <n v="1"/>
  </r>
  <r>
    <n v="18160"/>
    <x v="0"/>
    <x v="1"/>
    <x v="12"/>
    <x v="1"/>
    <x v="1"/>
    <s v="High School"/>
    <x v="2"/>
    <s v="Yes"/>
    <x v="0"/>
    <x v="3"/>
    <x v="2"/>
    <x v="0"/>
    <x v="2"/>
    <x v="36"/>
    <x v="1"/>
    <x v="1"/>
    <n v="1"/>
  </r>
  <r>
    <n v="25241"/>
    <x v="0"/>
    <x v="1"/>
    <x v="8"/>
    <x v="3"/>
    <x v="0"/>
    <s v="Bachelors"/>
    <x v="2"/>
    <s v="Yes"/>
    <x v="0"/>
    <x v="1"/>
    <x v="2"/>
    <x v="1"/>
    <x v="2"/>
    <x v="15"/>
    <x v="0"/>
    <x v="0"/>
    <n v="0"/>
  </r>
  <r>
    <n v="24369"/>
    <x v="0"/>
    <x v="1"/>
    <x v="2"/>
    <x v="2"/>
    <x v="1"/>
    <s v="Graduate Degree"/>
    <x v="4"/>
    <s v="No"/>
    <x v="1"/>
    <x v="2"/>
    <x v="0"/>
    <x v="1"/>
    <x v="0"/>
    <x v="32"/>
    <x v="0"/>
    <x v="0"/>
    <n v="0"/>
  </r>
  <r>
    <n v="27165"/>
    <x v="1"/>
    <x v="1"/>
    <x v="6"/>
    <x v="0"/>
    <x v="0"/>
    <s v="Partial High School"/>
    <x v="3"/>
    <s v="No"/>
    <x v="1"/>
    <x v="2"/>
    <x v="0"/>
    <x v="0"/>
    <x v="3"/>
    <x v="17"/>
    <x v="0"/>
    <x v="0"/>
    <n v="0"/>
  </r>
  <r>
    <n v="29424"/>
    <x v="0"/>
    <x v="1"/>
    <x v="4"/>
    <x v="0"/>
    <x v="0"/>
    <s v="Partial High School"/>
    <x v="3"/>
    <s v="Yes"/>
    <x v="0"/>
    <x v="2"/>
    <x v="0"/>
    <x v="0"/>
    <x v="3"/>
    <x v="21"/>
    <x v="0"/>
    <x v="0"/>
    <n v="0"/>
  </r>
  <r>
    <n v="15926"/>
    <x v="1"/>
    <x v="0"/>
    <x v="7"/>
    <x v="1"/>
    <x v="1"/>
    <s v="High School"/>
    <x v="2"/>
    <s v="Yes"/>
    <x v="0"/>
    <x v="3"/>
    <x v="2"/>
    <x v="0"/>
    <x v="2"/>
    <x v="5"/>
    <x v="1"/>
    <x v="1"/>
    <n v="1"/>
  </r>
  <r>
    <n v="14554"/>
    <x v="0"/>
    <x v="1"/>
    <x v="6"/>
    <x v="4"/>
    <x v="0"/>
    <s v="Bachelors"/>
    <x v="1"/>
    <s v="Yes"/>
    <x v="0"/>
    <x v="0"/>
    <x v="0"/>
    <x v="0"/>
    <x v="1"/>
    <x v="29"/>
    <x v="0"/>
    <x v="0"/>
    <n v="0"/>
  </r>
  <r>
    <n v="16468"/>
    <x v="1"/>
    <x v="1"/>
    <x v="1"/>
    <x v="0"/>
    <x v="0"/>
    <s v="Partial College"/>
    <x v="1"/>
    <s v="Yes"/>
    <x v="0"/>
    <x v="1"/>
    <x v="1"/>
    <x v="0"/>
    <x v="3"/>
    <x v="25"/>
    <x v="0"/>
    <x v="0"/>
    <n v="0"/>
  </r>
  <r>
    <n v="19174"/>
    <x v="1"/>
    <x v="0"/>
    <x v="1"/>
    <x v="0"/>
    <x v="0"/>
    <s v="High School"/>
    <x v="3"/>
    <s v="No"/>
    <x v="1"/>
    <x v="1"/>
    <x v="1"/>
    <x v="0"/>
    <x v="3"/>
    <x v="21"/>
    <x v="1"/>
    <x v="1"/>
    <n v="1"/>
  </r>
  <r>
    <n v="19183"/>
    <x v="1"/>
    <x v="1"/>
    <x v="4"/>
    <x v="0"/>
    <x v="0"/>
    <s v="Partial High School"/>
    <x v="3"/>
    <s v="Yes"/>
    <x v="0"/>
    <x v="2"/>
    <x v="3"/>
    <x v="0"/>
    <x v="3"/>
    <x v="11"/>
    <x v="0"/>
    <x v="0"/>
    <n v="0"/>
  </r>
  <r>
    <n v="13683"/>
    <x v="1"/>
    <x v="0"/>
    <x v="1"/>
    <x v="0"/>
    <x v="0"/>
    <s v="High School"/>
    <x v="3"/>
    <s v="No"/>
    <x v="1"/>
    <x v="1"/>
    <x v="1"/>
    <x v="0"/>
    <x v="3"/>
    <x v="21"/>
    <x v="0"/>
    <x v="0"/>
    <n v="0"/>
  </r>
  <r>
    <n v="17848"/>
    <x v="1"/>
    <x v="1"/>
    <x v="1"/>
    <x v="0"/>
    <x v="0"/>
    <s v="Partial College"/>
    <x v="1"/>
    <s v="No"/>
    <x v="1"/>
    <x v="1"/>
    <x v="1"/>
    <x v="0"/>
    <x v="3"/>
    <x v="23"/>
    <x v="1"/>
    <x v="1"/>
    <n v="1"/>
  </r>
  <r>
    <n v="17894"/>
    <x v="0"/>
    <x v="0"/>
    <x v="6"/>
    <x v="4"/>
    <x v="0"/>
    <s v="Bachelors"/>
    <x v="1"/>
    <s v="Yes"/>
    <x v="0"/>
    <x v="0"/>
    <x v="0"/>
    <x v="0"/>
    <x v="2"/>
    <x v="5"/>
    <x v="1"/>
    <x v="1"/>
    <n v="1"/>
  </r>
  <r>
    <n v="25651"/>
    <x v="0"/>
    <x v="1"/>
    <x v="0"/>
    <x v="4"/>
    <x v="0"/>
    <s v="Bachelors"/>
    <x v="0"/>
    <s v="No"/>
    <x v="1"/>
    <x v="0"/>
    <x v="0"/>
    <x v="0"/>
    <x v="0"/>
    <x v="1"/>
    <x v="1"/>
    <x v="1"/>
    <n v="1"/>
  </r>
  <r>
    <n v="22936"/>
    <x v="1"/>
    <x v="0"/>
    <x v="10"/>
    <x v="4"/>
    <x v="0"/>
    <s v="Partial College"/>
    <x v="0"/>
    <s v="No"/>
    <x v="1"/>
    <x v="1"/>
    <x v="0"/>
    <x v="1"/>
    <x v="0"/>
    <x v="12"/>
    <x v="1"/>
    <x v="1"/>
    <n v="1"/>
  </r>
  <r>
    <n v="23915"/>
    <x v="0"/>
    <x v="1"/>
    <x v="6"/>
    <x v="3"/>
    <x v="0"/>
    <s v="High School"/>
    <x v="3"/>
    <s v="Yes"/>
    <x v="0"/>
    <x v="2"/>
    <x v="0"/>
    <x v="0"/>
    <x v="0"/>
    <x v="0"/>
    <x v="0"/>
    <x v="0"/>
    <n v="0"/>
  </r>
  <r>
    <n v="24121"/>
    <x v="1"/>
    <x v="0"/>
    <x v="1"/>
    <x v="0"/>
    <x v="0"/>
    <s v="Partial College"/>
    <x v="1"/>
    <s v="No"/>
    <x v="1"/>
    <x v="1"/>
    <x v="0"/>
    <x v="0"/>
    <x v="3"/>
    <x v="19"/>
    <x v="1"/>
    <x v="1"/>
    <n v="1"/>
  </r>
  <r>
    <n v="27878"/>
    <x v="1"/>
    <x v="1"/>
    <x v="6"/>
    <x v="0"/>
    <x v="0"/>
    <s v="Partial College"/>
    <x v="3"/>
    <s v="No"/>
    <x v="1"/>
    <x v="0"/>
    <x v="0"/>
    <x v="1"/>
    <x v="3"/>
    <x v="26"/>
    <x v="1"/>
    <x v="1"/>
    <n v="1"/>
  </r>
  <r>
    <n v="13572"/>
    <x v="1"/>
    <x v="1"/>
    <x v="4"/>
    <x v="1"/>
    <x v="1"/>
    <s v="High School"/>
    <x v="3"/>
    <s v="Yes"/>
    <x v="0"/>
    <x v="0"/>
    <x v="0"/>
    <x v="0"/>
    <x v="0"/>
    <x v="34"/>
    <x v="1"/>
    <x v="1"/>
    <n v="1"/>
  </r>
  <r>
    <n v="27941"/>
    <x v="0"/>
    <x v="0"/>
    <x v="2"/>
    <x v="5"/>
    <x v="1"/>
    <s v="Partial College"/>
    <x v="2"/>
    <s v="Yes"/>
    <x v="0"/>
    <x v="2"/>
    <x v="1"/>
    <x v="0"/>
    <x v="2"/>
    <x v="39"/>
    <x v="0"/>
    <x v="0"/>
    <n v="0"/>
  </r>
  <r>
    <n v="26354"/>
    <x v="1"/>
    <x v="1"/>
    <x v="0"/>
    <x v="0"/>
    <x v="0"/>
    <s v="Graduate Degree"/>
    <x v="1"/>
    <s v="No"/>
    <x v="1"/>
    <x v="0"/>
    <x v="0"/>
    <x v="0"/>
    <x v="0"/>
    <x v="13"/>
    <x v="1"/>
    <x v="1"/>
    <n v="1"/>
  </r>
  <r>
    <n v="14785"/>
    <x v="1"/>
    <x v="1"/>
    <x v="1"/>
    <x v="4"/>
    <x v="0"/>
    <s v="Bachelors"/>
    <x v="1"/>
    <s v="No"/>
    <x v="1"/>
    <x v="1"/>
    <x v="3"/>
    <x v="0"/>
    <x v="0"/>
    <x v="32"/>
    <x v="0"/>
    <x v="0"/>
    <n v="0"/>
  </r>
  <r>
    <n v="17238"/>
    <x v="1"/>
    <x v="1"/>
    <x v="2"/>
    <x v="0"/>
    <x v="0"/>
    <s v="Bachelors"/>
    <x v="2"/>
    <s v="Yes"/>
    <x v="0"/>
    <x v="4"/>
    <x v="4"/>
    <x v="1"/>
    <x v="3"/>
    <x v="21"/>
    <x v="0"/>
    <x v="0"/>
    <n v="0"/>
  </r>
  <r>
    <n v="23608"/>
    <x v="0"/>
    <x v="0"/>
    <x v="13"/>
    <x v="1"/>
    <x v="1"/>
    <s v="High School"/>
    <x v="2"/>
    <s v="Yes"/>
    <x v="0"/>
    <x v="4"/>
    <x v="0"/>
    <x v="0"/>
    <x v="2"/>
    <x v="36"/>
    <x v="1"/>
    <x v="1"/>
    <n v="1"/>
  </r>
  <r>
    <n v="22538"/>
    <x v="1"/>
    <x v="0"/>
    <x v="4"/>
    <x v="0"/>
    <x v="0"/>
    <s v="Partial High School"/>
    <x v="3"/>
    <s v="Yes"/>
    <x v="0"/>
    <x v="2"/>
    <x v="3"/>
    <x v="0"/>
    <x v="3"/>
    <x v="6"/>
    <x v="0"/>
    <x v="0"/>
    <n v="0"/>
  </r>
  <r>
    <n v="12332"/>
    <x v="0"/>
    <x v="1"/>
    <x v="8"/>
    <x v="5"/>
    <x v="1"/>
    <s v="High School"/>
    <x v="4"/>
    <s v="Yes"/>
    <x v="0"/>
    <x v="4"/>
    <x v="2"/>
    <x v="0"/>
    <x v="1"/>
    <x v="7"/>
    <x v="1"/>
    <x v="1"/>
    <n v="1"/>
  </r>
  <r>
    <n v="17230"/>
    <x v="0"/>
    <x v="1"/>
    <x v="2"/>
    <x v="0"/>
    <x v="0"/>
    <s v="Bachelors"/>
    <x v="2"/>
    <s v="Yes"/>
    <x v="0"/>
    <x v="4"/>
    <x v="4"/>
    <x v="1"/>
    <x v="3"/>
    <x v="25"/>
    <x v="0"/>
    <x v="0"/>
    <n v="0"/>
  </r>
  <r>
    <n v="13082"/>
    <x v="1"/>
    <x v="1"/>
    <x v="12"/>
    <x v="0"/>
    <x v="0"/>
    <s v="Graduate Degree"/>
    <x v="4"/>
    <s v="Yes"/>
    <x v="0"/>
    <x v="0"/>
    <x v="1"/>
    <x v="1"/>
    <x v="2"/>
    <x v="28"/>
    <x v="1"/>
    <x v="1"/>
    <n v="1"/>
  </r>
  <r>
    <n v="22518"/>
    <x v="1"/>
    <x v="0"/>
    <x v="1"/>
    <x v="1"/>
    <x v="1"/>
    <s v="Partial College"/>
    <x v="1"/>
    <s v="No"/>
    <x v="1"/>
    <x v="2"/>
    <x v="0"/>
    <x v="0"/>
    <x v="3"/>
    <x v="40"/>
    <x v="1"/>
    <x v="1"/>
    <n v="1"/>
  </r>
  <r>
    <n v="13687"/>
    <x v="0"/>
    <x v="1"/>
    <x v="0"/>
    <x v="4"/>
    <x v="0"/>
    <s v="Bachelors"/>
    <x v="0"/>
    <s v="Yes"/>
    <x v="0"/>
    <x v="1"/>
    <x v="0"/>
    <x v="0"/>
    <x v="3"/>
    <x v="6"/>
    <x v="1"/>
    <x v="1"/>
    <n v="1"/>
  </r>
  <r>
    <n v="23571"/>
    <x v="0"/>
    <x v="0"/>
    <x v="0"/>
    <x v="3"/>
    <x v="0"/>
    <s v="Bachelors"/>
    <x v="4"/>
    <s v="Yes"/>
    <x v="0"/>
    <x v="2"/>
    <x v="0"/>
    <x v="1"/>
    <x v="1"/>
    <x v="29"/>
    <x v="1"/>
    <x v="1"/>
    <n v="1"/>
  </r>
  <r>
    <n v="19305"/>
    <x v="1"/>
    <x v="0"/>
    <x v="4"/>
    <x v="3"/>
    <x v="0"/>
    <s v="High School"/>
    <x v="3"/>
    <s v="Yes"/>
    <x v="0"/>
    <x v="1"/>
    <x v="0"/>
    <x v="0"/>
    <x v="0"/>
    <x v="13"/>
    <x v="1"/>
    <x v="1"/>
    <n v="1"/>
  </r>
  <r>
    <n v="22636"/>
    <x v="1"/>
    <x v="0"/>
    <x v="0"/>
    <x v="0"/>
    <x v="0"/>
    <s v="Bachelors"/>
    <x v="1"/>
    <s v="No"/>
    <x v="1"/>
    <x v="0"/>
    <x v="0"/>
    <x v="0"/>
    <x v="0"/>
    <x v="13"/>
    <x v="1"/>
    <x v="1"/>
    <n v="1"/>
  </r>
  <r>
    <n v="17310"/>
    <x v="0"/>
    <x v="1"/>
    <x v="10"/>
    <x v="4"/>
    <x v="0"/>
    <s v="Partial College"/>
    <x v="0"/>
    <s v="Yes"/>
    <x v="0"/>
    <x v="1"/>
    <x v="0"/>
    <x v="1"/>
    <x v="0"/>
    <x v="12"/>
    <x v="1"/>
    <x v="1"/>
    <n v="1"/>
  </r>
  <r>
    <n v="12133"/>
    <x v="0"/>
    <x v="0"/>
    <x v="12"/>
    <x v="1"/>
    <x v="1"/>
    <s v="Partial College"/>
    <x v="2"/>
    <s v="Yes"/>
    <x v="0"/>
    <x v="4"/>
    <x v="2"/>
    <x v="0"/>
    <x v="2"/>
    <x v="5"/>
    <x v="1"/>
    <x v="1"/>
    <n v="1"/>
  </r>
  <r>
    <n v="25918"/>
    <x v="1"/>
    <x v="0"/>
    <x v="1"/>
    <x v="3"/>
    <x v="0"/>
    <s v="Partial College"/>
    <x v="1"/>
    <s v="No"/>
    <x v="1"/>
    <x v="2"/>
    <x v="2"/>
    <x v="1"/>
    <x v="1"/>
    <x v="2"/>
    <x v="1"/>
    <x v="1"/>
    <n v="1"/>
  </r>
  <r>
    <n v="25752"/>
    <x v="1"/>
    <x v="0"/>
    <x v="6"/>
    <x v="3"/>
    <x v="0"/>
    <s v="Partial College"/>
    <x v="3"/>
    <s v="No"/>
    <x v="1"/>
    <x v="1"/>
    <x v="0"/>
    <x v="0"/>
    <x v="2"/>
    <x v="39"/>
    <x v="1"/>
    <x v="1"/>
    <n v="1"/>
  </r>
  <r>
    <n v="17324"/>
    <x v="0"/>
    <x v="0"/>
    <x v="11"/>
    <x v="5"/>
    <x v="1"/>
    <s v="Bachelors"/>
    <x v="2"/>
    <s v="Yes"/>
    <x v="0"/>
    <x v="1"/>
    <x v="4"/>
    <x v="1"/>
    <x v="2"/>
    <x v="30"/>
    <x v="0"/>
    <x v="0"/>
    <n v="0"/>
  </r>
  <r>
    <n v="22918"/>
    <x v="1"/>
    <x v="1"/>
    <x v="2"/>
    <x v="2"/>
    <x v="1"/>
    <s v="Graduate Degree"/>
    <x v="4"/>
    <s v="Yes"/>
    <x v="0"/>
    <x v="4"/>
    <x v="0"/>
    <x v="1"/>
    <x v="2"/>
    <x v="5"/>
    <x v="0"/>
    <x v="0"/>
    <n v="0"/>
  </r>
  <r>
    <n v="12510"/>
    <x v="0"/>
    <x v="1"/>
    <x v="0"/>
    <x v="4"/>
    <x v="0"/>
    <s v="Bachelors"/>
    <x v="0"/>
    <s v="Yes"/>
    <x v="0"/>
    <x v="1"/>
    <x v="0"/>
    <x v="0"/>
    <x v="0"/>
    <x v="1"/>
    <x v="1"/>
    <x v="1"/>
    <n v="1"/>
  </r>
  <r>
    <n v="25512"/>
    <x v="1"/>
    <x v="1"/>
    <x v="6"/>
    <x v="0"/>
    <x v="0"/>
    <s v="High School"/>
    <x v="3"/>
    <s v="No"/>
    <x v="1"/>
    <x v="1"/>
    <x v="1"/>
    <x v="0"/>
    <x v="3"/>
    <x v="25"/>
    <x v="0"/>
    <x v="0"/>
    <n v="0"/>
  </r>
  <r>
    <n v="16179"/>
    <x v="1"/>
    <x v="0"/>
    <x v="2"/>
    <x v="2"/>
    <x v="1"/>
    <s v="Bachelors"/>
    <x v="2"/>
    <s v="Yes"/>
    <x v="0"/>
    <x v="3"/>
    <x v="3"/>
    <x v="1"/>
    <x v="0"/>
    <x v="13"/>
    <x v="0"/>
    <x v="0"/>
    <n v="0"/>
  </r>
  <r>
    <n v="15628"/>
    <x v="0"/>
    <x v="0"/>
    <x v="0"/>
    <x v="4"/>
    <x v="0"/>
    <s v="Bachelors"/>
    <x v="0"/>
    <s v="Yes"/>
    <x v="0"/>
    <x v="1"/>
    <x v="0"/>
    <x v="0"/>
    <x v="1"/>
    <x v="47"/>
    <x v="0"/>
    <x v="0"/>
    <n v="0"/>
  </r>
  <r>
    <n v="20977"/>
    <x v="0"/>
    <x v="1"/>
    <x v="6"/>
    <x v="4"/>
    <x v="0"/>
    <s v="Bachelors"/>
    <x v="1"/>
    <s v="Yes"/>
    <x v="0"/>
    <x v="0"/>
    <x v="0"/>
    <x v="0"/>
    <x v="1"/>
    <x v="46"/>
    <x v="1"/>
    <x v="1"/>
    <n v="1"/>
  </r>
  <r>
    <n v="18140"/>
    <x v="0"/>
    <x v="1"/>
    <x v="12"/>
    <x v="1"/>
    <x v="1"/>
    <s v="Partial College"/>
    <x v="2"/>
    <s v="No"/>
    <x v="1"/>
    <x v="4"/>
    <x v="2"/>
    <x v="0"/>
    <x v="2"/>
    <x v="36"/>
    <x v="1"/>
    <x v="1"/>
    <n v="1"/>
  </r>
  <r>
    <n v="20417"/>
    <x v="0"/>
    <x v="1"/>
    <x v="1"/>
    <x v="1"/>
    <x v="1"/>
    <s v="Partial College"/>
    <x v="1"/>
    <s v="No"/>
    <x v="1"/>
    <x v="2"/>
    <x v="2"/>
    <x v="1"/>
    <x v="1"/>
    <x v="16"/>
    <x v="0"/>
    <x v="0"/>
    <n v="0"/>
  </r>
  <r>
    <n v="18267"/>
    <x v="0"/>
    <x v="1"/>
    <x v="10"/>
    <x v="1"/>
    <x v="1"/>
    <s v="Bachelors"/>
    <x v="2"/>
    <s v="Yes"/>
    <x v="0"/>
    <x v="2"/>
    <x v="2"/>
    <x v="1"/>
    <x v="0"/>
    <x v="1"/>
    <x v="0"/>
    <x v="0"/>
    <n v="0"/>
  </r>
  <r>
    <n v="13620"/>
    <x v="1"/>
    <x v="1"/>
    <x v="3"/>
    <x v="0"/>
    <x v="0"/>
    <s v="Bachelors"/>
    <x v="2"/>
    <s v="No"/>
    <x v="1"/>
    <x v="4"/>
    <x v="4"/>
    <x v="1"/>
    <x v="3"/>
    <x v="25"/>
    <x v="1"/>
    <x v="1"/>
    <n v="1"/>
  </r>
  <r>
    <n v="22974"/>
    <x v="0"/>
    <x v="0"/>
    <x v="1"/>
    <x v="3"/>
    <x v="0"/>
    <s v="Partial College"/>
    <x v="1"/>
    <s v="Yes"/>
    <x v="0"/>
    <x v="2"/>
    <x v="2"/>
    <x v="1"/>
    <x v="1"/>
    <x v="45"/>
    <x v="0"/>
    <x v="0"/>
    <n v="0"/>
  </r>
  <r>
    <n v="13586"/>
    <x v="0"/>
    <x v="1"/>
    <x v="2"/>
    <x v="5"/>
    <x v="1"/>
    <s v="Partial College"/>
    <x v="2"/>
    <s v="Yes"/>
    <x v="0"/>
    <x v="2"/>
    <x v="4"/>
    <x v="0"/>
    <x v="2"/>
    <x v="39"/>
    <x v="0"/>
    <x v="0"/>
    <n v="0"/>
  </r>
  <r>
    <n v="17978"/>
    <x v="0"/>
    <x v="1"/>
    <x v="0"/>
    <x v="0"/>
    <x v="0"/>
    <s v="Graduate Degree"/>
    <x v="1"/>
    <s v="Yes"/>
    <x v="0"/>
    <x v="0"/>
    <x v="0"/>
    <x v="0"/>
    <x v="0"/>
    <x v="34"/>
    <x v="1"/>
    <x v="1"/>
    <n v="1"/>
  </r>
  <r>
    <n v="12581"/>
    <x v="1"/>
    <x v="0"/>
    <x v="4"/>
    <x v="0"/>
    <x v="0"/>
    <s v="Partial College"/>
    <x v="3"/>
    <s v="No"/>
    <x v="1"/>
    <x v="1"/>
    <x v="0"/>
    <x v="1"/>
    <x v="3"/>
    <x v="26"/>
    <x v="1"/>
    <x v="1"/>
    <n v="1"/>
  </r>
  <r>
    <n v="18018"/>
    <x v="1"/>
    <x v="1"/>
    <x v="1"/>
    <x v="1"/>
    <x v="1"/>
    <s v="Partial College"/>
    <x v="1"/>
    <s v="Yes"/>
    <x v="0"/>
    <x v="0"/>
    <x v="0"/>
    <x v="0"/>
    <x v="0"/>
    <x v="1"/>
    <x v="0"/>
    <x v="0"/>
    <n v="0"/>
  </r>
  <r>
    <n v="28957"/>
    <x v="1"/>
    <x v="0"/>
    <x v="7"/>
    <x v="0"/>
    <x v="0"/>
    <s v="Partial High School"/>
    <x v="2"/>
    <s v="Yes"/>
    <x v="0"/>
    <x v="3"/>
    <x v="4"/>
    <x v="1"/>
    <x v="3"/>
    <x v="17"/>
    <x v="1"/>
    <x v="1"/>
    <n v="1"/>
  </r>
  <r>
    <n v="13690"/>
    <x v="1"/>
    <x v="0"/>
    <x v="6"/>
    <x v="0"/>
    <x v="0"/>
    <s v="Partial High School"/>
    <x v="3"/>
    <s v="No"/>
    <x v="1"/>
    <x v="2"/>
    <x v="3"/>
    <x v="0"/>
    <x v="3"/>
    <x v="17"/>
    <x v="1"/>
    <x v="1"/>
    <n v="1"/>
  </r>
  <r>
    <n v="12568"/>
    <x v="0"/>
    <x v="0"/>
    <x v="1"/>
    <x v="4"/>
    <x v="0"/>
    <s v="Bachelors"/>
    <x v="1"/>
    <s v="Yes"/>
    <x v="0"/>
    <x v="0"/>
    <x v="0"/>
    <x v="0"/>
    <x v="1"/>
    <x v="46"/>
    <x v="0"/>
    <x v="0"/>
    <n v="0"/>
  </r>
  <r>
    <n v="13122"/>
    <x v="0"/>
    <x v="0"/>
    <x v="2"/>
    <x v="0"/>
    <x v="0"/>
    <s v="Bachelors"/>
    <x v="2"/>
    <s v="Yes"/>
    <x v="0"/>
    <x v="1"/>
    <x v="3"/>
    <x v="1"/>
    <x v="0"/>
    <x v="3"/>
    <x v="1"/>
    <x v="1"/>
    <n v="1"/>
  </r>
  <r>
    <n v="21184"/>
    <x v="1"/>
    <x v="1"/>
    <x v="3"/>
    <x v="0"/>
    <x v="0"/>
    <s v="Bachelors"/>
    <x v="2"/>
    <s v="No"/>
    <x v="1"/>
    <x v="1"/>
    <x v="2"/>
    <x v="1"/>
    <x v="0"/>
    <x v="13"/>
    <x v="0"/>
    <x v="0"/>
    <n v="0"/>
  </r>
  <r>
    <n v="26150"/>
    <x v="1"/>
    <x v="0"/>
    <x v="3"/>
    <x v="0"/>
    <x v="0"/>
    <s v="Bachelors"/>
    <x v="2"/>
    <s v="No"/>
    <x v="1"/>
    <x v="1"/>
    <x v="0"/>
    <x v="1"/>
    <x v="0"/>
    <x v="3"/>
    <x v="1"/>
    <x v="1"/>
    <n v="1"/>
  </r>
  <r>
    <n v="24151"/>
    <x v="1"/>
    <x v="1"/>
    <x v="6"/>
    <x v="4"/>
    <x v="0"/>
    <s v="Bachelors"/>
    <x v="1"/>
    <s v="No"/>
    <x v="1"/>
    <x v="0"/>
    <x v="0"/>
    <x v="0"/>
    <x v="2"/>
    <x v="36"/>
    <x v="0"/>
    <x v="0"/>
    <n v="0"/>
  </r>
  <r>
    <n v="23962"/>
    <x v="0"/>
    <x v="0"/>
    <x v="4"/>
    <x v="0"/>
    <x v="0"/>
    <s v="Partial High School"/>
    <x v="3"/>
    <s v="Yes"/>
    <x v="0"/>
    <x v="2"/>
    <x v="3"/>
    <x v="0"/>
    <x v="3"/>
    <x v="21"/>
    <x v="0"/>
    <x v="0"/>
    <n v="0"/>
  </r>
  <r>
    <n v="17793"/>
    <x v="0"/>
    <x v="0"/>
    <x v="0"/>
    <x v="0"/>
    <x v="0"/>
    <s v="Bachelors"/>
    <x v="1"/>
    <s v="Yes"/>
    <x v="0"/>
    <x v="0"/>
    <x v="0"/>
    <x v="0"/>
    <x v="0"/>
    <x v="13"/>
    <x v="1"/>
    <x v="1"/>
    <n v="1"/>
  </r>
  <r>
    <n v="14926"/>
    <x v="0"/>
    <x v="1"/>
    <x v="1"/>
    <x v="4"/>
    <x v="0"/>
    <s v="Bachelors"/>
    <x v="1"/>
    <s v="Yes"/>
    <x v="0"/>
    <x v="0"/>
    <x v="0"/>
    <x v="0"/>
    <x v="0"/>
    <x v="13"/>
    <x v="1"/>
    <x v="1"/>
    <n v="1"/>
  </r>
  <r>
    <n v="16163"/>
    <x v="1"/>
    <x v="1"/>
    <x v="10"/>
    <x v="3"/>
    <x v="0"/>
    <s v="Bachelors"/>
    <x v="2"/>
    <s v="Yes"/>
    <x v="0"/>
    <x v="1"/>
    <x v="1"/>
    <x v="1"/>
    <x v="0"/>
    <x v="13"/>
    <x v="1"/>
    <x v="1"/>
    <n v="1"/>
  </r>
  <r>
    <n v="21365"/>
    <x v="0"/>
    <x v="0"/>
    <x v="4"/>
    <x v="3"/>
    <x v="0"/>
    <s v="Partial High School"/>
    <x v="1"/>
    <s v="Yes"/>
    <x v="0"/>
    <x v="2"/>
    <x v="2"/>
    <x v="1"/>
    <x v="1"/>
    <x v="7"/>
    <x v="0"/>
    <x v="0"/>
    <n v="0"/>
  </r>
  <r>
    <n v="27771"/>
    <x v="1"/>
    <x v="1"/>
    <x v="1"/>
    <x v="4"/>
    <x v="0"/>
    <s v="Bachelors"/>
    <x v="1"/>
    <s v="Yes"/>
    <x v="0"/>
    <x v="1"/>
    <x v="3"/>
    <x v="0"/>
    <x v="0"/>
    <x v="32"/>
    <x v="1"/>
    <x v="1"/>
    <n v="1"/>
  </r>
  <r>
    <n v="26167"/>
    <x v="1"/>
    <x v="0"/>
    <x v="0"/>
    <x v="3"/>
    <x v="0"/>
    <s v="Bachelors"/>
    <x v="4"/>
    <s v="No"/>
    <x v="1"/>
    <x v="1"/>
    <x v="2"/>
    <x v="1"/>
    <x v="2"/>
    <x v="39"/>
    <x v="1"/>
    <x v="1"/>
    <n v="1"/>
  </r>
  <r>
    <n v="25792"/>
    <x v="1"/>
    <x v="0"/>
    <x v="15"/>
    <x v="1"/>
    <x v="1"/>
    <s v="Bachelors"/>
    <x v="4"/>
    <s v="Yes"/>
    <x v="0"/>
    <x v="3"/>
    <x v="4"/>
    <x v="0"/>
    <x v="2"/>
    <x v="39"/>
    <x v="0"/>
    <x v="0"/>
    <n v="0"/>
  </r>
  <r>
    <n v="11555"/>
    <x v="0"/>
    <x v="0"/>
    <x v="0"/>
    <x v="4"/>
    <x v="0"/>
    <s v="Bachelors"/>
    <x v="1"/>
    <s v="Yes"/>
    <x v="0"/>
    <x v="0"/>
    <x v="0"/>
    <x v="0"/>
    <x v="1"/>
    <x v="48"/>
    <x v="0"/>
    <x v="0"/>
    <n v="0"/>
  </r>
  <r>
    <n v="22381"/>
    <x v="0"/>
    <x v="1"/>
    <x v="4"/>
    <x v="4"/>
    <x v="0"/>
    <s v="Graduate Degree"/>
    <x v="3"/>
    <s v="Yes"/>
    <x v="0"/>
    <x v="0"/>
    <x v="0"/>
    <x v="0"/>
    <x v="0"/>
    <x v="20"/>
    <x v="0"/>
    <x v="0"/>
    <n v="0"/>
  </r>
  <r>
    <n v="17882"/>
    <x v="0"/>
    <x v="1"/>
    <x v="6"/>
    <x v="4"/>
    <x v="0"/>
    <s v="Graduate Degree"/>
    <x v="1"/>
    <s v="Yes"/>
    <x v="0"/>
    <x v="0"/>
    <x v="0"/>
    <x v="0"/>
    <x v="0"/>
    <x v="20"/>
    <x v="0"/>
    <x v="0"/>
    <n v="0"/>
  </r>
  <r>
    <n v="22174"/>
    <x v="0"/>
    <x v="1"/>
    <x v="1"/>
    <x v="1"/>
    <x v="1"/>
    <s v="High School"/>
    <x v="0"/>
    <s v="Yes"/>
    <x v="0"/>
    <x v="2"/>
    <x v="2"/>
    <x v="1"/>
    <x v="2"/>
    <x v="9"/>
    <x v="1"/>
    <x v="1"/>
    <n v="1"/>
  </r>
  <r>
    <n v="22439"/>
    <x v="0"/>
    <x v="0"/>
    <x v="1"/>
    <x v="0"/>
    <x v="0"/>
    <s v="Bachelors"/>
    <x v="1"/>
    <s v="Yes"/>
    <x v="0"/>
    <x v="0"/>
    <x v="0"/>
    <x v="0"/>
    <x v="0"/>
    <x v="34"/>
    <x v="1"/>
    <x v="1"/>
    <n v="1"/>
  </r>
  <r>
    <n v="18012"/>
    <x v="0"/>
    <x v="0"/>
    <x v="0"/>
    <x v="4"/>
    <x v="0"/>
    <s v="Bachelors"/>
    <x v="0"/>
    <s v="Yes"/>
    <x v="0"/>
    <x v="0"/>
    <x v="0"/>
    <x v="0"/>
    <x v="0"/>
    <x v="3"/>
    <x v="0"/>
    <x v="0"/>
    <n v="0"/>
  </r>
  <r>
    <n v="27582"/>
    <x v="1"/>
    <x v="0"/>
    <x v="8"/>
    <x v="3"/>
    <x v="0"/>
    <s v="Bachelors"/>
    <x v="2"/>
    <s v="No"/>
    <x v="1"/>
    <x v="0"/>
    <x v="0"/>
    <x v="1"/>
    <x v="0"/>
    <x v="4"/>
    <x v="1"/>
    <x v="1"/>
    <n v="1"/>
  </r>
  <r>
    <n v="12744"/>
    <x v="1"/>
    <x v="0"/>
    <x v="0"/>
    <x v="3"/>
    <x v="0"/>
    <s v="Partial College"/>
    <x v="1"/>
    <s v="Yes"/>
    <x v="0"/>
    <x v="0"/>
    <x v="0"/>
    <x v="0"/>
    <x v="3"/>
    <x v="6"/>
    <x v="0"/>
    <x v="0"/>
    <n v="0"/>
  </r>
  <r>
    <n v="22821"/>
    <x v="0"/>
    <x v="0"/>
    <x v="12"/>
    <x v="1"/>
    <x v="1"/>
    <s v="Partial College"/>
    <x v="2"/>
    <s v="Yes"/>
    <x v="0"/>
    <x v="3"/>
    <x v="0"/>
    <x v="0"/>
    <x v="2"/>
    <x v="31"/>
    <x v="0"/>
    <x v="0"/>
    <n v="0"/>
  </r>
  <r>
    <n v="20171"/>
    <x v="0"/>
    <x v="0"/>
    <x v="6"/>
    <x v="3"/>
    <x v="0"/>
    <s v="Partial College"/>
    <x v="3"/>
    <s v="Yes"/>
    <x v="0"/>
    <x v="1"/>
    <x v="0"/>
    <x v="0"/>
    <x v="2"/>
    <x v="30"/>
    <x v="1"/>
    <x v="1"/>
    <n v="1"/>
  </r>
  <r>
    <n v="11116"/>
    <x v="0"/>
    <x v="1"/>
    <x v="3"/>
    <x v="2"/>
    <x v="1"/>
    <s v="Partial College"/>
    <x v="0"/>
    <s v="Yes"/>
    <x v="0"/>
    <x v="2"/>
    <x v="2"/>
    <x v="1"/>
    <x v="0"/>
    <x v="1"/>
    <x v="0"/>
    <x v="0"/>
    <n v="0"/>
  </r>
  <r>
    <n v="20053"/>
    <x v="1"/>
    <x v="1"/>
    <x v="0"/>
    <x v="3"/>
    <x v="0"/>
    <s v="Partial College"/>
    <x v="1"/>
    <s v="Yes"/>
    <x v="0"/>
    <x v="0"/>
    <x v="0"/>
    <x v="0"/>
    <x v="3"/>
    <x v="17"/>
    <x v="0"/>
    <x v="0"/>
    <n v="0"/>
  </r>
  <r>
    <n v="25266"/>
    <x v="1"/>
    <x v="0"/>
    <x v="1"/>
    <x v="3"/>
    <x v="0"/>
    <s v="Partial College"/>
    <x v="1"/>
    <s v="No"/>
    <x v="1"/>
    <x v="2"/>
    <x v="2"/>
    <x v="1"/>
    <x v="1"/>
    <x v="41"/>
    <x v="0"/>
    <x v="0"/>
    <n v="0"/>
  </r>
  <r>
    <n v="17960"/>
    <x v="0"/>
    <x v="0"/>
    <x v="0"/>
    <x v="0"/>
    <x v="0"/>
    <s v="Graduate Degree"/>
    <x v="1"/>
    <s v="Yes"/>
    <x v="0"/>
    <x v="0"/>
    <x v="0"/>
    <x v="0"/>
    <x v="3"/>
    <x v="11"/>
    <x v="1"/>
    <x v="1"/>
    <n v="1"/>
  </r>
  <r>
    <n v="13961"/>
    <x v="0"/>
    <x v="0"/>
    <x v="2"/>
    <x v="2"/>
    <x v="1"/>
    <s v="Graduate Degree"/>
    <x v="4"/>
    <s v="Yes"/>
    <x v="0"/>
    <x v="4"/>
    <x v="0"/>
    <x v="1"/>
    <x v="0"/>
    <x v="8"/>
    <x v="0"/>
    <x v="0"/>
    <n v="0"/>
  </r>
  <r>
    <n v="11897"/>
    <x v="1"/>
    <x v="1"/>
    <x v="10"/>
    <x v="3"/>
    <x v="0"/>
    <s v="Bachelors"/>
    <x v="2"/>
    <s v="No"/>
    <x v="1"/>
    <x v="1"/>
    <x v="0"/>
    <x v="1"/>
    <x v="0"/>
    <x v="34"/>
    <x v="1"/>
    <x v="1"/>
    <n v="1"/>
  </r>
  <r>
    <n v="11139"/>
    <x v="1"/>
    <x v="0"/>
    <x v="1"/>
    <x v="3"/>
    <x v="0"/>
    <s v="Partial College"/>
    <x v="1"/>
    <s v="No"/>
    <x v="1"/>
    <x v="2"/>
    <x v="2"/>
    <x v="1"/>
    <x v="1"/>
    <x v="41"/>
    <x v="0"/>
    <x v="0"/>
    <n v="0"/>
  </r>
  <r>
    <n v="11576"/>
    <x v="0"/>
    <x v="1"/>
    <x v="1"/>
    <x v="4"/>
    <x v="0"/>
    <s v="Bachelors"/>
    <x v="0"/>
    <s v="Yes"/>
    <x v="0"/>
    <x v="2"/>
    <x v="0"/>
    <x v="0"/>
    <x v="0"/>
    <x v="3"/>
    <x v="1"/>
    <x v="1"/>
    <n v="1"/>
  </r>
  <r>
    <n v="19255"/>
    <x v="1"/>
    <x v="1"/>
    <x v="4"/>
    <x v="3"/>
    <x v="0"/>
    <s v="Partial College"/>
    <x v="3"/>
    <s v="Yes"/>
    <x v="0"/>
    <x v="1"/>
    <x v="0"/>
    <x v="0"/>
    <x v="2"/>
    <x v="36"/>
    <x v="1"/>
    <x v="1"/>
    <n v="1"/>
  </r>
  <r>
    <n v="18153"/>
    <x v="0"/>
    <x v="0"/>
    <x v="11"/>
    <x v="3"/>
    <x v="0"/>
    <s v="Bachelors"/>
    <x v="4"/>
    <s v="Yes"/>
    <x v="0"/>
    <x v="3"/>
    <x v="4"/>
    <x v="0"/>
    <x v="1"/>
    <x v="14"/>
    <x v="0"/>
    <x v="0"/>
    <n v="0"/>
  </r>
  <r>
    <n v="14547"/>
    <x v="0"/>
    <x v="1"/>
    <x v="4"/>
    <x v="3"/>
    <x v="0"/>
    <s v="Partial College"/>
    <x v="3"/>
    <s v="Yes"/>
    <x v="0"/>
    <x v="0"/>
    <x v="3"/>
    <x v="0"/>
    <x v="2"/>
    <x v="36"/>
    <x v="0"/>
    <x v="0"/>
    <n v="0"/>
  </r>
  <r>
    <n v="24901"/>
    <x v="1"/>
    <x v="1"/>
    <x v="15"/>
    <x v="0"/>
    <x v="0"/>
    <s v="Partial College"/>
    <x v="4"/>
    <s v="No"/>
    <x v="1"/>
    <x v="4"/>
    <x v="4"/>
    <x v="1"/>
    <x v="3"/>
    <x v="21"/>
    <x v="1"/>
    <x v="1"/>
    <n v="1"/>
  </r>
  <r>
    <n v="27169"/>
    <x v="1"/>
    <x v="1"/>
    <x v="1"/>
    <x v="0"/>
    <x v="0"/>
    <s v="High School"/>
    <x v="3"/>
    <s v="Yes"/>
    <x v="0"/>
    <x v="1"/>
    <x v="1"/>
    <x v="0"/>
    <x v="3"/>
    <x v="17"/>
    <x v="1"/>
    <x v="1"/>
    <n v="1"/>
  </r>
  <r>
    <n v="14805"/>
    <x v="1"/>
    <x v="0"/>
    <x v="4"/>
    <x v="1"/>
    <x v="1"/>
    <s v="Partial High School"/>
    <x v="3"/>
    <s v="Yes"/>
    <x v="0"/>
    <x v="2"/>
    <x v="0"/>
    <x v="0"/>
    <x v="0"/>
    <x v="1"/>
    <x v="0"/>
    <x v="0"/>
    <n v="0"/>
  </r>
  <r>
    <n v="15822"/>
    <x v="0"/>
    <x v="1"/>
    <x v="0"/>
    <x v="3"/>
    <x v="0"/>
    <s v="Bachelors"/>
    <x v="4"/>
    <s v="Yes"/>
    <x v="0"/>
    <x v="2"/>
    <x v="0"/>
    <x v="1"/>
    <x v="1"/>
    <x v="41"/>
    <x v="0"/>
    <x v="0"/>
    <n v="0"/>
  </r>
  <r>
    <n v="19389"/>
    <x v="1"/>
    <x v="1"/>
    <x v="1"/>
    <x v="0"/>
    <x v="0"/>
    <s v="Partial College"/>
    <x v="1"/>
    <s v="No"/>
    <x v="1"/>
    <x v="1"/>
    <x v="1"/>
    <x v="0"/>
    <x v="3"/>
    <x v="26"/>
    <x v="0"/>
    <x v="0"/>
    <n v="0"/>
  </r>
  <r>
    <n v="17048"/>
    <x v="1"/>
    <x v="0"/>
    <x v="8"/>
    <x v="4"/>
    <x v="0"/>
    <s v="Graduate Degree"/>
    <x v="4"/>
    <s v="Yes"/>
    <x v="0"/>
    <x v="0"/>
    <x v="0"/>
    <x v="1"/>
    <x v="0"/>
    <x v="4"/>
    <x v="1"/>
    <x v="1"/>
    <n v="1"/>
  </r>
  <r>
    <n v="22204"/>
    <x v="0"/>
    <x v="1"/>
    <x v="15"/>
    <x v="5"/>
    <x v="1"/>
    <s v="Bachelors"/>
    <x v="4"/>
    <s v="Yes"/>
    <x v="0"/>
    <x v="4"/>
    <x v="1"/>
    <x v="1"/>
    <x v="2"/>
    <x v="28"/>
    <x v="0"/>
    <x v="0"/>
    <n v="0"/>
  </r>
  <r>
    <n v="12718"/>
    <x v="1"/>
    <x v="0"/>
    <x v="1"/>
    <x v="0"/>
    <x v="0"/>
    <s v="Partial College"/>
    <x v="1"/>
    <s v="Yes"/>
    <x v="0"/>
    <x v="1"/>
    <x v="1"/>
    <x v="0"/>
    <x v="3"/>
    <x v="23"/>
    <x v="0"/>
    <x v="0"/>
    <n v="0"/>
  </r>
  <r>
    <n v="15019"/>
    <x v="1"/>
    <x v="0"/>
    <x v="1"/>
    <x v="1"/>
    <x v="1"/>
    <s v="High School"/>
    <x v="0"/>
    <s v="Yes"/>
    <x v="0"/>
    <x v="2"/>
    <x v="2"/>
    <x v="1"/>
    <x v="2"/>
    <x v="10"/>
    <x v="0"/>
    <x v="0"/>
    <n v="0"/>
  </r>
  <r>
    <n v="28488"/>
    <x v="1"/>
    <x v="1"/>
    <x v="6"/>
    <x v="0"/>
    <x v="0"/>
    <s v="Partial College"/>
    <x v="3"/>
    <s v="Yes"/>
    <x v="0"/>
    <x v="0"/>
    <x v="0"/>
    <x v="1"/>
    <x v="3"/>
    <x v="26"/>
    <x v="1"/>
    <x v="1"/>
    <n v="1"/>
  </r>
  <r>
    <n v="21891"/>
    <x v="0"/>
    <x v="0"/>
    <x v="15"/>
    <x v="0"/>
    <x v="0"/>
    <s v="High School"/>
    <x v="4"/>
    <s v="Yes"/>
    <x v="0"/>
    <x v="4"/>
    <x v="4"/>
    <x v="1"/>
    <x v="3"/>
    <x v="17"/>
    <x v="1"/>
    <x v="1"/>
    <n v="1"/>
  </r>
  <r>
    <n v="27814"/>
    <x v="1"/>
    <x v="0"/>
    <x v="1"/>
    <x v="1"/>
    <x v="1"/>
    <s v="Partial College"/>
    <x v="1"/>
    <s v="No"/>
    <x v="1"/>
    <x v="1"/>
    <x v="0"/>
    <x v="0"/>
    <x v="3"/>
    <x v="22"/>
    <x v="0"/>
    <x v="0"/>
    <n v="0"/>
  </r>
  <r>
    <n v="22175"/>
    <x v="0"/>
    <x v="0"/>
    <x v="1"/>
    <x v="1"/>
    <x v="1"/>
    <s v="High School"/>
    <x v="0"/>
    <s v="Yes"/>
    <x v="0"/>
    <x v="2"/>
    <x v="2"/>
    <x v="1"/>
    <x v="2"/>
    <x v="39"/>
    <x v="1"/>
    <x v="1"/>
    <n v="1"/>
  </r>
  <r>
    <n v="29447"/>
    <x v="1"/>
    <x v="0"/>
    <x v="4"/>
    <x v="3"/>
    <x v="0"/>
    <s v="Bachelors"/>
    <x v="1"/>
    <s v="No"/>
    <x v="1"/>
    <x v="1"/>
    <x v="1"/>
    <x v="0"/>
    <x v="1"/>
    <x v="35"/>
    <x v="0"/>
    <x v="0"/>
    <n v="0"/>
  </r>
  <r>
    <n v="19784"/>
    <x v="0"/>
    <x v="0"/>
    <x v="2"/>
    <x v="3"/>
    <x v="0"/>
    <s v="High School"/>
    <x v="0"/>
    <s v="Yes"/>
    <x v="0"/>
    <x v="2"/>
    <x v="2"/>
    <x v="1"/>
    <x v="2"/>
    <x v="5"/>
    <x v="1"/>
    <x v="1"/>
    <n v="1"/>
  </r>
  <r>
    <n v="27824"/>
    <x v="1"/>
    <x v="0"/>
    <x v="1"/>
    <x v="1"/>
    <x v="1"/>
    <s v="Partial College"/>
    <x v="1"/>
    <s v="Yes"/>
    <x v="0"/>
    <x v="2"/>
    <x v="0"/>
    <x v="0"/>
    <x v="3"/>
    <x v="26"/>
    <x v="1"/>
    <x v="1"/>
    <n v="1"/>
  </r>
  <r>
    <n v="24093"/>
    <x v="1"/>
    <x v="0"/>
    <x v="2"/>
    <x v="0"/>
    <x v="0"/>
    <s v="Graduate Degree"/>
    <x v="0"/>
    <s v="No"/>
    <x v="1"/>
    <x v="0"/>
    <x v="0"/>
    <x v="0"/>
    <x v="0"/>
    <x v="8"/>
    <x v="1"/>
    <x v="1"/>
    <n v="1"/>
  </r>
  <r>
    <n v="19618"/>
    <x v="0"/>
    <x v="1"/>
    <x v="3"/>
    <x v="2"/>
    <x v="1"/>
    <s v="Partial College"/>
    <x v="0"/>
    <s v="Yes"/>
    <x v="0"/>
    <x v="2"/>
    <x v="0"/>
    <x v="1"/>
    <x v="0"/>
    <x v="20"/>
    <x v="0"/>
    <x v="0"/>
    <n v="0"/>
  </r>
  <r>
    <n v="21561"/>
    <x v="1"/>
    <x v="1"/>
    <x v="8"/>
    <x v="0"/>
    <x v="0"/>
    <s v="Bachelors"/>
    <x v="2"/>
    <s v="No"/>
    <x v="1"/>
    <x v="4"/>
    <x v="4"/>
    <x v="1"/>
    <x v="3"/>
    <x v="17"/>
    <x v="1"/>
    <x v="1"/>
    <n v="1"/>
  </r>
  <r>
    <n v="11061"/>
    <x v="0"/>
    <x v="1"/>
    <x v="3"/>
    <x v="3"/>
    <x v="0"/>
    <s v="Partial College"/>
    <x v="0"/>
    <s v="Yes"/>
    <x v="0"/>
    <x v="2"/>
    <x v="2"/>
    <x v="1"/>
    <x v="2"/>
    <x v="31"/>
    <x v="1"/>
    <x v="1"/>
    <n v="1"/>
  </r>
  <r>
    <n v="26651"/>
    <x v="1"/>
    <x v="1"/>
    <x v="2"/>
    <x v="5"/>
    <x v="1"/>
    <s v="Graduate Degree"/>
    <x v="4"/>
    <s v="Yes"/>
    <x v="0"/>
    <x v="0"/>
    <x v="0"/>
    <x v="1"/>
    <x v="0"/>
    <x v="4"/>
    <x v="1"/>
    <x v="1"/>
    <n v="1"/>
  </r>
  <r>
    <n v="21108"/>
    <x v="0"/>
    <x v="0"/>
    <x v="0"/>
    <x v="4"/>
    <x v="0"/>
    <s v="Bachelors"/>
    <x v="0"/>
    <s v="Yes"/>
    <x v="0"/>
    <x v="1"/>
    <x v="0"/>
    <x v="0"/>
    <x v="0"/>
    <x v="1"/>
    <x v="1"/>
    <x v="1"/>
    <n v="1"/>
  </r>
  <r>
    <n v="12731"/>
    <x v="1"/>
    <x v="1"/>
    <x v="1"/>
    <x v="0"/>
    <x v="0"/>
    <s v="High School"/>
    <x v="3"/>
    <s v="No"/>
    <x v="1"/>
    <x v="1"/>
    <x v="3"/>
    <x v="0"/>
    <x v="3"/>
    <x v="21"/>
    <x v="0"/>
    <x v="0"/>
    <n v="0"/>
  </r>
  <r>
    <n v="25307"/>
    <x v="0"/>
    <x v="0"/>
    <x v="0"/>
    <x v="4"/>
    <x v="0"/>
    <s v="Bachelors"/>
    <x v="0"/>
    <s v="Yes"/>
    <x v="0"/>
    <x v="1"/>
    <x v="3"/>
    <x v="0"/>
    <x v="3"/>
    <x v="21"/>
    <x v="1"/>
    <x v="1"/>
    <n v="1"/>
  </r>
  <r>
    <n v="14278"/>
    <x v="0"/>
    <x v="0"/>
    <x v="12"/>
    <x v="0"/>
    <x v="0"/>
    <s v="Graduate Degree"/>
    <x v="4"/>
    <s v="Yes"/>
    <x v="0"/>
    <x v="1"/>
    <x v="4"/>
    <x v="1"/>
    <x v="2"/>
    <x v="28"/>
    <x v="0"/>
    <x v="0"/>
    <n v="0"/>
  </r>
  <r>
    <n v="20711"/>
    <x v="0"/>
    <x v="0"/>
    <x v="0"/>
    <x v="4"/>
    <x v="0"/>
    <s v="Bachelors"/>
    <x v="0"/>
    <s v="Yes"/>
    <x v="0"/>
    <x v="0"/>
    <x v="3"/>
    <x v="0"/>
    <x v="3"/>
    <x v="21"/>
    <x v="1"/>
    <x v="1"/>
    <n v="1"/>
  </r>
  <r>
    <n v="11383"/>
    <x v="0"/>
    <x v="0"/>
    <x v="1"/>
    <x v="1"/>
    <x v="1"/>
    <s v="Graduate Degree"/>
    <x v="1"/>
    <s v="Yes"/>
    <x v="0"/>
    <x v="0"/>
    <x v="0"/>
    <x v="0"/>
    <x v="2"/>
    <x v="30"/>
    <x v="0"/>
    <x v="0"/>
    <n v="0"/>
  </r>
  <r>
    <n v="12497"/>
    <x v="0"/>
    <x v="0"/>
    <x v="0"/>
    <x v="4"/>
    <x v="0"/>
    <s v="Bachelors"/>
    <x v="0"/>
    <s v="Yes"/>
    <x v="0"/>
    <x v="0"/>
    <x v="0"/>
    <x v="0"/>
    <x v="0"/>
    <x v="0"/>
    <x v="0"/>
    <x v="0"/>
    <n v="0"/>
  </r>
  <r>
    <n v="16559"/>
    <x v="1"/>
    <x v="0"/>
    <x v="4"/>
    <x v="3"/>
    <x v="0"/>
    <s v="High School"/>
    <x v="3"/>
    <s v="Yes"/>
    <x v="0"/>
    <x v="0"/>
    <x v="0"/>
    <x v="0"/>
    <x v="0"/>
    <x v="4"/>
    <x v="1"/>
    <x v="1"/>
    <n v="1"/>
  </r>
  <r>
    <n v="11585"/>
    <x v="0"/>
    <x v="0"/>
    <x v="0"/>
    <x v="4"/>
    <x v="0"/>
    <s v="Bachelors"/>
    <x v="0"/>
    <s v="Yes"/>
    <x v="0"/>
    <x v="0"/>
    <x v="0"/>
    <x v="0"/>
    <x v="0"/>
    <x v="3"/>
    <x v="0"/>
    <x v="0"/>
    <n v="0"/>
  </r>
  <r>
    <n v="20277"/>
    <x v="0"/>
    <x v="0"/>
    <x v="1"/>
    <x v="3"/>
    <x v="0"/>
    <s v="Partial College"/>
    <x v="1"/>
    <s v="No"/>
    <x v="1"/>
    <x v="2"/>
    <x v="0"/>
    <x v="1"/>
    <x v="1"/>
    <x v="45"/>
    <x v="0"/>
    <x v="0"/>
    <n v="0"/>
  </r>
  <r>
    <n v="26765"/>
    <x v="1"/>
    <x v="0"/>
    <x v="3"/>
    <x v="2"/>
    <x v="1"/>
    <s v="Partial College"/>
    <x v="0"/>
    <s v="Yes"/>
    <x v="0"/>
    <x v="2"/>
    <x v="2"/>
    <x v="1"/>
    <x v="0"/>
    <x v="12"/>
    <x v="0"/>
    <x v="0"/>
    <n v="0"/>
  </r>
  <r>
    <n v="12389"/>
    <x v="1"/>
    <x v="1"/>
    <x v="1"/>
    <x v="0"/>
    <x v="0"/>
    <s v="High School"/>
    <x v="3"/>
    <s v="No"/>
    <x v="1"/>
    <x v="1"/>
    <x v="1"/>
    <x v="0"/>
    <x v="3"/>
    <x v="17"/>
    <x v="0"/>
    <x v="0"/>
    <n v="0"/>
  </r>
  <r>
    <n v="13585"/>
    <x v="0"/>
    <x v="0"/>
    <x v="2"/>
    <x v="5"/>
    <x v="1"/>
    <s v="Partial College"/>
    <x v="2"/>
    <s v="No"/>
    <x v="1"/>
    <x v="1"/>
    <x v="1"/>
    <x v="0"/>
    <x v="2"/>
    <x v="39"/>
    <x v="1"/>
    <x v="1"/>
    <n v="1"/>
  </r>
  <r>
    <n v="26385"/>
    <x v="1"/>
    <x v="1"/>
    <x v="7"/>
    <x v="1"/>
    <x v="1"/>
    <s v="High School"/>
    <x v="2"/>
    <s v="No"/>
    <x v="1"/>
    <x v="3"/>
    <x v="2"/>
    <x v="0"/>
    <x v="2"/>
    <x v="5"/>
    <x v="0"/>
    <x v="0"/>
    <n v="0"/>
  </r>
  <r>
    <n v="12236"/>
    <x v="0"/>
    <x v="0"/>
    <x v="6"/>
    <x v="4"/>
    <x v="0"/>
    <s v="Partial College"/>
    <x v="3"/>
    <s v="Yes"/>
    <x v="0"/>
    <x v="0"/>
    <x v="0"/>
    <x v="0"/>
    <x v="1"/>
    <x v="27"/>
    <x v="0"/>
    <x v="0"/>
    <n v="0"/>
  </r>
  <r>
    <n v="21560"/>
    <x v="0"/>
    <x v="1"/>
    <x v="7"/>
    <x v="0"/>
    <x v="0"/>
    <s v="Partial High School"/>
    <x v="2"/>
    <s v="Yes"/>
    <x v="0"/>
    <x v="3"/>
    <x v="4"/>
    <x v="1"/>
    <x v="3"/>
    <x v="21"/>
    <x v="1"/>
    <x v="1"/>
    <n v="1"/>
  </r>
  <r>
    <n v="21554"/>
    <x v="1"/>
    <x v="0"/>
    <x v="2"/>
    <x v="0"/>
    <x v="0"/>
    <s v="Bachelors"/>
    <x v="2"/>
    <s v="No"/>
    <x v="1"/>
    <x v="4"/>
    <x v="4"/>
    <x v="1"/>
    <x v="3"/>
    <x v="6"/>
    <x v="0"/>
    <x v="0"/>
    <n v="0"/>
  </r>
  <r>
    <n v="13662"/>
    <x v="1"/>
    <x v="1"/>
    <x v="6"/>
    <x v="0"/>
    <x v="0"/>
    <s v="Partial High School"/>
    <x v="3"/>
    <s v="Yes"/>
    <x v="0"/>
    <x v="2"/>
    <x v="3"/>
    <x v="0"/>
    <x v="3"/>
    <x v="23"/>
    <x v="1"/>
    <x v="1"/>
    <n v="1"/>
  </r>
  <r>
    <n v="13089"/>
    <x v="0"/>
    <x v="0"/>
    <x v="7"/>
    <x v="4"/>
    <x v="0"/>
    <s v="Bachelors"/>
    <x v="4"/>
    <s v="Yes"/>
    <x v="0"/>
    <x v="2"/>
    <x v="0"/>
    <x v="1"/>
    <x v="2"/>
    <x v="30"/>
    <x v="1"/>
    <x v="1"/>
    <n v="1"/>
  </r>
  <r>
    <n v="14791"/>
    <x v="0"/>
    <x v="0"/>
    <x v="0"/>
    <x v="0"/>
    <x v="0"/>
    <s v="Bachelors"/>
    <x v="1"/>
    <s v="Yes"/>
    <x v="0"/>
    <x v="0"/>
    <x v="0"/>
    <x v="0"/>
    <x v="0"/>
    <x v="32"/>
    <x v="1"/>
    <x v="1"/>
    <n v="1"/>
  </r>
  <r>
    <n v="19331"/>
    <x v="1"/>
    <x v="1"/>
    <x v="6"/>
    <x v="3"/>
    <x v="0"/>
    <s v="High School"/>
    <x v="3"/>
    <s v="Yes"/>
    <x v="0"/>
    <x v="1"/>
    <x v="0"/>
    <x v="0"/>
    <x v="0"/>
    <x v="8"/>
    <x v="0"/>
    <x v="0"/>
    <n v="0"/>
  </r>
  <r>
    <n v="17754"/>
    <x v="1"/>
    <x v="0"/>
    <x v="1"/>
    <x v="1"/>
    <x v="1"/>
    <s v="Bachelors"/>
    <x v="1"/>
    <s v="Yes"/>
    <x v="0"/>
    <x v="0"/>
    <x v="0"/>
    <x v="0"/>
    <x v="2"/>
    <x v="30"/>
    <x v="1"/>
    <x v="1"/>
    <n v="1"/>
  </r>
  <r>
    <n v="11149"/>
    <x v="0"/>
    <x v="1"/>
    <x v="0"/>
    <x v="3"/>
    <x v="0"/>
    <s v="Bachelors"/>
    <x v="4"/>
    <s v="Yes"/>
    <x v="0"/>
    <x v="2"/>
    <x v="0"/>
    <x v="1"/>
    <x v="1"/>
    <x v="27"/>
    <x v="0"/>
    <x v="0"/>
    <n v="0"/>
  </r>
  <r>
    <n v="16549"/>
    <x v="1"/>
    <x v="0"/>
    <x v="1"/>
    <x v="1"/>
    <x v="1"/>
    <s v="Bachelors"/>
    <x v="1"/>
    <s v="Yes"/>
    <x v="0"/>
    <x v="0"/>
    <x v="0"/>
    <x v="0"/>
    <x v="2"/>
    <x v="15"/>
    <x v="1"/>
    <x v="1"/>
    <n v="1"/>
  </r>
  <r>
    <n v="24305"/>
    <x v="1"/>
    <x v="1"/>
    <x v="11"/>
    <x v="4"/>
    <x v="0"/>
    <s v="Bachelors"/>
    <x v="4"/>
    <s v="No"/>
    <x v="1"/>
    <x v="4"/>
    <x v="0"/>
    <x v="1"/>
    <x v="2"/>
    <x v="30"/>
    <x v="1"/>
    <x v="1"/>
    <n v="1"/>
  </r>
  <r>
    <n v="18253"/>
    <x v="0"/>
    <x v="0"/>
    <x v="2"/>
    <x v="2"/>
    <x v="1"/>
    <s v="Graduate Degree"/>
    <x v="4"/>
    <s v="Yes"/>
    <x v="0"/>
    <x v="4"/>
    <x v="0"/>
    <x v="1"/>
    <x v="0"/>
    <x v="8"/>
    <x v="0"/>
    <x v="0"/>
    <n v="0"/>
  </r>
  <r>
    <n v="20147"/>
    <x v="0"/>
    <x v="0"/>
    <x v="1"/>
    <x v="4"/>
    <x v="0"/>
    <s v="Bachelors"/>
    <x v="1"/>
    <s v="Yes"/>
    <x v="0"/>
    <x v="0"/>
    <x v="0"/>
    <x v="0"/>
    <x v="1"/>
    <x v="27"/>
    <x v="0"/>
    <x v="0"/>
    <n v="0"/>
  </r>
  <r>
    <n v="15612"/>
    <x v="1"/>
    <x v="1"/>
    <x v="1"/>
    <x v="0"/>
    <x v="0"/>
    <s v="High School"/>
    <x v="3"/>
    <s v="No"/>
    <x v="1"/>
    <x v="1"/>
    <x v="3"/>
    <x v="0"/>
    <x v="3"/>
    <x v="26"/>
    <x v="0"/>
    <x v="0"/>
    <n v="0"/>
  </r>
  <r>
    <n v="28323"/>
    <x v="1"/>
    <x v="1"/>
    <x v="3"/>
    <x v="0"/>
    <x v="0"/>
    <s v="Bachelors"/>
    <x v="2"/>
    <s v="No"/>
    <x v="1"/>
    <x v="2"/>
    <x v="2"/>
    <x v="1"/>
    <x v="0"/>
    <x v="1"/>
    <x v="1"/>
    <x v="1"/>
    <n v="1"/>
  </r>
  <r>
    <n v="22634"/>
    <x v="1"/>
    <x v="0"/>
    <x v="0"/>
    <x v="0"/>
    <x v="0"/>
    <s v="Graduate Degree"/>
    <x v="1"/>
    <s v="Yes"/>
    <x v="0"/>
    <x v="0"/>
    <x v="0"/>
    <x v="0"/>
    <x v="0"/>
    <x v="13"/>
    <x v="1"/>
    <x v="1"/>
    <n v="1"/>
  </r>
  <r>
    <n v="15665"/>
    <x v="0"/>
    <x v="0"/>
    <x v="1"/>
    <x v="0"/>
    <x v="0"/>
    <s v="Bachelors"/>
    <x v="1"/>
    <s v="Yes"/>
    <x v="0"/>
    <x v="0"/>
    <x v="0"/>
    <x v="0"/>
    <x v="2"/>
    <x v="15"/>
    <x v="1"/>
    <x v="1"/>
    <n v="1"/>
  </r>
  <r>
    <n v="27585"/>
    <x v="0"/>
    <x v="0"/>
    <x v="8"/>
    <x v="3"/>
    <x v="0"/>
    <s v="Bachelors"/>
    <x v="2"/>
    <s v="No"/>
    <x v="1"/>
    <x v="0"/>
    <x v="0"/>
    <x v="1"/>
    <x v="0"/>
    <x v="4"/>
    <x v="1"/>
    <x v="1"/>
    <n v="1"/>
  </r>
  <r>
    <n v="19748"/>
    <x v="0"/>
    <x v="1"/>
    <x v="6"/>
    <x v="5"/>
    <x v="1"/>
    <s v="High School"/>
    <x v="0"/>
    <s v="No"/>
    <x v="1"/>
    <x v="2"/>
    <x v="3"/>
    <x v="1"/>
    <x v="1"/>
    <x v="2"/>
    <x v="0"/>
    <x v="0"/>
    <n v="0"/>
  </r>
  <r>
    <n v="21974"/>
    <x v="1"/>
    <x v="0"/>
    <x v="3"/>
    <x v="0"/>
    <x v="0"/>
    <s v="Bachelors"/>
    <x v="2"/>
    <s v="Yes"/>
    <x v="0"/>
    <x v="1"/>
    <x v="2"/>
    <x v="1"/>
    <x v="0"/>
    <x v="0"/>
    <x v="1"/>
    <x v="1"/>
    <n v="1"/>
  </r>
  <r>
    <n v="14032"/>
    <x v="0"/>
    <x v="1"/>
    <x v="3"/>
    <x v="3"/>
    <x v="0"/>
    <s v="High School"/>
    <x v="0"/>
    <s v="No"/>
    <x v="1"/>
    <x v="2"/>
    <x v="3"/>
    <x v="1"/>
    <x v="2"/>
    <x v="5"/>
    <x v="1"/>
    <x v="1"/>
    <n v="1"/>
  </r>
  <r>
    <n v="22610"/>
    <x v="0"/>
    <x v="1"/>
    <x v="1"/>
    <x v="0"/>
    <x v="0"/>
    <s v="Bachelors"/>
    <x v="1"/>
    <s v="Yes"/>
    <x v="0"/>
    <x v="0"/>
    <x v="0"/>
    <x v="0"/>
    <x v="3"/>
    <x v="11"/>
    <x v="1"/>
    <x v="1"/>
    <n v="1"/>
  </r>
  <r>
    <n v="26984"/>
    <x v="0"/>
    <x v="1"/>
    <x v="0"/>
    <x v="4"/>
    <x v="0"/>
    <s v="Bachelors"/>
    <x v="0"/>
    <s v="Yes"/>
    <x v="0"/>
    <x v="1"/>
    <x v="0"/>
    <x v="0"/>
    <x v="3"/>
    <x v="21"/>
    <x v="1"/>
    <x v="1"/>
    <n v="1"/>
  </r>
  <r>
    <n v="18294"/>
    <x v="0"/>
    <x v="0"/>
    <x v="8"/>
    <x v="4"/>
    <x v="0"/>
    <s v="Bachelors"/>
    <x v="2"/>
    <s v="Yes"/>
    <x v="0"/>
    <x v="1"/>
    <x v="2"/>
    <x v="1"/>
    <x v="2"/>
    <x v="30"/>
    <x v="0"/>
    <x v="0"/>
    <n v="0"/>
  </r>
  <r>
    <n v="28564"/>
    <x v="1"/>
    <x v="0"/>
    <x v="0"/>
    <x v="3"/>
    <x v="0"/>
    <s v="Partial College"/>
    <x v="1"/>
    <s v="Yes"/>
    <x v="0"/>
    <x v="0"/>
    <x v="3"/>
    <x v="0"/>
    <x v="3"/>
    <x v="6"/>
    <x v="1"/>
    <x v="1"/>
    <n v="1"/>
  </r>
  <r>
    <n v="28521"/>
    <x v="1"/>
    <x v="1"/>
    <x v="0"/>
    <x v="0"/>
    <x v="0"/>
    <s v="Graduate Degree"/>
    <x v="1"/>
    <s v="No"/>
    <x v="1"/>
    <x v="0"/>
    <x v="0"/>
    <x v="0"/>
    <x v="0"/>
    <x v="4"/>
    <x v="1"/>
    <x v="1"/>
    <n v="1"/>
  </r>
  <r>
    <n v="15450"/>
    <x v="0"/>
    <x v="1"/>
    <x v="4"/>
    <x v="4"/>
    <x v="0"/>
    <s v="Graduate Degree"/>
    <x v="1"/>
    <s v="Yes"/>
    <x v="0"/>
    <x v="0"/>
    <x v="0"/>
    <x v="0"/>
    <x v="1"/>
    <x v="43"/>
    <x v="0"/>
    <x v="0"/>
    <n v="0"/>
  </r>
  <r>
    <n v="25681"/>
    <x v="1"/>
    <x v="0"/>
    <x v="1"/>
    <x v="0"/>
    <x v="0"/>
    <s v="Partial College"/>
    <x v="1"/>
    <s v="No"/>
    <x v="1"/>
    <x v="1"/>
    <x v="1"/>
    <x v="0"/>
    <x v="3"/>
    <x v="23"/>
    <x v="1"/>
    <x v="1"/>
    <n v="1"/>
  </r>
  <r>
    <n v="19491"/>
    <x v="1"/>
    <x v="1"/>
    <x v="1"/>
    <x v="3"/>
    <x v="0"/>
    <s v="Partial College"/>
    <x v="1"/>
    <s v="Yes"/>
    <x v="0"/>
    <x v="2"/>
    <x v="0"/>
    <x v="0"/>
    <x v="0"/>
    <x v="0"/>
    <x v="0"/>
    <x v="0"/>
    <n v="0"/>
  </r>
  <r>
    <n v="26415"/>
    <x v="0"/>
    <x v="0"/>
    <x v="8"/>
    <x v="5"/>
    <x v="1"/>
    <s v="Partial High School"/>
    <x v="0"/>
    <s v="Yes"/>
    <x v="0"/>
    <x v="3"/>
    <x v="4"/>
    <x v="0"/>
    <x v="1"/>
    <x v="7"/>
    <x v="0"/>
    <x v="0"/>
    <n v="0"/>
  </r>
  <r>
    <n v="12821"/>
    <x v="0"/>
    <x v="1"/>
    <x v="0"/>
    <x v="0"/>
    <x v="0"/>
    <s v="Bachelors"/>
    <x v="1"/>
    <s v="Yes"/>
    <x v="0"/>
    <x v="0"/>
    <x v="0"/>
    <x v="0"/>
    <x v="0"/>
    <x v="32"/>
    <x v="0"/>
    <x v="0"/>
    <n v="0"/>
  </r>
  <r>
    <n v="15629"/>
    <x v="1"/>
    <x v="0"/>
    <x v="4"/>
    <x v="0"/>
    <x v="0"/>
    <s v="Partial High School"/>
    <x v="3"/>
    <s v="Yes"/>
    <x v="0"/>
    <x v="2"/>
    <x v="3"/>
    <x v="0"/>
    <x v="3"/>
    <x v="17"/>
    <x v="0"/>
    <x v="0"/>
    <n v="0"/>
  </r>
  <r>
    <n v="27835"/>
    <x v="0"/>
    <x v="1"/>
    <x v="6"/>
    <x v="0"/>
    <x v="0"/>
    <s v="Partial High School"/>
    <x v="3"/>
    <s v="Yes"/>
    <x v="0"/>
    <x v="2"/>
    <x v="0"/>
    <x v="0"/>
    <x v="3"/>
    <x v="21"/>
    <x v="0"/>
    <x v="0"/>
    <n v="0"/>
  </r>
  <r>
    <n v="11738"/>
    <x v="0"/>
    <x v="1"/>
    <x v="10"/>
    <x v="5"/>
    <x v="1"/>
    <s v="Bachelors"/>
    <x v="2"/>
    <s v="Yes"/>
    <x v="0"/>
    <x v="0"/>
    <x v="1"/>
    <x v="2"/>
    <x v="2"/>
    <x v="30"/>
    <x v="0"/>
    <x v="0"/>
    <n v="0"/>
  </r>
  <r>
    <n v="25065"/>
    <x v="0"/>
    <x v="1"/>
    <x v="3"/>
    <x v="3"/>
    <x v="0"/>
    <s v="Partial High School"/>
    <x v="0"/>
    <s v="Yes"/>
    <x v="0"/>
    <x v="2"/>
    <x v="2"/>
    <x v="2"/>
    <x v="2"/>
    <x v="28"/>
    <x v="0"/>
    <x v="0"/>
    <n v="0"/>
  </r>
  <r>
    <n v="26238"/>
    <x v="1"/>
    <x v="0"/>
    <x v="0"/>
    <x v="1"/>
    <x v="1"/>
    <s v="Partial College"/>
    <x v="1"/>
    <s v="Yes"/>
    <x v="0"/>
    <x v="1"/>
    <x v="3"/>
    <x v="2"/>
    <x v="3"/>
    <x v="23"/>
    <x v="1"/>
    <x v="1"/>
    <n v="1"/>
  </r>
  <r>
    <n v="23707"/>
    <x v="1"/>
    <x v="1"/>
    <x v="3"/>
    <x v="2"/>
    <x v="1"/>
    <s v="Bachelors"/>
    <x v="4"/>
    <s v="Yes"/>
    <x v="0"/>
    <x v="4"/>
    <x v="4"/>
    <x v="2"/>
    <x v="1"/>
    <x v="2"/>
    <x v="1"/>
    <x v="1"/>
    <n v="1"/>
  </r>
  <r>
    <n v="27650"/>
    <x v="0"/>
    <x v="1"/>
    <x v="3"/>
    <x v="5"/>
    <x v="1"/>
    <s v="High School"/>
    <x v="2"/>
    <s v="Yes"/>
    <x v="0"/>
    <x v="0"/>
    <x v="2"/>
    <x v="2"/>
    <x v="2"/>
    <x v="36"/>
    <x v="0"/>
    <x v="0"/>
    <n v="0"/>
  </r>
  <r>
    <n v="24981"/>
    <x v="0"/>
    <x v="1"/>
    <x v="10"/>
    <x v="3"/>
    <x v="0"/>
    <s v="Partial College"/>
    <x v="2"/>
    <s v="Yes"/>
    <x v="0"/>
    <x v="2"/>
    <x v="4"/>
    <x v="2"/>
    <x v="1"/>
    <x v="16"/>
    <x v="0"/>
    <x v="0"/>
    <n v="0"/>
  </r>
  <r>
    <n v="20678"/>
    <x v="1"/>
    <x v="0"/>
    <x v="10"/>
    <x v="1"/>
    <x v="1"/>
    <s v="Bachelors"/>
    <x v="0"/>
    <s v="Yes"/>
    <x v="0"/>
    <x v="1"/>
    <x v="1"/>
    <x v="2"/>
    <x v="0"/>
    <x v="8"/>
    <x v="1"/>
    <x v="1"/>
    <n v="1"/>
  </r>
  <r>
    <n v="15302"/>
    <x v="1"/>
    <x v="0"/>
    <x v="3"/>
    <x v="4"/>
    <x v="0"/>
    <s v="Graduate Degree"/>
    <x v="2"/>
    <s v="Yes"/>
    <x v="0"/>
    <x v="0"/>
    <x v="1"/>
    <x v="2"/>
    <x v="3"/>
    <x v="17"/>
    <x v="1"/>
    <x v="1"/>
    <n v="1"/>
  </r>
  <r>
    <n v="26012"/>
    <x v="0"/>
    <x v="1"/>
    <x v="2"/>
    <x v="4"/>
    <x v="0"/>
    <s v="Partial College"/>
    <x v="0"/>
    <s v="Yes"/>
    <x v="0"/>
    <x v="1"/>
    <x v="1"/>
    <x v="2"/>
    <x v="2"/>
    <x v="28"/>
    <x v="1"/>
    <x v="1"/>
    <n v="1"/>
  </r>
  <r>
    <n v="26575"/>
    <x v="1"/>
    <x v="0"/>
    <x v="0"/>
    <x v="0"/>
    <x v="0"/>
    <s v="High School"/>
    <x v="0"/>
    <s v="No"/>
    <x v="1"/>
    <x v="2"/>
    <x v="3"/>
    <x v="2"/>
    <x v="3"/>
    <x v="23"/>
    <x v="1"/>
    <x v="1"/>
    <n v="1"/>
  </r>
  <r>
    <n v="15559"/>
    <x v="0"/>
    <x v="1"/>
    <x v="10"/>
    <x v="2"/>
    <x v="1"/>
    <s v="Bachelors"/>
    <x v="2"/>
    <s v="Yes"/>
    <x v="0"/>
    <x v="1"/>
    <x v="1"/>
    <x v="2"/>
    <x v="2"/>
    <x v="15"/>
    <x v="0"/>
    <x v="0"/>
    <n v="0"/>
  </r>
  <r>
    <n v="19235"/>
    <x v="0"/>
    <x v="0"/>
    <x v="14"/>
    <x v="0"/>
    <x v="0"/>
    <s v="Graduate Degree"/>
    <x v="0"/>
    <s v="Yes"/>
    <x v="0"/>
    <x v="0"/>
    <x v="0"/>
    <x v="2"/>
    <x v="3"/>
    <x v="17"/>
    <x v="0"/>
    <x v="0"/>
    <n v="0"/>
  </r>
  <r>
    <n v="15275"/>
    <x v="0"/>
    <x v="1"/>
    <x v="0"/>
    <x v="0"/>
    <x v="0"/>
    <s v="Partial College"/>
    <x v="0"/>
    <s v="Yes"/>
    <x v="0"/>
    <x v="1"/>
    <x v="2"/>
    <x v="2"/>
    <x v="3"/>
    <x v="19"/>
    <x v="0"/>
    <x v="0"/>
    <n v="0"/>
  </r>
  <r>
    <n v="20339"/>
    <x v="0"/>
    <x v="0"/>
    <x v="12"/>
    <x v="4"/>
    <x v="0"/>
    <s v="Bachelors"/>
    <x v="4"/>
    <s v="Yes"/>
    <x v="0"/>
    <x v="3"/>
    <x v="1"/>
    <x v="2"/>
    <x v="0"/>
    <x v="20"/>
    <x v="1"/>
    <x v="1"/>
    <n v="1"/>
  </r>
  <r>
    <n v="25405"/>
    <x v="0"/>
    <x v="1"/>
    <x v="3"/>
    <x v="3"/>
    <x v="0"/>
    <s v="Bachelors"/>
    <x v="0"/>
    <s v="Yes"/>
    <x v="0"/>
    <x v="1"/>
    <x v="1"/>
    <x v="2"/>
    <x v="0"/>
    <x v="13"/>
    <x v="1"/>
    <x v="1"/>
    <n v="1"/>
  </r>
  <r>
    <n v="15940"/>
    <x v="0"/>
    <x v="1"/>
    <x v="11"/>
    <x v="5"/>
    <x v="1"/>
    <s v="Partial College"/>
    <x v="2"/>
    <s v="Yes"/>
    <x v="0"/>
    <x v="3"/>
    <x v="0"/>
    <x v="2"/>
    <x v="0"/>
    <x v="8"/>
    <x v="0"/>
    <x v="0"/>
    <n v="0"/>
  </r>
  <r>
    <n v="25074"/>
    <x v="0"/>
    <x v="0"/>
    <x v="3"/>
    <x v="5"/>
    <x v="1"/>
    <s v="Bachelors"/>
    <x v="2"/>
    <s v="Yes"/>
    <x v="0"/>
    <x v="2"/>
    <x v="1"/>
    <x v="2"/>
    <x v="0"/>
    <x v="0"/>
    <x v="1"/>
    <x v="1"/>
    <n v="1"/>
  </r>
  <r>
    <n v="24738"/>
    <x v="0"/>
    <x v="0"/>
    <x v="0"/>
    <x v="4"/>
    <x v="0"/>
    <s v="Partial College"/>
    <x v="1"/>
    <s v="Yes"/>
    <x v="0"/>
    <x v="1"/>
    <x v="3"/>
    <x v="2"/>
    <x v="2"/>
    <x v="36"/>
    <x v="1"/>
    <x v="1"/>
    <n v="1"/>
  </r>
  <r>
    <n v="16337"/>
    <x v="0"/>
    <x v="1"/>
    <x v="10"/>
    <x v="0"/>
    <x v="0"/>
    <s v="Partial College"/>
    <x v="0"/>
    <s v="No"/>
    <x v="1"/>
    <x v="2"/>
    <x v="3"/>
    <x v="2"/>
    <x v="3"/>
    <x v="19"/>
    <x v="0"/>
    <x v="0"/>
    <n v="0"/>
  </r>
  <r>
    <n v="24357"/>
    <x v="0"/>
    <x v="1"/>
    <x v="2"/>
    <x v="1"/>
    <x v="1"/>
    <s v="Bachelors"/>
    <x v="2"/>
    <s v="Yes"/>
    <x v="0"/>
    <x v="1"/>
    <x v="1"/>
    <x v="2"/>
    <x v="2"/>
    <x v="28"/>
    <x v="1"/>
    <x v="1"/>
    <n v="1"/>
  </r>
  <r>
    <n v="18613"/>
    <x v="1"/>
    <x v="1"/>
    <x v="3"/>
    <x v="0"/>
    <x v="0"/>
    <s v="Bachelors"/>
    <x v="2"/>
    <s v="No"/>
    <x v="1"/>
    <x v="1"/>
    <x v="1"/>
    <x v="2"/>
    <x v="0"/>
    <x v="34"/>
    <x v="1"/>
    <x v="1"/>
    <n v="1"/>
  </r>
  <r>
    <n v="12207"/>
    <x v="1"/>
    <x v="1"/>
    <x v="2"/>
    <x v="5"/>
    <x v="1"/>
    <s v="Bachelors"/>
    <x v="4"/>
    <s v="Yes"/>
    <x v="0"/>
    <x v="0"/>
    <x v="2"/>
    <x v="2"/>
    <x v="1"/>
    <x v="29"/>
    <x v="1"/>
    <x v="1"/>
    <n v="1"/>
  </r>
  <r>
    <n v="18052"/>
    <x v="0"/>
    <x v="0"/>
    <x v="10"/>
    <x v="4"/>
    <x v="0"/>
    <s v="Partial College"/>
    <x v="0"/>
    <s v="Yes"/>
    <x v="0"/>
    <x v="1"/>
    <x v="0"/>
    <x v="2"/>
    <x v="0"/>
    <x v="12"/>
    <x v="1"/>
    <x v="1"/>
    <n v="1"/>
  </r>
  <r>
    <n v="13353"/>
    <x v="1"/>
    <x v="0"/>
    <x v="10"/>
    <x v="5"/>
    <x v="1"/>
    <s v="Graduate Degree"/>
    <x v="4"/>
    <s v="Yes"/>
    <x v="0"/>
    <x v="2"/>
    <x v="4"/>
    <x v="2"/>
    <x v="1"/>
    <x v="33"/>
    <x v="1"/>
    <x v="1"/>
    <n v="1"/>
  </r>
  <r>
    <n v="19399"/>
    <x v="1"/>
    <x v="1"/>
    <x v="0"/>
    <x v="0"/>
    <x v="0"/>
    <s v="Bachelors"/>
    <x v="2"/>
    <s v="No"/>
    <x v="1"/>
    <x v="1"/>
    <x v="1"/>
    <x v="2"/>
    <x v="0"/>
    <x v="12"/>
    <x v="0"/>
    <x v="0"/>
    <n v="0"/>
  </r>
  <r>
    <n v="16154"/>
    <x v="0"/>
    <x v="0"/>
    <x v="3"/>
    <x v="2"/>
    <x v="1"/>
    <s v="Bachelors"/>
    <x v="2"/>
    <s v="Yes"/>
    <x v="0"/>
    <x v="2"/>
    <x v="1"/>
    <x v="2"/>
    <x v="2"/>
    <x v="15"/>
    <x v="0"/>
    <x v="0"/>
    <n v="0"/>
  </r>
  <r>
    <n v="22219"/>
    <x v="0"/>
    <x v="0"/>
    <x v="10"/>
    <x v="3"/>
    <x v="0"/>
    <s v="High School"/>
    <x v="2"/>
    <s v="Yes"/>
    <x v="0"/>
    <x v="2"/>
    <x v="2"/>
    <x v="2"/>
    <x v="2"/>
    <x v="38"/>
    <x v="0"/>
    <x v="0"/>
    <n v="0"/>
  </r>
  <r>
    <n v="17269"/>
    <x v="1"/>
    <x v="1"/>
    <x v="10"/>
    <x v="1"/>
    <x v="1"/>
    <s v="Bachelors"/>
    <x v="2"/>
    <s v="No"/>
    <x v="1"/>
    <x v="0"/>
    <x v="0"/>
    <x v="2"/>
    <x v="2"/>
    <x v="15"/>
    <x v="1"/>
    <x v="1"/>
    <n v="1"/>
  </r>
  <r>
    <n v="23586"/>
    <x v="0"/>
    <x v="0"/>
    <x v="2"/>
    <x v="0"/>
    <x v="0"/>
    <s v="Bachelors"/>
    <x v="4"/>
    <s v="Yes"/>
    <x v="0"/>
    <x v="1"/>
    <x v="3"/>
    <x v="2"/>
    <x v="3"/>
    <x v="17"/>
    <x v="1"/>
    <x v="1"/>
    <n v="1"/>
  </r>
  <r>
    <n v="15740"/>
    <x v="0"/>
    <x v="1"/>
    <x v="2"/>
    <x v="2"/>
    <x v="1"/>
    <s v="Bachelors"/>
    <x v="4"/>
    <s v="Yes"/>
    <x v="0"/>
    <x v="2"/>
    <x v="3"/>
    <x v="2"/>
    <x v="1"/>
    <x v="46"/>
    <x v="0"/>
    <x v="0"/>
    <n v="0"/>
  </r>
  <r>
    <n v="27638"/>
    <x v="1"/>
    <x v="1"/>
    <x v="11"/>
    <x v="4"/>
    <x v="0"/>
    <s v="Partial College"/>
    <x v="2"/>
    <s v="No"/>
    <x v="1"/>
    <x v="4"/>
    <x v="3"/>
    <x v="2"/>
    <x v="0"/>
    <x v="20"/>
    <x v="0"/>
    <x v="0"/>
    <n v="0"/>
  </r>
  <r>
    <n v="18976"/>
    <x v="1"/>
    <x v="1"/>
    <x v="0"/>
    <x v="5"/>
    <x v="1"/>
    <s v="High School"/>
    <x v="2"/>
    <s v="Yes"/>
    <x v="0"/>
    <x v="2"/>
    <x v="4"/>
    <x v="2"/>
    <x v="1"/>
    <x v="24"/>
    <x v="1"/>
    <x v="1"/>
    <n v="1"/>
  </r>
  <r>
    <n v="19413"/>
    <x v="1"/>
    <x v="1"/>
    <x v="10"/>
    <x v="1"/>
    <x v="1"/>
    <s v="Bachelors"/>
    <x v="2"/>
    <s v="No"/>
    <x v="1"/>
    <x v="1"/>
    <x v="0"/>
    <x v="2"/>
    <x v="2"/>
    <x v="15"/>
    <x v="1"/>
    <x v="1"/>
    <n v="1"/>
  </r>
  <r>
    <n v="13283"/>
    <x v="0"/>
    <x v="1"/>
    <x v="2"/>
    <x v="1"/>
    <x v="1"/>
    <s v="Partial College"/>
    <x v="2"/>
    <s v="No"/>
    <x v="1"/>
    <x v="2"/>
    <x v="0"/>
    <x v="2"/>
    <x v="2"/>
    <x v="38"/>
    <x v="1"/>
    <x v="1"/>
    <n v="1"/>
  </r>
  <r>
    <n v="17471"/>
    <x v="1"/>
    <x v="0"/>
    <x v="2"/>
    <x v="5"/>
    <x v="1"/>
    <s v="Graduate Degree"/>
    <x v="4"/>
    <s v="Yes"/>
    <x v="0"/>
    <x v="2"/>
    <x v="2"/>
    <x v="2"/>
    <x v="1"/>
    <x v="41"/>
    <x v="0"/>
    <x v="0"/>
    <n v="0"/>
  </r>
  <r>
    <n v="16791"/>
    <x v="1"/>
    <x v="1"/>
    <x v="10"/>
    <x v="2"/>
    <x v="1"/>
    <s v="Bachelors"/>
    <x v="4"/>
    <s v="Yes"/>
    <x v="0"/>
    <x v="4"/>
    <x v="4"/>
    <x v="2"/>
    <x v="1"/>
    <x v="14"/>
    <x v="1"/>
    <x v="1"/>
    <n v="1"/>
  </r>
  <r>
    <n v="15382"/>
    <x v="0"/>
    <x v="0"/>
    <x v="15"/>
    <x v="4"/>
    <x v="0"/>
    <s v="Bachelors"/>
    <x v="4"/>
    <s v="Yes"/>
    <x v="0"/>
    <x v="2"/>
    <x v="3"/>
    <x v="2"/>
    <x v="0"/>
    <x v="20"/>
    <x v="0"/>
    <x v="0"/>
    <n v="0"/>
  </r>
  <r>
    <n v="11641"/>
    <x v="0"/>
    <x v="1"/>
    <x v="14"/>
    <x v="4"/>
    <x v="0"/>
    <s v="Bachelors"/>
    <x v="0"/>
    <s v="Yes"/>
    <x v="0"/>
    <x v="0"/>
    <x v="0"/>
    <x v="2"/>
    <x v="0"/>
    <x v="4"/>
    <x v="0"/>
    <x v="0"/>
    <n v="0"/>
  </r>
  <r>
    <n v="11935"/>
    <x v="1"/>
    <x v="0"/>
    <x v="1"/>
    <x v="0"/>
    <x v="0"/>
    <s v="Partial College"/>
    <x v="0"/>
    <s v="Yes"/>
    <x v="0"/>
    <x v="1"/>
    <x v="2"/>
    <x v="2"/>
    <x v="3"/>
    <x v="26"/>
    <x v="0"/>
    <x v="0"/>
    <n v="0"/>
  </r>
  <r>
    <n v="13233"/>
    <x v="0"/>
    <x v="1"/>
    <x v="10"/>
    <x v="3"/>
    <x v="0"/>
    <s v="Partial College"/>
    <x v="2"/>
    <s v="Yes"/>
    <x v="0"/>
    <x v="1"/>
    <x v="4"/>
    <x v="2"/>
    <x v="1"/>
    <x v="42"/>
    <x v="1"/>
    <x v="1"/>
    <n v="1"/>
  </r>
  <r>
    <n v="25909"/>
    <x v="0"/>
    <x v="1"/>
    <x v="10"/>
    <x v="0"/>
    <x v="0"/>
    <s v="Partial College"/>
    <x v="0"/>
    <s v="Yes"/>
    <x v="0"/>
    <x v="1"/>
    <x v="2"/>
    <x v="2"/>
    <x v="3"/>
    <x v="40"/>
    <x v="1"/>
    <x v="1"/>
    <n v="1"/>
  </r>
  <r>
    <n v="14092"/>
    <x v="1"/>
    <x v="1"/>
    <x v="1"/>
    <x v="0"/>
    <x v="0"/>
    <s v="Partial High School"/>
    <x v="1"/>
    <s v="Yes"/>
    <x v="0"/>
    <x v="2"/>
    <x v="2"/>
    <x v="2"/>
    <x v="3"/>
    <x v="26"/>
    <x v="0"/>
    <x v="0"/>
    <n v="0"/>
  </r>
  <r>
    <n v="29143"/>
    <x v="1"/>
    <x v="0"/>
    <x v="10"/>
    <x v="4"/>
    <x v="0"/>
    <s v="Bachelors"/>
    <x v="2"/>
    <s v="No"/>
    <x v="1"/>
    <x v="1"/>
    <x v="0"/>
    <x v="2"/>
    <x v="0"/>
    <x v="20"/>
    <x v="1"/>
    <x v="1"/>
    <n v="1"/>
  </r>
  <r>
    <n v="24941"/>
    <x v="0"/>
    <x v="1"/>
    <x v="10"/>
    <x v="1"/>
    <x v="1"/>
    <s v="Bachelors"/>
    <x v="4"/>
    <s v="Yes"/>
    <x v="0"/>
    <x v="2"/>
    <x v="4"/>
    <x v="2"/>
    <x v="1"/>
    <x v="29"/>
    <x v="0"/>
    <x v="0"/>
    <n v="0"/>
  </r>
  <r>
    <n v="24637"/>
    <x v="0"/>
    <x v="1"/>
    <x v="0"/>
    <x v="5"/>
    <x v="1"/>
    <s v="High School"/>
    <x v="2"/>
    <s v="Yes"/>
    <x v="0"/>
    <x v="2"/>
    <x v="4"/>
    <x v="2"/>
    <x v="1"/>
    <x v="46"/>
    <x v="0"/>
    <x v="0"/>
    <n v="0"/>
  </r>
  <r>
    <n v="23893"/>
    <x v="0"/>
    <x v="1"/>
    <x v="14"/>
    <x v="1"/>
    <x v="1"/>
    <s v="Bachelors"/>
    <x v="0"/>
    <s v="Yes"/>
    <x v="0"/>
    <x v="4"/>
    <x v="4"/>
    <x v="2"/>
    <x v="0"/>
    <x v="3"/>
    <x v="0"/>
    <x v="0"/>
    <n v="0"/>
  </r>
  <r>
    <n v="13907"/>
    <x v="1"/>
    <x v="0"/>
    <x v="2"/>
    <x v="1"/>
    <x v="1"/>
    <s v="Bachelors"/>
    <x v="0"/>
    <s v="Yes"/>
    <x v="0"/>
    <x v="1"/>
    <x v="0"/>
    <x v="2"/>
    <x v="0"/>
    <x v="3"/>
    <x v="1"/>
    <x v="1"/>
    <n v="1"/>
  </r>
  <r>
    <n v="14900"/>
    <x v="0"/>
    <x v="0"/>
    <x v="0"/>
    <x v="4"/>
    <x v="0"/>
    <s v="Partial College"/>
    <x v="1"/>
    <s v="Yes"/>
    <x v="0"/>
    <x v="1"/>
    <x v="3"/>
    <x v="2"/>
    <x v="2"/>
    <x v="38"/>
    <x v="1"/>
    <x v="1"/>
    <n v="1"/>
  </r>
  <r>
    <n v="11262"/>
    <x v="0"/>
    <x v="0"/>
    <x v="2"/>
    <x v="5"/>
    <x v="1"/>
    <s v="Bachelors"/>
    <x v="4"/>
    <s v="Yes"/>
    <x v="0"/>
    <x v="0"/>
    <x v="0"/>
    <x v="2"/>
    <x v="0"/>
    <x v="0"/>
    <x v="0"/>
    <x v="0"/>
    <n v="0"/>
  </r>
  <r>
    <n v="22294"/>
    <x v="1"/>
    <x v="0"/>
    <x v="3"/>
    <x v="0"/>
    <x v="0"/>
    <s v="Bachelors"/>
    <x v="2"/>
    <s v="No"/>
    <x v="1"/>
    <x v="1"/>
    <x v="1"/>
    <x v="2"/>
    <x v="0"/>
    <x v="34"/>
    <x v="1"/>
    <x v="1"/>
    <n v="1"/>
  </r>
  <r>
    <n v="12195"/>
    <x v="1"/>
    <x v="0"/>
    <x v="3"/>
    <x v="1"/>
    <x v="1"/>
    <s v="Graduate Degree"/>
    <x v="4"/>
    <s v="Yes"/>
    <x v="0"/>
    <x v="2"/>
    <x v="3"/>
    <x v="2"/>
    <x v="2"/>
    <x v="31"/>
    <x v="0"/>
    <x v="0"/>
    <n v="0"/>
  </r>
  <r>
    <n v="25375"/>
    <x v="0"/>
    <x v="1"/>
    <x v="14"/>
    <x v="4"/>
    <x v="0"/>
    <s v="Graduate Degree"/>
    <x v="0"/>
    <s v="Yes"/>
    <x v="0"/>
    <x v="0"/>
    <x v="3"/>
    <x v="2"/>
    <x v="3"/>
    <x v="17"/>
    <x v="0"/>
    <x v="0"/>
    <n v="0"/>
  </r>
  <r>
    <n v="11143"/>
    <x v="0"/>
    <x v="1"/>
    <x v="0"/>
    <x v="0"/>
    <x v="0"/>
    <s v="High School"/>
    <x v="0"/>
    <s v="Yes"/>
    <x v="0"/>
    <x v="2"/>
    <x v="2"/>
    <x v="2"/>
    <x v="3"/>
    <x v="19"/>
    <x v="0"/>
    <x v="0"/>
    <n v="0"/>
  </r>
  <r>
    <n v="25898"/>
    <x v="0"/>
    <x v="0"/>
    <x v="3"/>
    <x v="3"/>
    <x v="0"/>
    <s v="High School"/>
    <x v="2"/>
    <s v="Yes"/>
    <x v="0"/>
    <x v="2"/>
    <x v="1"/>
    <x v="2"/>
    <x v="2"/>
    <x v="39"/>
    <x v="0"/>
    <x v="0"/>
    <n v="0"/>
  </r>
  <r>
    <n v="24397"/>
    <x v="1"/>
    <x v="1"/>
    <x v="7"/>
    <x v="3"/>
    <x v="0"/>
    <s v="Bachelors"/>
    <x v="4"/>
    <s v="No"/>
    <x v="1"/>
    <x v="3"/>
    <x v="3"/>
    <x v="2"/>
    <x v="0"/>
    <x v="8"/>
    <x v="0"/>
    <x v="0"/>
    <n v="0"/>
  </r>
  <r>
    <n v="19758"/>
    <x v="1"/>
    <x v="1"/>
    <x v="10"/>
    <x v="0"/>
    <x v="0"/>
    <s v="Partial College"/>
    <x v="0"/>
    <s v="No"/>
    <x v="1"/>
    <x v="2"/>
    <x v="3"/>
    <x v="2"/>
    <x v="3"/>
    <x v="19"/>
    <x v="0"/>
    <x v="0"/>
    <n v="0"/>
  </r>
  <r>
    <n v="15529"/>
    <x v="0"/>
    <x v="1"/>
    <x v="10"/>
    <x v="5"/>
    <x v="1"/>
    <s v="Bachelors"/>
    <x v="2"/>
    <s v="Yes"/>
    <x v="0"/>
    <x v="2"/>
    <x v="1"/>
    <x v="2"/>
    <x v="0"/>
    <x v="1"/>
    <x v="1"/>
    <x v="1"/>
    <n v="1"/>
  </r>
  <r>
    <n v="19884"/>
    <x v="0"/>
    <x v="1"/>
    <x v="10"/>
    <x v="3"/>
    <x v="0"/>
    <s v="High School"/>
    <x v="2"/>
    <s v="Yes"/>
    <x v="0"/>
    <x v="2"/>
    <x v="1"/>
    <x v="2"/>
    <x v="2"/>
    <x v="10"/>
    <x v="1"/>
    <x v="1"/>
    <n v="1"/>
  </r>
  <r>
    <n v="18674"/>
    <x v="1"/>
    <x v="0"/>
    <x v="2"/>
    <x v="5"/>
    <x v="1"/>
    <s v="Graduate Degree"/>
    <x v="0"/>
    <s v="No"/>
    <x v="1"/>
    <x v="0"/>
    <x v="0"/>
    <x v="2"/>
    <x v="2"/>
    <x v="28"/>
    <x v="0"/>
    <x v="0"/>
    <n v="0"/>
  </r>
  <r>
    <n v="13453"/>
    <x v="0"/>
    <x v="0"/>
    <x v="12"/>
    <x v="1"/>
    <x v="1"/>
    <s v="Bachelors"/>
    <x v="4"/>
    <s v="Yes"/>
    <x v="0"/>
    <x v="4"/>
    <x v="0"/>
    <x v="2"/>
    <x v="0"/>
    <x v="12"/>
    <x v="1"/>
    <x v="1"/>
    <n v="1"/>
  </r>
  <r>
    <n v="14063"/>
    <x v="1"/>
    <x v="0"/>
    <x v="3"/>
    <x v="0"/>
    <x v="0"/>
    <s v="Bachelors"/>
    <x v="2"/>
    <s v="No"/>
    <x v="1"/>
    <x v="1"/>
    <x v="0"/>
    <x v="1"/>
    <x v="0"/>
    <x v="0"/>
    <x v="1"/>
    <x v="1"/>
    <n v="1"/>
  </r>
  <r>
    <n v="27393"/>
    <x v="0"/>
    <x v="0"/>
    <x v="14"/>
    <x v="5"/>
    <x v="1"/>
    <s v="Bachelors"/>
    <x v="4"/>
    <s v="Yes"/>
    <x v="0"/>
    <x v="2"/>
    <x v="4"/>
    <x v="2"/>
    <x v="1"/>
    <x v="18"/>
    <x v="0"/>
    <x v="0"/>
    <n v="0"/>
  </r>
  <r>
    <n v="14417"/>
    <x v="1"/>
    <x v="1"/>
    <x v="10"/>
    <x v="1"/>
    <x v="1"/>
    <s v="High School"/>
    <x v="2"/>
    <s v="Yes"/>
    <x v="0"/>
    <x v="2"/>
    <x v="4"/>
    <x v="2"/>
    <x v="2"/>
    <x v="9"/>
    <x v="1"/>
    <x v="1"/>
    <n v="1"/>
  </r>
  <r>
    <n v="17533"/>
    <x v="0"/>
    <x v="1"/>
    <x v="0"/>
    <x v="1"/>
    <x v="1"/>
    <s v="Partial College"/>
    <x v="2"/>
    <s v="No"/>
    <x v="1"/>
    <x v="2"/>
    <x v="2"/>
    <x v="2"/>
    <x v="1"/>
    <x v="49"/>
    <x v="1"/>
    <x v="1"/>
    <n v="1"/>
  </r>
  <r>
    <n v="18580"/>
    <x v="0"/>
    <x v="0"/>
    <x v="10"/>
    <x v="3"/>
    <x v="0"/>
    <s v="Graduate Degree"/>
    <x v="2"/>
    <s v="Yes"/>
    <x v="0"/>
    <x v="0"/>
    <x v="1"/>
    <x v="2"/>
    <x v="0"/>
    <x v="8"/>
    <x v="1"/>
    <x v="1"/>
    <n v="1"/>
  </r>
  <r>
    <n v="17025"/>
    <x v="1"/>
    <x v="1"/>
    <x v="14"/>
    <x v="0"/>
    <x v="0"/>
    <s v="Partial College"/>
    <x v="0"/>
    <s v="No"/>
    <x v="1"/>
    <x v="1"/>
    <x v="1"/>
    <x v="2"/>
    <x v="0"/>
    <x v="32"/>
    <x v="1"/>
    <x v="1"/>
    <n v="1"/>
  </r>
  <r>
    <n v="25293"/>
    <x v="0"/>
    <x v="1"/>
    <x v="2"/>
    <x v="5"/>
    <x v="1"/>
    <s v="Bachelors"/>
    <x v="4"/>
    <s v="Yes"/>
    <x v="0"/>
    <x v="0"/>
    <x v="3"/>
    <x v="2"/>
    <x v="0"/>
    <x v="0"/>
    <x v="0"/>
    <x v="0"/>
    <n v="0"/>
  </r>
  <r>
    <n v="24725"/>
    <x v="0"/>
    <x v="0"/>
    <x v="0"/>
    <x v="1"/>
    <x v="1"/>
    <s v="Partial College"/>
    <x v="1"/>
    <s v="Yes"/>
    <x v="0"/>
    <x v="0"/>
    <x v="3"/>
    <x v="2"/>
    <x v="3"/>
    <x v="23"/>
    <x v="0"/>
    <x v="0"/>
    <n v="0"/>
  </r>
  <r>
    <n v="23200"/>
    <x v="0"/>
    <x v="0"/>
    <x v="14"/>
    <x v="1"/>
    <x v="1"/>
    <s v="Bachelors"/>
    <x v="0"/>
    <s v="Yes"/>
    <x v="0"/>
    <x v="2"/>
    <x v="0"/>
    <x v="2"/>
    <x v="0"/>
    <x v="3"/>
    <x v="0"/>
    <x v="0"/>
    <n v="0"/>
  </r>
  <r>
    <n v="15895"/>
    <x v="1"/>
    <x v="0"/>
    <x v="10"/>
    <x v="3"/>
    <x v="0"/>
    <s v="Bachelors"/>
    <x v="4"/>
    <s v="Yes"/>
    <x v="0"/>
    <x v="0"/>
    <x v="4"/>
    <x v="2"/>
    <x v="1"/>
    <x v="7"/>
    <x v="0"/>
    <x v="0"/>
    <n v="0"/>
  </r>
  <r>
    <n v="18577"/>
    <x v="0"/>
    <x v="0"/>
    <x v="10"/>
    <x v="0"/>
    <x v="0"/>
    <s v="Graduate Degree"/>
    <x v="2"/>
    <s v="Yes"/>
    <x v="0"/>
    <x v="0"/>
    <x v="0"/>
    <x v="2"/>
    <x v="0"/>
    <x v="8"/>
    <x v="0"/>
    <x v="0"/>
    <n v="0"/>
  </r>
  <r>
    <n v="27218"/>
    <x v="0"/>
    <x v="0"/>
    <x v="6"/>
    <x v="3"/>
    <x v="0"/>
    <s v="Partial High School"/>
    <x v="1"/>
    <s v="No"/>
    <x v="1"/>
    <x v="0"/>
    <x v="0"/>
    <x v="2"/>
    <x v="2"/>
    <x v="28"/>
    <x v="0"/>
    <x v="0"/>
    <n v="0"/>
  </r>
  <r>
    <n v="18560"/>
    <x v="0"/>
    <x v="0"/>
    <x v="3"/>
    <x v="3"/>
    <x v="0"/>
    <s v="Graduate Degree"/>
    <x v="2"/>
    <s v="Yes"/>
    <x v="0"/>
    <x v="0"/>
    <x v="1"/>
    <x v="2"/>
    <x v="3"/>
    <x v="17"/>
    <x v="1"/>
    <x v="1"/>
    <n v="1"/>
  </r>
  <r>
    <n v="25006"/>
    <x v="1"/>
    <x v="0"/>
    <x v="1"/>
    <x v="0"/>
    <x v="0"/>
    <s v="Partial College"/>
    <x v="0"/>
    <s v="Yes"/>
    <x v="0"/>
    <x v="1"/>
    <x v="2"/>
    <x v="2"/>
    <x v="3"/>
    <x v="26"/>
    <x v="0"/>
    <x v="0"/>
    <n v="0"/>
  </r>
  <r>
    <n v="17369"/>
    <x v="1"/>
    <x v="1"/>
    <x v="1"/>
    <x v="0"/>
    <x v="0"/>
    <s v="Partial College"/>
    <x v="0"/>
    <s v="Yes"/>
    <x v="0"/>
    <x v="1"/>
    <x v="2"/>
    <x v="2"/>
    <x v="3"/>
    <x v="40"/>
    <x v="0"/>
    <x v="0"/>
    <n v="0"/>
  </r>
  <r>
    <n v="14495"/>
    <x v="0"/>
    <x v="1"/>
    <x v="0"/>
    <x v="1"/>
    <x v="1"/>
    <s v="Partial College"/>
    <x v="2"/>
    <s v="No"/>
    <x v="1"/>
    <x v="2"/>
    <x v="2"/>
    <x v="2"/>
    <x v="2"/>
    <x v="9"/>
    <x v="1"/>
    <x v="1"/>
    <n v="1"/>
  </r>
  <r>
    <n v="18847"/>
    <x v="0"/>
    <x v="0"/>
    <x v="10"/>
    <x v="3"/>
    <x v="0"/>
    <s v="Graduate Degree"/>
    <x v="4"/>
    <s v="Yes"/>
    <x v="0"/>
    <x v="2"/>
    <x v="2"/>
    <x v="2"/>
    <x v="1"/>
    <x v="43"/>
    <x v="0"/>
    <x v="0"/>
    <n v="0"/>
  </r>
  <r>
    <n v="14754"/>
    <x v="0"/>
    <x v="1"/>
    <x v="0"/>
    <x v="4"/>
    <x v="0"/>
    <s v="Partial College"/>
    <x v="1"/>
    <s v="Yes"/>
    <x v="0"/>
    <x v="1"/>
    <x v="3"/>
    <x v="2"/>
    <x v="2"/>
    <x v="28"/>
    <x v="1"/>
    <x v="1"/>
    <n v="1"/>
  </r>
  <r>
    <n v="23378"/>
    <x v="0"/>
    <x v="1"/>
    <x v="3"/>
    <x v="4"/>
    <x v="0"/>
    <s v="Partial College"/>
    <x v="0"/>
    <s v="Yes"/>
    <x v="0"/>
    <x v="1"/>
    <x v="1"/>
    <x v="2"/>
    <x v="0"/>
    <x v="20"/>
    <x v="1"/>
    <x v="1"/>
    <n v="1"/>
  </r>
  <r>
    <n v="26452"/>
    <x v="1"/>
    <x v="1"/>
    <x v="14"/>
    <x v="1"/>
    <x v="1"/>
    <s v="Graduate Degree"/>
    <x v="4"/>
    <s v="Yes"/>
    <x v="0"/>
    <x v="2"/>
    <x v="4"/>
    <x v="2"/>
    <x v="1"/>
    <x v="45"/>
    <x v="0"/>
    <x v="0"/>
    <n v="0"/>
  </r>
  <r>
    <n v="20370"/>
    <x v="0"/>
    <x v="1"/>
    <x v="3"/>
    <x v="1"/>
    <x v="1"/>
    <s v="Partial High School"/>
    <x v="0"/>
    <s v="Yes"/>
    <x v="0"/>
    <x v="2"/>
    <x v="2"/>
    <x v="2"/>
    <x v="2"/>
    <x v="31"/>
    <x v="0"/>
    <x v="0"/>
    <n v="0"/>
  </r>
  <r>
    <n v="20528"/>
    <x v="0"/>
    <x v="1"/>
    <x v="0"/>
    <x v="3"/>
    <x v="0"/>
    <s v="Partial High School"/>
    <x v="0"/>
    <s v="Yes"/>
    <x v="0"/>
    <x v="2"/>
    <x v="1"/>
    <x v="2"/>
    <x v="2"/>
    <x v="10"/>
    <x v="0"/>
    <x v="0"/>
    <n v="0"/>
  </r>
  <r>
    <n v="23549"/>
    <x v="1"/>
    <x v="1"/>
    <x v="1"/>
    <x v="0"/>
    <x v="0"/>
    <s v="High School"/>
    <x v="0"/>
    <s v="Yes"/>
    <x v="0"/>
    <x v="2"/>
    <x v="2"/>
    <x v="2"/>
    <x v="3"/>
    <x v="25"/>
    <x v="0"/>
    <x v="0"/>
    <n v="0"/>
  </r>
  <r>
    <n v="21751"/>
    <x v="0"/>
    <x v="1"/>
    <x v="10"/>
    <x v="1"/>
    <x v="1"/>
    <s v="Graduate Degree"/>
    <x v="4"/>
    <s v="Yes"/>
    <x v="0"/>
    <x v="2"/>
    <x v="3"/>
    <x v="2"/>
    <x v="1"/>
    <x v="18"/>
    <x v="0"/>
    <x v="0"/>
    <n v="0"/>
  </r>
  <r>
    <n v="21266"/>
    <x v="1"/>
    <x v="0"/>
    <x v="2"/>
    <x v="0"/>
    <x v="0"/>
    <s v="Bachelors"/>
    <x v="4"/>
    <s v="Yes"/>
    <x v="0"/>
    <x v="1"/>
    <x v="3"/>
    <x v="2"/>
    <x v="3"/>
    <x v="17"/>
    <x v="1"/>
    <x v="1"/>
    <n v="1"/>
  </r>
  <r>
    <n v="13388"/>
    <x v="1"/>
    <x v="1"/>
    <x v="10"/>
    <x v="3"/>
    <x v="0"/>
    <s v="Partial College"/>
    <x v="2"/>
    <s v="Yes"/>
    <x v="0"/>
    <x v="1"/>
    <x v="4"/>
    <x v="2"/>
    <x v="1"/>
    <x v="16"/>
    <x v="0"/>
    <x v="0"/>
    <n v="0"/>
  </r>
  <r>
    <n v="18752"/>
    <x v="1"/>
    <x v="0"/>
    <x v="0"/>
    <x v="0"/>
    <x v="0"/>
    <s v="High School"/>
    <x v="0"/>
    <s v="Yes"/>
    <x v="0"/>
    <x v="1"/>
    <x v="2"/>
    <x v="2"/>
    <x v="3"/>
    <x v="23"/>
    <x v="0"/>
    <x v="0"/>
    <n v="0"/>
  </r>
  <r>
    <n v="16917"/>
    <x v="0"/>
    <x v="1"/>
    <x v="7"/>
    <x v="4"/>
    <x v="0"/>
    <s v="Bachelors"/>
    <x v="4"/>
    <s v="Yes"/>
    <x v="0"/>
    <x v="3"/>
    <x v="0"/>
    <x v="2"/>
    <x v="0"/>
    <x v="13"/>
    <x v="0"/>
    <x v="0"/>
    <n v="0"/>
  </r>
  <r>
    <n v="15313"/>
    <x v="0"/>
    <x v="1"/>
    <x v="10"/>
    <x v="5"/>
    <x v="1"/>
    <s v="Bachelors"/>
    <x v="4"/>
    <s v="Yes"/>
    <x v="0"/>
    <x v="2"/>
    <x v="1"/>
    <x v="2"/>
    <x v="1"/>
    <x v="14"/>
    <x v="0"/>
    <x v="0"/>
    <n v="0"/>
  </r>
  <r>
    <n v="25329"/>
    <x v="1"/>
    <x v="0"/>
    <x v="0"/>
    <x v="1"/>
    <x v="1"/>
    <s v="Partial College"/>
    <x v="1"/>
    <s v="No"/>
    <x v="1"/>
    <x v="2"/>
    <x v="0"/>
    <x v="2"/>
    <x v="3"/>
    <x v="21"/>
    <x v="0"/>
    <x v="0"/>
    <n v="0"/>
  </r>
  <r>
    <n v="20380"/>
    <x v="0"/>
    <x v="0"/>
    <x v="10"/>
    <x v="1"/>
    <x v="1"/>
    <s v="Graduate Degree"/>
    <x v="4"/>
    <s v="Yes"/>
    <x v="0"/>
    <x v="2"/>
    <x v="4"/>
    <x v="2"/>
    <x v="1"/>
    <x v="45"/>
    <x v="0"/>
    <x v="0"/>
    <n v="0"/>
  </r>
  <r>
    <n v="23089"/>
    <x v="0"/>
    <x v="1"/>
    <x v="0"/>
    <x v="0"/>
    <x v="0"/>
    <s v="Partial College"/>
    <x v="0"/>
    <s v="Yes"/>
    <x v="0"/>
    <x v="1"/>
    <x v="2"/>
    <x v="2"/>
    <x v="3"/>
    <x v="26"/>
    <x v="0"/>
    <x v="0"/>
    <n v="0"/>
  </r>
  <r>
    <n v="13749"/>
    <x v="0"/>
    <x v="1"/>
    <x v="2"/>
    <x v="5"/>
    <x v="1"/>
    <s v="Graduate Degree"/>
    <x v="0"/>
    <s v="Yes"/>
    <x v="0"/>
    <x v="0"/>
    <x v="3"/>
    <x v="2"/>
    <x v="2"/>
    <x v="15"/>
    <x v="0"/>
    <x v="0"/>
    <n v="0"/>
  </r>
  <r>
    <n v="24943"/>
    <x v="0"/>
    <x v="1"/>
    <x v="10"/>
    <x v="1"/>
    <x v="1"/>
    <s v="Bachelors"/>
    <x v="4"/>
    <s v="Yes"/>
    <x v="0"/>
    <x v="2"/>
    <x v="4"/>
    <x v="2"/>
    <x v="1"/>
    <x v="29"/>
    <x v="0"/>
    <x v="0"/>
    <n v="0"/>
  </r>
  <r>
    <n v="28667"/>
    <x v="1"/>
    <x v="1"/>
    <x v="3"/>
    <x v="3"/>
    <x v="0"/>
    <s v="Bachelors"/>
    <x v="0"/>
    <s v="No"/>
    <x v="1"/>
    <x v="1"/>
    <x v="0"/>
    <x v="2"/>
    <x v="0"/>
    <x v="34"/>
    <x v="1"/>
    <x v="1"/>
    <n v="1"/>
  </r>
  <r>
    <n v="15194"/>
    <x v="1"/>
    <x v="1"/>
    <x v="7"/>
    <x v="3"/>
    <x v="0"/>
    <s v="Bachelors"/>
    <x v="4"/>
    <s v="No"/>
    <x v="1"/>
    <x v="4"/>
    <x v="0"/>
    <x v="2"/>
    <x v="0"/>
    <x v="32"/>
    <x v="1"/>
    <x v="1"/>
    <n v="1"/>
  </r>
  <r>
    <n v="17436"/>
    <x v="0"/>
    <x v="1"/>
    <x v="10"/>
    <x v="3"/>
    <x v="0"/>
    <s v="High School"/>
    <x v="2"/>
    <s v="No"/>
    <x v="1"/>
    <x v="2"/>
    <x v="3"/>
    <x v="2"/>
    <x v="2"/>
    <x v="36"/>
    <x v="0"/>
    <x v="0"/>
    <n v="0"/>
  </r>
  <r>
    <n v="18935"/>
    <x v="0"/>
    <x v="0"/>
    <x v="12"/>
    <x v="0"/>
    <x v="0"/>
    <s v="Graduate Degree"/>
    <x v="4"/>
    <s v="Yes"/>
    <x v="0"/>
    <x v="4"/>
    <x v="3"/>
    <x v="2"/>
    <x v="0"/>
    <x v="8"/>
    <x v="0"/>
    <x v="0"/>
    <n v="0"/>
  </r>
  <r>
    <n v="16871"/>
    <x v="0"/>
    <x v="0"/>
    <x v="8"/>
    <x v="3"/>
    <x v="0"/>
    <s v="High School"/>
    <x v="2"/>
    <s v="Yes"/>
    <x v="0"/>
    <x v="1"/>
    <x v="4"/>
    <x v="2"/>
    <x v="2"/>
    <x v="36"/>
    <x v="1"/>
    <x v="1"/>
    <n v="1"/>
  </r>
  <r>
    <n v="12100"/>
    <x v="1"/>
    <x v="1"/>
    <x v="10"/>
    <x v="3"/>
    <x v="0"/>
    <s v="Bachelors"/>
    <x v="4"/>
    <s v="Yes"/>
    <x v="0"/>
    <x v="0"/>
    <x v="4"/>
    <x v="2"/>
    <x v="1"/>
    <x v="42"/>
    <x v="0"/>
    <x v="0"/>
    <n v="0"/>
  </r>
  <r>
    <n v="23158"/>
    <x v="0"/>
    <x v="0"/>
    <x v="10"/>
    <x v="4"/>
    <x v="0"/>
    <s v="Graduate Degree"/>
    <x v="2"/>
    <s v="No"/>
    <x v="1"/>
    <x v="0"/>
    <x v="0"/>
    <x v="2"/>
    <x v="3"/>
    <x v="11"/>
    <x v="1"/>
    <x v="1"/>
    <n v="1"/>
  </r>
  <r>
    <n v="18545"/>
    <x v="0"/>
    <x v="1"/>
    <x v="0"/>
    <x v="5"/>
    <x v="1"/>
    <s v="High School"/>
    <x v="2"/>
    <s v="No"/>
    <x v="1"/>
    <x v="2"/>
    <x v="4"/>
    <x v="2"/>
    <x v="1"/>
    <x v="33"/>
    <x v="1"/>
    <x v="1"/>
    <n v="1"/>
  </r>
  <r>
    <n v="18391"/>
    <x v="1"/>
    <x v="0"/>
    <x v="2"/>
    <x v="2"/>
    <x v="1"/>
    <s v="Partial College"/>
    <x v="2"/>
    <s v="Yes"/>
    <x v="0"/>
    <x v="2"/>
    <x v="2"/>
    <x v="2"/>
    <x v="0"/>
    <x v="20"/>
    <x v="0"/>
    <x v="0"/>
    <n v="0"/>
  </r>
  <r>
    <n v="19812"/>
    <x v="1"/>
    <x v="0"/>
    <x v="3"/>
    <x v="3"/>
    <x v="0"/>
    <s v="Partial College"/>
    <x v="2"/>
    <s v="Yes"/>
    <x v="0"/>
    <x v="0"/>
    <x v="2"/>
    <x v="2"/>
    <x v="2"/>
    <x v="38"/>
    <x v="1"/>
    <x v="1"/>
    <n v="1"/>
  </r>
  <r>
    <n v="27660"/>
    <x v="0"/>
    <x v="1"/>
    <x v="2"/>
    <x v="5"/>
    <x v="1"/>
    <s v="Graduate Degree"/>
    <x v="4"/>
    <s v="Yes"/>
    <x v="0"/>
    <x v="2"/>
    <x v="2"/>
    <x v="2"/>
    <x v="1"/>
    <x v="43"/>
    <x v="0"/>
    <x v="0"/>
    <n v="0"/>
  </r>
  <r>
    <n v="18058"/>
    <x v="1"/>
    <x v="0"/>
    <x v="6"/>
    <x v="1"/>
    <x v="1"/>
    <s v="High School"/>
    <x v="0"/>
    <s v="Yes"/>
    <x v="0"/>
    <x v="2"/>
    <x v="1"/>
    <x v="2"/>
    <x v="1"/>
    <x v="44"/>
    <x v="0"/>
    <x v="0"/>
    <n v="0"/>
  </r>
  <r>
    <n v="20343"/>
    <x v="0"/>
    <x v="0"/>
    <x v="8"/>
    <x v="5"/>
    <x v="1"/>
    <s v="Partial College"/>
    <x v="2"/>
    <s v="Yes"/>
    <x v="0"/>
    <x v="1"/>
    <x v="3"/>
    <x v="2"/>
    <x v="0"/>
    <x v="12"/>
    <x v="0"/>
    <x v="0"/>
    <n v="0"/>
  </r>
  <r>
    <n v="28997"/>
    <x v="1"/>
    <x v="1"/>
    <x v="0"/>
    <x v="3"/>
    <x v="0"/>
    <s v="High School"/>
    <x v="2"/>
    <s v="No"/>
    <x v="1"/>
    <x v="1"/>
    <x v="1"/>
    <x v="2"/>
    <x v="1"/>
    <x v="7"/>
    <x v="1"/>
    <x v="1"/>
    <n v="1"/>
  </r>
  <r>
    <n v="24398"/>
    <x v="0"/>
    <x v="1"/>
    <x v="12"/>
    <x v="4"/>
    <x v="0"/>
    <s v="Graduate Degree"/>
    <x v="4"/>
    <s v="Yes"/>
    <x v="0"/>
    <x v="3"/>
    <x v="0"/>
    <x v="2"/>
    <x v="0"/>
    <x v="3"/>
    <x v="0"/>
    <x v="0"/>
    <n v="0"/>
  </r>
  <r>
    <n v="19002"/>
    <x v="0"/>
    <x v="0"/>
    <x v="10"/>
    <x v="3"/>
    <x v="0"/>
    <s v="Partial College"/>
    <x v="2"/>
    <s v="Yes"/>
    <x v="0"/>
    <x v="1"/>
    <x v="1"/>
    <x v="2"/>
    <x v="1"/>
    <x v="42"/>
    <x v="1"/>
    <x v="1"/>
    <n v="1"/>
  </r>
  <r>
    <n v="28609"/>
    <x v="0"/>
    <x v="1"/>
    <x v="1"/>
    <x v="3"/>
    <x v="0"/>
    <s v="High School"/>
    <x v="0"/>
    <s v="No"/>
    <x v="1"/>
    <x v="2"/>
    <x v="0"/>
    <x v="2"/>
    <x v="2"/>
    <x v="38"/>
    <x v="0"/>
    <x v="0"/>
    <n v="0"/>
  </r>
  <r>
    <n v="29231"/>
    <x v="1"/>
    <x v="1"/>
    <x v="2"/>
    <x v="5"/>
    <x v="1"/>
    <s v="Partial College"/>
    <x v="2"/>
    <s v="No"/>
    <x v="1"/>
    <x v="2"/>
    <x v="0"/>
    <x v="2"/>
    <x v="0"/>
    <x v="1"/>
    <x v="0"/>
    <x v="0"/>
    <n v="0"/>
  </r>
  <r>
    <n v="18858"/>
    <x v="1"/>
    <x v="1"/>
    <x v="10"/>
    <x v="3"/>
    <x v="0"/>
    <s v="Partial High School"/>
    <x v="0"/>
    <s v="Yes"/>
    <x v="0"/>
    <x v="2"/>
    <x v="2"/>
    <x v="2"/>
    <x v="2"/>
    <x v="31"/>
    <x v="1"/>
    <x v="1"/>
    <n v="1"/>
  </r>
  <r>
    <n v="20000"/>
    <x v="0"/>
    <x v="1"/>
    <x v="10"/>
    <x v="4"/>
    <x v="0"/>
    <s v="Graduate Degree"/>
    <x v="2"/>
    <s v="Yes"/>
    <x v="0"/>
    <x v="0"/>
    <x v="0"/>
    <x v="2"/>
    <x v="3"/>
    <x v="11"/>
    <x v="1"/>
    <x v="1"/>
    <n v="1"/>
  </r>
  <r>
    <n v="25261"/>
    <x v="0"/>
    <x v="1"/>
    <x v="0"/>
    <x v="0"/>
    <x v="0"/>
    <s v="High School"/>
    <x v="0"/>
    <s v="Yes"/>
    <x v="0"/>
    <x v="2"/>
    <x v="2"/>
    <x v="2"/>
    <x v="3"/>
    <x v="40"/>
    <x v="0"/>
    <x v="0"/>
    <n v="0"/>
  </r>
  <r>
    <n v="17458"/>
    <x v="1"/>
    <x v="1"/>
    <x v="3"/>
    <x v="1"/>
    <x v="1"/>
    <s v="High School"/>
    <x v="2"/>
    <s v="Yes"/>
    <x v="0"/>
    <x v="0"/>
    <x v="2"/>
    <x v="2"/>
    <x v="2"/>
    <x v="31"/>
    <x v="1"/>
    <x v="1"/>
    <n v="1"/>
  </r>
  <r>
    <n v="11644"/>
    <x v="1"/>
    <x v="1"/>
    <x v="0"/>
    <x v="3"/>
    <x v="0"/>
    <s v="Bachelors"/>
    <x v="0"/>
    <s v="Yes"/>
    <x v="0"/>
    <x v="0"/>
    <x v="1"/>
    <x v="2"/>
    <x v="0"/>
    <x v="4"/>
    <x v="0"/>
    <x v="0"/>
    <n v="0"/>
  </r>
  <r>
    <n v="16145"/>
    <x v="1"/>
    <x v="0"/>
    <x v="3"/>
    <x v="2"/>
    <x v="1"/>
    <s v="Graduate Degree"/>
    <x v="2"/>
    <s v="Yes"/>
    <x v="0"/>
    <x v="4"/>
    <x v="4"/>
    <x v="2"/>
    <x v="2"/>
    <x v="30"/>
    <x v="1"/>
    <x v="1"/>
    <n v="1"/>
  </r>
  <r>
    <n v="16890"/>
    <x v="0"/>
    <x v="1"/>
    <x v="10"/>
    <x v="1"/>
    <x v="1"/>
    <s v="Partial High School"/>
    <x v="0"/>
    <s v="Yes"/>
    <x v="0"/>
    <x v="2"/>
    <x v="2"/>
    <x v="2"/>
    <x v="2"/>
    <x v="31"/>
    <x v="1"/>
    <x v="1"/>
    <n v="1"/>
  </r>
  <r>
    <n v="25983"/>
    <x v="0"/>
    <x v="1"/>
    <x v="3"/>
    <x v="0"/>
    <x v="0"/>
    <s v="Bachelors"/>
    <x v="2"/>
    <s v="No"/>
    <x v="1"/>
    <x v="1"/>
    <x v="0"/>
    <x v="2"/>
    <x v="0"/>
    <x v="1"/>
    <x v="0"/>
    <x v="0"/>
    <n v="0"/>
  </r>
  <r>
    <n v="14633"/>
    <x v="0"/>
    <x v="1"/>
    <x v="10"/>
    <x v="4"/>
    <x v="0"/>
    <s v="Partial College"/>
    <x v="0"/>
    <s v="Yes"/>
    <x v="0"/>
    <x v="1"/>
    <x v="1"/>
    <x v="2"/>
    <x v="0"/>
    <x v="20"/>
    <x v="0"/>
    <x v="0"/>
    <n v="0"/>
  </r>
  <r>
    <n v="22994"/>
    <x v="0"/>
    <x v="0"/>
    <x v="2"/>
    <x v="0"/>
    <x v="0"/>
    <s v="Bachelors"/>
    <x v="4"/>
    <s v="Yes"/>
    <x v="0"/>
    <x v="1"/>
    <x v="3"/>
    <x v="2"/>
    <x v="3"/>
    <x v="17"/>
    <x v="1"/>
    <x v="1"/>
    <n v="1"/>
  </r>
  <r>
    <n v="22983"/>
    <x v="1"/>
    <x v="0"/>
    <x v="1"/>
    <x v="0"/>
    <x v="0"/>
    <s v="Partial High School"/>
    <x v="1"/>
    <s v="Yes"/>
    <x v="0"/>
    <x v="2"/>
    <x v="2"/>
    <x v="2"/>
    <x v="3"/>
    <x v="40"/>
    <x v="0"/>
    <x v="0"/>
    <n v="0"/>
  </r>
  <r>
    <n v="25184"/>
    <x v="1"/>
    <x v="1"/>
    <x v="15"/>
    <x v="4"/>
    <x v="0"/>
    <s v="Partial College"/>
    <x v="2"/>
    <s v="Yes"/>
    <x v="0"/>
    <x v="3"/>
    <x v="2"/>
    <x v="2"/>
    <x v="0"/>
    <x v="12"/>
    <x v="1"/>
    <x v="1"/>
    <n v="1"/>
  </r>
  <r>
    <n v="14469"/>
    <x v="0"/>
    <x v="0"/>
    <x v="11"/>
    <x v="1"/>
    <x v="1"/>
    <s v="Partial College"/>
    <x v="2"/>
    <s v="Yes"/>
    <x v="0"/>
    <x v="3"/>
    <x v="3"/>
    <x v="2"/>
    <x v="0"/>
    <x v="12"/>
    <x v="0"/>
    <x v="0"/>
    <n v="0"/>
  </r>
  <r>
    <n v="11538"/>
    <x v="1"/>
    <x v="0"/>
    <x v="10"/>
    <x v="5"/>
    <x v="1"/>
    <s v="Graduate Degree"/>
    <x v="0"/>
    <s v="No"/>
    <x v="1"/>
    <x v="0"/>
    <x v="0"/>
    <x v="2"/>
    <x v="2"/>
    <x v="15"/>
    <x v="1"/>
    <x v="1"/>
    <n v="1"/>
  </r>
  <r>
    <n v="16245"/>
    <x v="1"/>
    <x v="0"/>
    <x v="2"/>
    <x v="5"/>
    <x v="1"/>
    <s v="Graduate Degree"/>
    <x v="0"/>
    <s v="Yes"/>
    <x v="0"/>
    <x v="0"/>
    <x v="3"/>
    <x v="2"/>
    <x v="2"/>
    <x v="15"/>
    <x v="0"/>
    <x v="0"/>
    <n v="0"/>
  </r>
  <r>
    <n v="17858"/>
    <x v="0"/>
    <x v="1"/>
    <x v="0"/>
    <x v="5"/>
    <x v="1"/>
    <s v="High School"/>
    <x v="0"/>
    <s v="Yes"/>
    <x v="0"/>
    <x v="2"/>
    <x v="1"/>
    <x v="2"/>
    <x v="0"/>
    <x v="20"/>
    <x v="1"/>
    <x v="1"/>
    <n v="1"/>
  </r>
  <r>
    <n v="25347"/>
    <x v="1"/>
    <x v="0"/>
    <x v="6"/>
    <x v="1"/>
    <x v="1"/>
    <s v="Partial High School"/>
    <x v="1"/>
    <s v="No"/>
    <x v="1"/>
    <x v="2"/>
    <x v="0"/>
    <x v="2"/>
    <x v="2"/>
    <x v="38"/>
    <x v="0"/>
    <x v="0"/>
    <n v="0"/>
  </r>
  <r>
    <n v="15814"/>
    <x v="1"/>
    <x v="0"/>
    <x v="0"/>
    <x v="0"/>
    <x v="0"/>
    <s v="High School"/>
    <x v="0"/>
    <s v="Yes"/>
    <x v="0"/>
    <x v="1"/>
    <x v="2"/>
    <x v="2"/>
    <x v="3"/>
    <x v="25"/>
    <x v="0"/>
    <x v="0"/>
    <n v="0"/>
  </r>
  <r>
    <n v="11259"/>
    <x v="0"/>
    <x v="0"/>
    <x v="11"/>
    <x v="5"/>
    <x v="1"/>
    <s v="Partial College"/>
    <x v="2"/>
    <s v="Yes"/>
    <x v="0"/>
    <x v="3"/>
    <x v="1"/>
    <x v="2"/>
    <x v="0"/>
    <x v="3"/>
    <x v="1"/>
    <x v="1"/>
    <n v="1"/>
  </r>
  <r>
    <n v="11200"/>
    <x v="0"/>
    <x v="1"/>
    <x v="3"/>
    <x v="5"/>
    <x v="1"/>
    <s v="Bachelors"/>
    <x v="4"/>
    <s v="Yes"/>
    <x v="0"/>
    <x v="1"/>
    <x v="3"/>
    <x v="2"/>
    <x v="1"/>
    <x v="7"/>
    <x v="0"/>
    <x v="0"/>
    <n v="0"/>
  </r>
  <r>
    <n v="25101"/>
    <x v="0"/>
    <x v="1"/>
    <x v="10"/>
    <x v="2"/>
    <x v="1"/>
    <s v="Bachelors"/>
    <x v="2"/>
    <s v="Yes"/>
    <x v="0"/>
    <x v="1"/>
    <x v="1"/>
    <x v="2"/>
    <x v="2"/>
    <x v="15"/>
    <x v="0"/>
    <x v="0"/>
    <n v="0"/>
  </r>
  <r>
    <n v="21801"/>
    <x v="0"/>
    <x v="0"/>
    <x v="3"/>
    <x v="5"/>
    <x v="1"/>
    <s v="Partial College"/>
    <x v="2"/>
    <s v="Yes"/>
    <x v="0"/>
    <x v="1"/>
    <x v="3"/>
    <x v="2"/>
    <x v="2"/>
    <x v="10"/>
    <x v="0"/>
    <x v="0"/>
    <n v="0"/>
  </r>
  <r>
    <n v="25943"/>
    <x v="1"/>
    <x v="0"/>
    <x v="3"/>
    <x v="0"/>
    <x v="0"/>
    <s v="Partial College"/>
    <x v="0"/>
    <s v="No"/>
    <x v="1"/>
    <x v="2"/>
    <x v="0"/>
    <x v="2"/>
    <x v="3"/>
    <x v="40"/>
    <x v="1"/>
    <x v="1"/>
    <n v="1"/>
  </r>
  <r>
    <n v="22127"/>
    <x v="0"/>
    <x v="1"/>
    <x v="10"/>
    <x v="1"/>
    <x v="1"/>
    <s v="Graduate Degree"/>
    <x v="4"/>
    <s v="Yes"/>
    <x v="0"/>
    <x v="2"/>
    <x v="3"/>
    <x v="2"/>
    <x v="1"/>
    <x v="41"/>
    <x v="0"/>
    <x v="0"/>
    <n v="0"/>
  </r>
  <r>
    <n v="20414"/>
    <x v="0"/>
    <x v="0"/>
    <x v="10"/>
    <x v="0"/>
    <x v="0"/>
    <s v="Partial College"/>
    <x v="0"/>
    <s v="Yes"/>
    <x v="0"/>
    <x v="2"/>
    <x v="2"/>
    <x v="2"/>
    <x v="3"/>
    <x v="19"/>
    <x v="0"/>
    <x v="0"/>
    <n v="0"/>
  </r>
  <r>
    <n v="23672"/>
    <x v="0"/>
    <x v="0"/>
    <x v="10"/>
    <x v="1"/>
    <x v="1"/>
    <s v="Graduate Degree"/>
    <x v="4"/>
    <s v="Yes"/>
    <x v="0"/>
    <x v="2"/>
    <x v="3"/>
    <x v="2"/>
    <x v="1"/>
    <x v="41"/>
    <x v="0"/>
    <x v="0"/>
    <n v="0"/>
  </r>
  <r>
    <n v="29255"/>
    <x v="1"/>
    <x v="1"/>
    <x v="2"/>
    <x v="1"/>
    <x v="1"/>
    <s v="Partial College"/>
    <x v="2"/>
    <s v="No"/>
    <x v="1"/>
    <x v="1"/>
    <x v="3"/>
    <x v="2"/>
    <x v="2"/>
    <x v="36"/>
    <x v="1"/>
    <x v="1"/>
    <n v="1"/>
  </r>
  <r>
    <n v="28815"/>
    <x v="0"/>
    <x v="0"/>
    <x v="14"/>
    <x v="4"/>
    <x v="0"/>
    <s v="Graduate Degree"/>
    <x v="0"/>
    <s v="Yes"/>
    <x v="0"/>
    <x v="0"/>
    <x v="0"/>
    <x v="2"/>
    <x v="3"/>
    <x v="11"/>
    <x v="0"/>
    <x v="0"/>
    <n v="0"/>
  </r>
  <r>
    <n v="27753"/>
    <x v="0"/>
    <x v="1"/>
    <x v="0"/>
    <x v="0"/>
    <x v="0"/>
    <s v="High School"/>
    <x v="0"/>
    <s v="No"/>
    <x v="1"/>
    <x v="2"/>
    <x v="3"/>
    <x v="2"/>
    <x v="3"/>
    <x v="25"/>
    <x v="0"/>
    <x v="0"/>
    <n v="0"/>
  </r>
  <r>
    <n v="27643"/>
    <x v="1"/>
    <x v="1"/>
    <x v="3"/>
    <x v="2"/>
    <x v="1"/>
    <s v="Partial College"/>
    <x v="2"/>
    <s v="Yes"/>
    <x v="0"/>
    <x v="4"/>
    <x v="1"/>
    <x v="2"/>
    <x v="0"/>
    <x v="20"/>
    <x v="0"/>
    <x v="0"/>
    <n v="0"/>
  </r>
  <r>
    <n v="13754"/>
    <x v="1"/>
    <x v="0"/>
    <x v="2"/>
    <x v="5"/>
    <x v="1"/>
    <s v="Graduate Degree"/>
    <x v="0"/>
    <s v="Yes"/>
    <x v="0"/>
    <x v="0"/>
    <x v="3"/>
    <x v="2"/>
    <x v="2"/>
    <x v="28"/>
    <x v="0"/>
    <x v="0"/>
    <n v="0"/>
  </r>
  <r>
    <n v="22088"/>
    <x v="0"/>
    <x v="0"/>
    <x v="12"/>
    <x v="4"/>
    <x v="0"/>
    <s v="Bachelors"/>
    <x v="4"/>
    <s v="Yes"/>
    <x v="0"/>
    <x v="2"/>
    <x v="0"/>
    <x v="2"/>
    <x v="0"/>
    <x v="12"/>
    <x v="1"/>
    <x v="1"/>
    <n v="1"/>
  </r>
  <r>
    <n v="27388"/>
    <x v="0"/>
    <x v="1"/>
    <x v="10"/>
    <x v="1"/>
    <x v="1"/>
    <s v="Bachelors"/>
    <x v="4"/>
    <s v="No"/>
    <x v="1"/>
    <x v="2"/>
    <x v="3"/>
    <x v="2"/>
    <x v="1"/>
    <x v="29"/>
    <x v="0"/>
    <x v="0"/>
    <n v="0"/>
  </r>
  <r>
    <n v="24745"/>
    <x v="1"/>
    <x v="0"/>
    <x v="1"/>
    <x v="3"/>
    <x v="0"/>
    <s v="High School"/>
    <x v="0"/>
    <s v="No"/>
    <x v="1"/>
    <x v="2"/>
    <x v="0"/>
    <x v="2"/>
    <x v="2"/>
    <x v="38"/>
    <x v="0"/>
    <x v="0"/>
    <n v="0"/>
  </r>
  <r>
    <n v="29237"/>
    <x v="1"/>
    <x v="0"/>
    <x v="7"/>
    <x v="5"/>
    <x v="1"/>
    <s v="Partial College"/>
    <x v="2"/>
    <s v="Yes"/>
    <x v="0"/>
    <x v="4"/>
    <x v="2"/>
    <x v="2"/>
    <x v="0"/>
    <x v="1"/>
    <x v="1"/>
    <x v="1"/>
    <n v="1"/>
  </r>
  <r>
    <n v="15272"/>
    <x v="1"/>
    <x v="1"/>
    <x v="0"/>
    <x v="0"/>
    <x v="0"/>
    <s v="High School"/>
    <x v="0"/>
    <s v="No"/>
    <x v="1"/>
    <x v="2"/>
    <x v="3"/>
    <x v="2"/>
    <x v="3"/>
    <x v="25"/>
    <x v="0"/>
    <x v="0"/>
    <n v="0"/>
  </r>
  <r>
    <n v="18949"/>
    <x v="1"/>
    <x v="1"/>
    <x v="3"/>
    <x v="0"/>
    <x v="0"/>
    <s v="Graduate Degree"/>
    <x v="4"/>
    <s v="Yes"/>
    <x v="0"/>
    <x v="2"/>
    <x v="2"/>
    <x v="2"/>
    <x v="1"/>
    <x v="50"/>
    <x v="1"/>
    <x v="1"/>
    <n v="1"/>
  </r>
  <r>
    <n v="14507"/>
    <x v="0"/>
    <x v="1"/>
    <x v="11"/>
    <x v="3"/>
    <x v="0"/>
    <s v="Graduate Degree"/>
    <x v="4"/>
    <s v="Yes"/>
    <x v="0"/>
    <x v="4"/>
    <x v="3"/>
    <x v="2"/>
    <x v="1"/>
    <x v="27"/>
    <x v="0"/>
    <x v="0"/>
    <n v="0"/>
  </r>
  <r>
    <n v="25886"/>
    <x v="0"/>
    <x v="0"/>
    <x v="10"/>
    <x v="3"/>
    <x v="0"/>
    <s v="Partial College"/>
    <x v="2"/>
    <s v="Yes"/>
    <x v="0"/>
    <x v="2"/>
    <x v="1"/>
    <x v="2"/>
    <x v="1"/>
    <x v="16"/>
    <x v="1"/>
    <x v="1"/>
    <n v="1"/>
  </r>
  <r>
    <n v="21441"/>
    <x v="0"/>
    <x v="1"/>
    <x v="14"/>
    <x v="5"/>
    <x v="1"/>
    <s v="Bachelors"/>
    <x v="4"/>
    <s v="Yes"/>
    <x v="0"/>
    <x v="2"/>
    <x v="4"/>
    <x v="2"/>
    <x v="1"/>
    <x v="46"/>
    <x v="0"/>
    <x v="0"/>
    <n v="0"/>
  </r>
  <r>
    <n v="21741"/>
    <x v="0"/>
    <x v="0"/>
    <x v="3"/>
    <x v="1"/>
    <x v="1"/>
    <s v="Partial College"/>
    <x v="2"/>
    <s v="Yes"/>
    <x v="0"/>
    <x v="2"/>
    <x v="2"/>
    <x v="2"/>
    <x v="2"/>
    <x v="5"/>
    <x v="1"/>
    <x v="1"/>
    <n v="1"/>
  </r>
  <r>
    <n v="14572"/>
    <x v="0"/>
    <x v="0"/>
    <x v="3"/>
    <x v="1"/>
    <x v="1"/>
    <s v="Graduate Degree"/>
    <x v="2"/>
    <s v="Yes"/>
    <x v="0"/>
    <x v="0"/>
    <x v="1"/>
    <x v="2"/>
    <x v="3"/>
    <x v="11"/>
    <x v="1"/>
    <x v="1"/>
    <n v="1"/>
  </r>
  <r>
    <n v="23368"/>
    <x v="0"/>
    <x v="0"/>
    <x v="10"/>
    <x v="2"/>
    <x v="1"/>
    <s v="Bachelors"/>
    <x v="0"/>
    <s v="Yes"/>
    <x v="0"/>
    <x v="4"/>
    <x v="4"/>
    <x v="2"/>
    <x v="0"/>
    <x v="3"/>
    <x v="0"/>
    <x v="0"/>
    <n v="0"/>
  </r>
  <r>
    <n v="16217"/>
    <x v="1"/>
    <x v="0"/>
    <x v="10"/>
    <x v="0"/>
    <x v="0"/>
    <s v="Graduate Degree"/>
    <x v="0"/>
    <s v="Yes"/>
    <x v="0"/>
    <x v="0"/>
    <x v="0"/>
    <x v="2"/>
    <x v="0"/>
    <x v="32"/>
    <x v="0"/>
    <x v="0"/>
    <n v="0"/>
  </r>
  <r>
    <n v="16247"/>
    <x v="1"/>
    <x v="0"/>
    <x v="10"/>
    <x v="5"/>
    <x v="1"/>
    <s v="Graduate Degree"/>
    <x v="0"/>
    <s v="No"/>
    <x v="1"/>
    <x v="0"/>
    <x v="3"/>
    <x v="2"/>
    <x v="2"/>
    <x v="15"/>
    <x v="0"/>
    <x v="0"/>
    <n v="0"/>
  </r>
  <r>
    <n v="22010"/>
    <x v="1"/>
    <x v="1"/>
    <x v="0"/>
    <x v="0"/>
    <x v="0"/>
    <s v="High School"/>
    <x v="0"/>
    <s v="Yes"/>
    <x v="0"/>
    <x v="2"/>
    <x v="2"/>
    <x v="2"/>
    <x v="3"/>
    <x v="23"/>
    <x v="0"/>
    <x v="0"/>
    <n v="0"/>
  </r>
  <r>
    <n v="25872"/>
    <x v="1"/>
    <x v="0"/>
    <x v="3"/>
    <x v="3"/>
    <x v="0"/>
    <s v="Bachelors"/>
    <x v="4"/>
    <s v="No"/>
    <x v="1"/>
    <x v="1"/>
    <x v="1"/>
    <x v="2"/>
    <x v="1"/>
    <x v="7"/>
    <x v="1"/>
    <x v="1"/>
    <n v="1"/>
  </r>
  <r>
    <n v="19164"/>
    <x v="1"/>
    <x v="0"/>
    <x v="3"/>
    <x v="0"/>
    <x v="0"/>
    <s v="Bachelors"/>
    <x v="2"/>
    <s v="No"/>
    <x v="1"/>
    <x v="1"/>
    <x v="1"/>
    <x v="2"/>
    <x v="0"/>
    <x v="13"/>
    <x v="1"/>
    <x v="1"/>
    <n v="1"/>
  </r>
  <r>
    <n v="18435"/>
    <x v="1"/>
    <x v="0"/>
    <x v="3"/>
    <x v="2"/>
    <x v="1"/>
    <s v="Graduate Degree"/>
    <x v="4"/>
    <s v="Yes"/>
    <x v="0"/>
    <x v="2"/>
    <x v="4"/>
    <x v="2"/>
    <x v="1"/>
    <x v="41"/>
    <x v="1"/>
    <x v="1"/>
    <n v="1"/>
  </r>
  <r>
    <n v="14284"/>
    <x v="1"/>
    <x v="1"/>
    <x v="10"/>
    <x v="0"/>
    <x v="0"/>
    <s v="Partial College"/>
    <x v="2"/>
    <s v="No"/>
    <x v="1"/>
    <x v="2"/>
    <x v="3"/>
    <x v="2"/>
    <x v="3"/>
    <x v="21"/>
    <x v="1"/>
    <x v="1"/>
    <n v="1"/>
  </r>
  <r>
    <n v="11287"/>
    <x v="0"/>
    <x v="1"/>
    <x v="3"/>
    <x v="2"/>
    <x v="1"/>
    <s v="Partial College"/>
    <x v="2"/>
    <s v="No"/>
    <x v="1"/>
    <x v="4"/>
    <x v="2"/>
    <x v="2"/>
    <x v="0"/>
    <x v="12"/>
    <x v="0"/>
    <x v="0"/>
    <n v="0"/>
  </r>
  <r>
    <n v="13066"/>
    <x v="1"/>
    <x v="1"/>
    <x v="1"/>
    <x v="0"/>
    <x v="0"/>
    <s v="High School"/>
    <x v="0"/>
    <s v="No"/>
    <x v="1"/>
    <x v="2"/>
    <x v="3"/>
    <x v="2"/>
    <x v="3"/>
    <x v="23"/>
    <x v="1"/>
    <x v="1"/>
    <n v="1"/>
  </r>
  <r>
    <n v="29106"/>
    <x v="1"/>
    <x v="1"/>
    <x v="0"/>
    <x v="0"/>
    <x v="0"/>
    <s v="High School"/>
    <x v="0"/>
    <s v="No"/>
    <x v="1"/>
    <x v="2"/>
    <x v="3"/>
    <x v="2"/>
    <x v="3"/>
    <x v="23"/>
    <x v="1"/>
    <x v="1"/>
    <n v="1"/>
  </r>
  <r>
    <n v="26236"/>
    <x v="0"/>
    <x v="0"/>
    <x v="0"/>
    <x v="1"/>
    <x v="1"/>
    <s v="Partial College"/>
    <x v="1"/>
    <s v="Yes"/>
    <x v="0"/>
    <x v="1"/>
    <x v="0"/>
    <x v="2"/>
    <x v="3"/>
    <x v="23"/>
    <x v="0"/>
    <x v="0"/>
    <n v="0"/>
  </r>
  <r>
    <n v="17531"/>
    <x v="0"/>
    <x v="1"/>
    <x v="10"/>
    <x v="3"/>
    <x v="0"/>
    <s v="High School"/>
    <x v="2"/>
    <s v="No"/>
    <x v="1"/>
    <x v="2"/>
    <x v="2"/>
    <x v="2"/>
    <x v="2"/>
    <x v="5"/>
    <x v="0"/>
    <x v="0"/>
    <n v="0"/>
  </r>
  <r>
    <n v="12964"/>
    <x v="0"/>
    <x v="1"/>
    <x v="3"/>
    <x v="4"/>
    <x v="0"/>
    <s v="Partial College"/>
    <x v="0"/>
    <s v="Yes"/>
    <x v="0"/>
    <x v="1"/>
    <x v="0"/>
    <x v="2"/>
    <x v="0"/>
    <x v="20"/>
    <x v="0"/>
    <x v="0"/>
    <n v="0"/>
  </r>
  <r>
    <n v="19133"/>
    <x v="1"/>
    <x v="1"/>
    <x v="14"/>
    <x v="3"/>
    <x v="0"/>
    <s v="Bachelors"/>
    <x v="0"/>
    <s v="Yes"/>
    <x v="0"/>
    <x v="1"/>
    <x v="1"/>
    <x v="2"/>
    <x v="0"/>
    <x v="13"/>
    <x v="1"/>
    <x v="1"/>
    <n v="1"/>
  </r>
  <r>
    <n v="24643"/>
    <x v="1"/>
    <x v="0"/>
    <x v="10"/>
    <x v="5"/>
    <x v="1"/>
    <s v="Bachelors"/>
    <x v="4"/>
    <s v="Yes"/>
    <x v="0"/>
    <x v="2"/>
    <x v="4"/>
    <x v="2"/>
    <x v="1"/>
    <x v="18"/>
    <x v="0"/>
    <x v="0"/>
    <n v="0"/>
  </r>
  <r>
    <n v="21599"/>
    <x v="0"/>
    <x v="0"/>
    <x v="10"/>
    <x v="4"/>
    <x v="0"/>
    <s v="Graduate Degree"/>
    <x v="2"/>
    <s v="Yes"/>
    <x v="0"/>
    <x v="0"/>
    <x v="1"/>
    <x v="2"/>
    <x v="0"/>
    <x v="4"/>
    <x v="1"/>
    <x v="1"/>
    <n v="1"/>
  </r>
  <r>
    <n v="22976"/>
    <x v="1"/>
    <x v="1"/>
    <x v="0"/>
    <x v="0"/>
    <x v="0"/>
    <s v="High School"/>
    <x v="0"/>
    <s v="No"/>
    <x v="1"/>
    <x v="2"/>
    <x v="0"/>
    <x v="2"/>
    <x v="3"/>
    <x v="26"/>
    <x v="1"/>
    <x v="1"/>
    <n v="1"/>
  </r>
  <r>
    <n v="27637"/>
    <x v="1"/>
    <x v="0"/>
    <x v="11"/>
    <x v="4"/>
    <x v="0"/>
    <s v="Partial College"/>
    <x v="2"/>
    <s v="No"/>
    <x v="1"/>
    <x v="4"/>
    <x v="3"/>
    <x v="2"/>
    <x v="0"/>
    <x v="20"/>
    <x v="0"/>
    <x v="0"/>
    <n v="0"/>
  </r>
  <r>
    <n v="11890"/>
    <x v="0"/>
    <x v="0"/>
    <x v="3"/>
    <x v="2"/>
    <x v="1"/>
    <s v="Graduate Degree"/>
    <x v="2"/>
    <s v="Yes"/>
    <x v="0"/>
    <x v="1"/>
    <x v="0"/>
    <x v="2"/>
    <x v="2"/>
    <x v="15"/>
    <x v="0"/>
    <x v="0"/>
    <n v="0"/>
  </r>
  <r>
    <n v="28580"/>
    <x v="0"/>
    <x v="0"/>
    <x v="2"/>
    <x v="0"/>
    <x v="0"/>
    <s v="Graduate Degree"/>
    <x v="0"/>
    <s v="Yes"/>
    <x v="0"/>
    <x v="0"/>
    <x v="3"/>
    <x v="2"/>
    <x v="0"/>
    <x v="8"/>
    <x v="1"/>
    <x v="1"/>
    <n v="1"/>
  </r>
  <r>
    <n v="14443"/>
    <x v="0"/>
    <x v="1"/>
    <x v="12"/>
    <x v="4"/>
    <x v="0"/>
    <s v="Graduate Degree"/>
    <x v="4"/>
    <s v="Yes"/>
    <x v="0"/>
    <x v="3"/>
    <x v="0"/>
    <x v="2"/>
    <x v="0"/>
    <x v="8"/>
    <x v="0"/>
    <x v="0"/>
    <n v="0"/>
  </r>
  <r>
    <n v="17864"/>
    <x v="0"/>
    <x v="0"/>
    <x v="10"/>
    <x v="4"/>
    <x v="0"/>
    <s v="Partial College"/>
    <x v="0"/>
    <s v="Yes"/>
    <x v="0"/>
    <x v="1"/>
    <x v="1"/>
    <x v="2"/>
    <x v="2"/>
    <x v="30"/>
    <x v="1"/>
    <x v="1"/>
    <n v="1"/>
  </r>
  <r>
    <n v="20505"/>
    <x v="0"/>
    <x v="0"/>
    <x v="0"/>
    <x v="2"/>
    <x v="1"/>
    <s v="High School"/>
    <x v="2"/>
    <s v="No"/>
    <x v="1"/>
    <x v="2"/>
    <x v="4"/>
    <x v="2"/>
    <x v="1"/>
    <x v="33"/>
    <x v="0"/>
    <x v="0"/>
    <n v="0"/>
  </r>
  <r>
    <n v="14592"/>
    <x v="0"/>
    <x v="0"/>
    <x v="10"/>
    <x v="0"/>
    <x v="0"/>
    <s v="Graduate Degree"/>
    <x v="2"/>
    <s v="Yes"/>
    <x v="0"/>
    <x v="0"/>
    <x v="0"/>
    <x v="2"/>
    <x v="0"/>
    <x v="8"/>
    <x v="0"/>
    <x v="0"/>
    <n v="0"/>
  </r>
  <r>
    <n v="22227"/>
    <x v="0"/>
    <x v="0"/>
    <x v="10"/>
    <x v="3"/>
    <x v="0"/>
    <s v="High School"/>
    <x v="2"/>
    <s v="Yes"/>
    <x v="0"/>
    <x v="2"/>
    <x v="2"/>
    <x v="2"/>
    <x v="2"/>
    <x v="5"/>
    <x v="0"/>
    <x v="0"/>
    <n v="0"/>
  </r>
  <r>
    <n v="21471"/>
    <x v="0"/>
    <x v="1"/>
    <x v="3"/>
    <x v="3"/>
    <x v="0"/>
    <s v="Partial College"/>
    <x v="2"/>
    <s v="Yes"/>
    <x v="0"/>
    <x v="1"/>
    <x v="4"/>
    <x v="2"/>
    <x v="1"/>
    <x v="14"/>
    <x v="0"/>
    <x v="0"/>
    <n v="0"/>
  </r>
  <r>
    <n v="22252"/>
    <x v="1"/>
    <x v="0"/>
    <x v="10"/>
    <x v="4"/>
    <x v="0"/>
    <s v="Graduate Degree"/>
    <x v="2"/>
    <s v="Yes"/>
    <x v="0"/>
    <x v="0"/>
    <x v="1"/>
    <x v="2"/>
    <x v="0"/>
    <x v="4"/>
    <x v="1"/>
    <x v="1"/>
    <n v="1"/>
  </r>
  <r>
    <n v="21260"/>
    <x v="1"/>
    <x v="0"/>
    <x v="0"/>
    <x v="0"/>
    <x v="0"/>
    <s v="High School"/>
    <x v="0"/>
    <s v="Yes"/>
    <x v="0"/>
    <x v="2"/>
    <x v="2"/>
    <x v="2"/>
    <x v="3"/>
    <x v="25"/>
    <x v="0"/>
    <x v="0"/>
    <n v="0"/>
  </r>
  <r>
    <n v="11817"/>
    <x v="1"/>
    <x v="0"/>
    <x v="3"/>
    <x v="5"/>
    <x v="1"/>
    <s v="Graduate Degree"/>
    <x v="2"/>
    <s v="Yes"/>
    <x v="0"/>
    <x v="0"/>
    <x v="1"/>
    <x v="2"/>
    <x v="3"/>
    <x v="11"/>
    <x v="1"/>
    <x v="1"/>
    <n v="1"/>
  </r>
  <r>
    <n v="19223"/>
    <x v="0"/>
    <x v="0"/>
    <x v="1"/>
    <x v="3"/>
    <x v="0"/>
    <s v="High School"/>
    <x v="0"/>
    <s v="Yes"/>
    <x v="0"/>
    <x v="2"/>
    <x v="3"/>
    <x v="2"/>
    <x v="2"/>
    <x v="28"/>
    <x v="0"/>
    <x v="0"/>
    <n v="0"/>
  </r>
  <r>
    <n v="18517"/>
    <x v="0"/>
    <x v="1"/>
    <x v="11"/>
    <x v="1"/>
    <x v="1"/>
    <s v="Bachelors"/>
    <x v="4"/>
    <s v="Yes"/>
    <x v="0"/>
    <x v="3"/>
    <x v="0"/>
    <x v="2"/>
    <x v="0"/>
    <x v="3"/>
    <x v="0"/>
    <x v="0"/>
    <n v="0"/>
  </r>
  <r>
    <n v="21717"/>
    <x v="0"/>
    <x v="1"/>
    <x v="0"/>
    <x v="3"/>
    <x v="0"/>
    <s v="Partial College"/>
    <x v="1"/>
    <s v="Yes"/>
    <x v="0"/>
    <x v="1"/>
    <x v="0"/>
    <x v="2"/>
    <x v="2"/>
    <x v="15"/>
    <x v="0"/>
    <x v="0"/>
    <n v="0"/>
  </r>
  <r>
    <n v="13760"/>
    <x v="0"/>
    <x v="1"/>
    <x v="10"/>
    <x v="5"/>
    <x v="1"/>
    <s v="Graduate Degree"/>
    <x v="0"/>
    <s v="No"/>
    <x v="1"/>
    <x v="0"/>
    <x v="0"/>
    <x v="2"/>
    <x v="2"/>
    <x v="15"/>
    <x v="0"/>
    <x v="0"/>
    <n v="0"/>
  </r>
  <r>
    <n v="18145"/>
    <x v="0"/>
    <x v="1"/>
    <x v="2"/>
    <x v="2"/>
    <x v="1"/>
    <s v="Bachelors"/>
    <x v="4"/>
    <s v="No"/>
    <x v="1"/>
    <x v="2"/>
    <x v="1"/>
    <x v="0"/>
    <x v="1"/>
    <x v="24"/>
    <x v="0"/>
    <x v="0"/>
    <n v="0"/>
  </r>
  <r>
    <n v="21770"/>
    <x v="0"/>
    <x v="1"/>
    <x v="10"/>
    <x v="5"/>
    <x v="1"/>
    <s v="Bachelors"/>
    <x v="4"/>
    <s v="Yes"/>
    <x v="0"/>
    <x v="2"/>
    <x v="4"/>
    <x v="2"/>
    <x v="1"/>
    <x v="2"/>
    <x v="0"/>
    <x v="0"/>
    <n v="0"/>
  </r>
  <r>
    <n v="11165"/>
    <x v="0"/>
    <x v="0"/>
    <x v="10"/>
    <x v="0"/>
    <x v="0"/>
    <s v="Partial College"/>
    <x v="0"/>
    <s v="No"/>
    <x v="1"/>
    <x v="1"/>
    <x v="3"/>
    <x v="2"/>
    <x v="3"/>
    <x v="6"/>
    <x v="0"/>
    <x v="0"/>
    <n v="0"/>
  </r>
  <r>
    <n v="16377"/>
    <x v="1"/>
    <x v="0"/>
    <x v="2"/>
    <x v="5"/>
    <x v="1"/>
    <s v="Graduate Degree"/>
    <x v="0"/>
    <s v="No"/>
    <x v="1"/>
    <x v="0"/>
    <x v="0"/>
    <x v="2"/>
    <x v="2"/>
    <x v="15"/>
    <x v="0"/>
    <x v="0"/>
    <n v="0"/>
  </r>
  <r>
    <n v="26248"/>
    <x v="0"/>
    <x v="1"/>
    <x v="6"/>
    <x v="1"/>
    <x v="1"/>
    <s v="Partial High School"/>
    <x v="1"/>
    <s v="No"/>
    <x v="1"/>
    <x v="2"/>
    <x v="0"/>
    <x v="2"/>
    <x v="2"/>
    <x v="31"/>
    <x v="0"/>
    <x v="0"/>
    <n v="0"/>
  </r>
  <r>
    <n v="23461"/>
    <x v="0"/>
    <x v="0"/>
    <x v="8"/>
    <x v="2"/>
    <x v="1"/>
    <s v="Partial College"/>
    <x v="2"/>
    <s v="Yes"/>
    <x v="0"/>
    <x v="4"/>
    <x v="1"/>
    <x v="2"/>
    <x v="0"/>
    <x v="8"/>
    <x v="0"/>
    <x v="0"/>
    <n v="0"/>
  </r>
  <r>
    <n v="29133"/>
    <x v="1"/>
    <x v="0"/>
    <x v="10"/>
    <x v="5"/>
    <x v="1"/>
    <s v="Bachelors"/>
    <x v="0"/>
    <s v="No"/>
    <x v="1"/>
    <x v="2"/>
    <x v="0"/>
    <x v="2"/>
    <x v="0"/>
    <x v="0"/>
    <x v="0"/>
    <x v="0"/>
    <n v="0"/>
  </r>
  <r>
    <n v="27673"/>
    <x v="1"/>
    <x v="0"/>
    <x v="10"/>
    <x v="1"/>
    <x v="1"/>
    <s v="Graduate Degree"/>
    <x v="4"/>
    <s v="Yes"/>
    <x v="0"/>
    <x v="2"/>
    <x v="2"/>
    <x v="2"/>
    <x v="2"/>
    <x v="39"/>
    <x v="1"/>
    <x v="1"/>
    <n v="1"/>
  </r>
  <r>
    <n v="12774"/>
    <x v="0"/>
    <x v="0"/>
    <x v="0"/>
    <x v="4"/>
    <x v="0"/>
    <s v="Partial College"/>
    <x v="1"/>
    <s v="Yes"/>
    <x v="0"/>
    <x v="1"/>
    <x v="3"/>
    <x v="2"/>
    <x v="2"/>
    <x v="36"/>
    <x v="1"/>
    <x v="1"/>
    <n v="1"/>
  </r>
  <r>
    <n v="18910"/>
    <x v="1"/>
    <x v="1"/>
    <x v="1"/>
    <x v="0"/>
    <x v="0"/>
    <s v="Partial College"/>
    <x v="0"/>
    <s v="Yes"/>
    <x v="0"/>
    <x v="2"/>
    <x v="2"/>
    <x v="2"/>
    <x v="3"/>
    <x v="25"/>
    <x v="0"/>
    <x v="0"/>
    <n v="0"/>
  </r>
  <r>
    <n v="11699"/>
    <x v="1"/>
    <x v="1"/>
    <x v="10"/>
    <x v="0"/>
    <x v="0"/>
    <s v="Bachelors"/>
    <x v="0"/>
    <s v="No"/>
    <x v="1"/>
    <x v="2"/>
    <x v="0"/>
    <x v="2"/>
    <x v="3"/>
    <x v="25"/>
    <x v="0"/>
    <x v="0"/>
    <n v="0"/>
  </r>
  <r>
    <n v="16725"/>
    <x v="0"/>
    <x v="1"/>
    <x v="1"/>
    <x v="0"/>
    <x v="0"/>
    <s v="High School"/>
    <x v="0"/>
    <s v="Yes"/>
    <x v="0"/>
    <x v="2"/>
    <x v="2"/>
    <x v="2"/>
    <x v="3"/>
    <x v="22"/>
    <x v="0"/>
    <x v="0"/>
    <n v="0"/>
  </r>
  <r>
    <n v="28269"/>
    <x v="1"/>
    <x v="0"/>
    <x v="12"/>
    <x v="4"/>
    <x v="0"/>
    <s v="Bachelors"/>
    <x v="4"/>
    <s v="No"/>
    <x v="1"/>
    <x v="1"/>
    <x v="1"/>
    <x v="2"/>
    <x v="0"/>
    <x v="12"/>
    <x v="0"/>
    <x v="0"/>
    <n v="0"/>
  </r>
  <r>
    <n v="23144"/>
    <x v="0"/>
    <x v="1"/>
    <x v="14"/>
    <x v="4"/>
    <x v="0"/>
    <s v="Bachelors"/>
    <x v="0"/>
    <s v="Yes"/>
    <x v="0"/>
    <x v="0"/>
    <x v="0"/>
    <x v="2"/>
    <x v="3"/>
    <x v="17"/>
    <x v="1"/>
    <x v="1"/>
    <n v="1"/>
  </r>
  <r>
    <n v="23376"/>
    <x v="0"/>
    <x v="1"/>
    <x v="3"/>
    <x v="4"/>
    <x v="0"/>
    <s v="Bachelors"/>
    <x v="2"/>
    <s v="Yes"/>
    <x v="0"/>
    <x v="1"/>
    <x v="1"/>
    <x v="2"/>
    <x v="0"/>
    <x v="20"/>
    <x v="1"/>
    <x v="1"/>
    <n v="1"/>
  </r>
  <r>
    <n v="25970"/>
    <x v="1"/>
    <x v="0"/>
    <x v="10"/>
    <x v="5"/>
    <x v="1"/>
    <s v="Bachelors"/>
    <x v="0"/>
    <s v="No"/>
    <x v="1"/>
    <x v="2"/>
    <x v="0"/>
    <x v="2"/>
    <x v="0"/>
    <x v="3"/>
    <x v="1"/>
    <x v="1"/>
    <n v="1"/>
  </r>
  <r>
    <n v="28068"/>
    <x v="1"/>
    <x v="0"/>
    <x v="2"/>
    <x v="1"/>
    <x v="1"/>
    <s v="Graduate Degree"/>
    <x v="2"/>
    <s v="No"/>
    <x v="1"/>
    <x v="0"/>
    <x v="0"/>
    <x v="2"/>
    <x v="0"/>
    <x v="4"/>
    <x v="1"/>
    <x v="1"/>
    <n v="1"/>
  </r>
  <r>
    <n v="18390"/>
    <x v="0"/>
    <x v="1"/>
    <x v="2"/>
    <x v="2"/>
    <x v="1"/>
    <s v="Partial College"/>
    <x v="2"/>
    <s v="Yes"/>
    <x v="0"/>
    <x v="2"/>
    <x v="0"/>
    <x v="2"/>
    <x v="0"/>
    <x v="20"/>
    <x v="0"/>
    <x v="0"/>
    <n v="0"/>
  </r>
  <r>
    <n v="29112"/>
    <x v="1"/>
    <x v="1"/>
    <x v="10"/>
    <x v="0"/>
    <x v="0"/>
    <s v="Partial College"/>
    <x v="2"/>
    <s v="No"/>
    <x v="1"/>
    <x v="2"/>
    <x v="3"/>
    <x v="2"/>
    <x v="3"/>
    <x v="25"/>
    <x v="0"/>
    <x v="0"/>
    <n v="0"/>
  </r>
  <r>
    <n v="14090"/>
    <x v="0"/>
    <x v="0"/>
    <x v="1"/>
    <x v="0"/>
    <x v="0"/>
    <s v="Partial High School"/>
    <x v="1"/>
    <s v="No"/>
    <x v="1"/>
    <x v="2"/>
    <x v="0"/>
    <x v="2"/>
    <x v="3"/>
    <x v="26"/>
    <x v="0"/>
    <x v="0"/>
    <n v="0"/>
  </r>
  <r>
    <n v="27040"/>
    <x v="0"/>
    <x v="1"/>
    <x v="6"/>
    <x v="3"/>
    <x v="0"/>
    <s v="Partial High School"/>
    <x v="1"/>
    <s v="Yes"/>
    <x v="0"/>
    <x v="2"/>
    <x v="3"/>
    <x v="2"/>
    <x v="2"/>
    <x v="38"/>
    <x v="0"/>
    <x v="0"/>
    <n v="0"/>
  </r>
  <r>
    <n v="23479"/>
    <x v="1"/>
    <x v="1"/>
    <x v="8"/>
    <x v="0"/>
    <x v="0"/>
    <s v="Partial College"/>
    <x v="2"/>
    <s v="No"/>
    <x v="1"/>
    <x v="2"/>
    <x v="0"/>
    <x v="2"/>
    <x v="0"/>
    <x v="1"/>
    <x v="1"/>
    <x v="1"/>
    <n v="1"/>
  </r>
  <r>
    <n v="16795"/>
    <x v="0"/>
    <x v="0"/>
    <x v="3"/>
    <x v="5"/>
    <x v="1"/>
    <s v="Bachelors"/>
    <x v="4"/>
    <s v="Yes"/>
    <x v="0"/>
    <x v="1"/>
    <x v="3"/>
    <x v="2"/>
    <x v="1"/>
    <x v="14"/>
    <x v="0"/>
    <x v="0"/>
    <n v="0"/>
  </r>
  <r>
    <n v="22014"/>
    <x v="1"/>
    <x v="1"/>
    <x v="1"/>
    <x v="0"/>
    <x v="0"/>
    <s v="High School"/>
    <x v="0"/>
    <s v="Yes"/>
    <x v="0"/>
    <x v="2"/>
    <x v="2"/>
    <x v="2"/>
    <x v="3"/>
    <x v="22"/>
    <x v="0"/>
    <x v="0"/>
    <n v="0"/>
  </r>
  <r>
    <n v="13314"/>
    <x v="0"/>
    <x v="1"/>
    <x v="7"/>
    <x v="4"/>
    <x v="0"/>
    <s v="High School"/>
    <x v="2"/>
    <s v="Yes"/>
    <x v="0"/>
    <x v="3"/>
    <x v="2"/>
    <x v="2"/>
    <x v="2"/>
    <x v="30"/>
    <x v="1"/>
    <x v="1"/>
    <n v="1"/>
  </r>
  <r>
    <n v="11619"/>
    <x v="1"/>
    <x v="0"/>
    <x v="14"/>
    <x v="0"/>
    <x v="0"/>
    <s v="Graduate Degree"/>
    <x v="0"/>
    <s v="Yes"/>
    <x v="0"/>
    <x v="0"/>
    <x v="3"/>
    <x v="2"/>
    <x v="3"/>
    <x v="6"/>
    <x v="0"/>
    <x v="0"/>
    <n v="0"/>
  </r>
  <r>
    <n v="29132"/>
    <x v="1"/>
    <x v="0"/>
    <x v="0"/>
    <x v="0"/>
    <x v="0"/>
    <s v="Bachelors"/>
    <x v="2"/>
    <s v="Yes"/>
    <x v="0"/>
    <x v="1"/>
    <x v="1"/>
    <x v="2"/>
    <x v="0"/>
    <x v="0"/>
    <x v="1"/>
    <x v="1"/>
    <n v="1"/>
  </r>
  <r>
    <n v="11199"/>
    <x v="0"/>
    <x v="0"/>
    <x v="3"/>
    <x v="5"/>
    <x v="1"/>
    <s v="Bachelors"/>
    <x v="4"/>
    <s v="Yes"/>
    <x v="0"/>
    <x v="1"/>
    <x v="4"/>
    <x v="2"/>
    <x v="1"/>
    <x v="14"/>
    <x v="0"/>
    <x v="0"/>
    <n v="0"/>
  </r>
  <r>
    <n v="20296"/>
    <x v="1"/>
    <x v="0"/>
    <x v="10"/>
    <x v="0"/>
    <x v="0"/>
    <s v="Partial College"/>
    <x v="0"/>
    <s v="No"/>
    <x v="1"/>
    <x v="1"/>
    <x v="3"/>
    <x v="2"/>
    <x v="3"/>
    <x v="6"/>
    <x v="1"/>
    <x v="1"/>
    <n v="1"/>
  </r>
  <r>
    <n v="17546"/>
    <x v="0"/>
    <x v="0"/>
    <x v="3"/>
    <x v="4"/>
    <x v="0"/>
    <s v="Partial College"/>
    <x v="0"/>
    <s v="Yes"/>
    <x v="0"/>
    <x v="1"/>
    <x v="0"/>
    <x v="2"/>
    <x v="0"/>
    <x v="20"/>
    <x v="1"/>
    <x v="1"/>
    <n v="1"/>
  </r>
  <r>
    <n v="18069"/>
    <x v="0"/>
    <x v="1"/>
    <x v="3"/>
    <x v="2"/>
    <x v="1"/>
    <s v="Bachelors"/>
    <x v="4"/>
    <s v="Yes"/>
    <x v="0"/>
    <x v="3"/>
    <x v="4"/>
    <x v="2"/>
    <x v="1"/>
    <x v="2"/>
    <x v="0"/>
    <x v="0"/>
    <n v="0"/>
  </r>
  <r>
    <n v="23712"/>
    <x v="1"/>
    <x v="0"/>
    <x v="3"/>
    <x v="3"/>
    <x v="0"/>
    <s v="Bachelors"/>
    <x v="4"/>
    <s v="Yes"/>
    <x v="0"/>
    <x v="1"/>
    <x v="4"/>
    <x v="2"/>
    <x v="1"/>
    <x v="14"/>
    <x v="0"/>
    <x v="0"/>
    <n v="0"/>
  </r>
  <r>
    <n v="23358"/>
    <x v="0"/>
    <x v="1"/>
    <x v="10"/>
    <x v="0"/>
    <x v="0"/>
    <s v="High School"/>
    <x v="2"/>
    <s v="Yes"/>
    <x v="0"/>
    <x v="2"/>
    <x v="2"/>
    <x v="2"/>
    <x v="3"/>
    <x v="21"/>
    <x v="1"/>
    <x v="1"/>
    <n v="1"/>
  </r>
  <r>
    <n v="20518"/>
    <x v="0"/>
    <x v="0"/>
    <x v="3"/>
    <x v="3"/>
    <x v="0"/>
    <s v="Partial College"/>
    <x v="2"/>
    <s v="Yes"/>
    <x v="0"/>
    <x v="1"/>
    <x v="4"/>
    <x v="2"/>
    <x v="1"/>
    <x v="7"/>
    <x v="0"/>
    <x v="0"/>
    <n v="0"/>
  </r>
  <r>
    <n v="28026"/>
    <x v="0"/>
    <x v="0"/>
    <x v="0"/>
    <x v="3"/>
    <x v="0"/>
    <s v="High School"/>
    <x v="2"/>
    <s v="No"/>
    <x v="1"/>
    <x v="2"/>
    <x v="1"/>
    <x v="2"/>
    <x v="1"/>
    <x v="14"/>
    <x v="0"/>
    <x v="0"/>
    <n v="0"/>
  </r>
  <r>
    <n v="11669"/>
    <x v="1"/>
    <x v="0"/>
    <x v="3"/>
    <x v="3"/>
    <x v="0"/>
    <s v="Bachelors"/>
    <x v="0"/>
    <s v="Yes"/>
    <x v="0"/>
    <x v="1"/>
    <x v="1"/>
    <x v="2"/>
    <x v="0"/>
    <x v="13"/>
    <x v="0"/>
    <x v="0"/>
    <n v="0"/>
  </r>
  <r>
    <n v="16020"/>
    <x v="0"/>
    <x v="1"/>
    <x v="0"/>
    <x v="0"/>
    <x v="0"/>
    <s v="High School"/>
    <x v="0"/>
    <s v="Yes"/>
    <x v="0"/>
    <x v="2"/>
    <x v="2"/>
    <x v="2"/>
    <x v="3"/>
    <x v="26"/>
    <x v="1"/>
    <x v="1"/>
    <n v="1"/>
  </r>
  <r>
    <n v="27090"/>
    <x v="0"/>
    <x v="0"/>
    <x v="10"/>
    <x v="4"/>
    <x v="0"/>
    <s v="Graduate Degree"/>
    <x v="2"/>
    <s v="Yes"/>
    <x v="0"/>
    <x v="0"/>
    <x v="1"/>
    <x v="2"/>
    <x v="0"/>
    <x v="34"/>
    <x v="1"/>
    <x v="1"/>
    <n v="1"/>
  </r>
  <r>
    <n v="27198"/>
    <x v="1"/>
    <x v="0"/>
    <x v="2"/>
    <x v="0"/>
    <x v="0"/>
    <s v="Graduate Degree"/>
    <x v="0"/>
    <s v="No"/>
    <x v="1"/>
    <x v="0"/>
    <x v="0"/>
    <x v="2"/>
    <x v="0"/>
    <x v="8"/>
    <x v="0"/>
    <x v="0"/>
    <n v="0"/>
  </r>
  <r>
    <n v="19661"/>
    <x v="1"/>
    <x v="1"/>
    <x v="8"/>
    <x v="5"/>
    <x v="1"/>
    <s v="Bachelors"/>
    <x v="4"/>
    <s v="Yes"/>
    <x v="0"/>
    <x v="1"/>
    <x v="3"/>
    <x v="2"/>
    <x v="0"/>
    <x v="13"/>
    <x v="1"/>
    <x v="1"/>
    <n v="1"/>
  </r>
  <r>
    <n v="26327"/>
    <x v="0"/>
    <x v="1"/>
    <x v="3"/>
    <x v="5"/>
    <x v="1"/>
    <s v="Graduate Degree"/>
    <x v="2"/>
    <s v="Yes"/>
    <x v="0"/>
    <x v="0"/>
    <x v="1"/>
    <x v="2"/>
    <x v="0"/>
    <x v="4"/>
    <x v="1"/>
    <x v="1"/>
    <n v="1"/>
  </r>
  <r>
    <n v="26341"/>
    <x v="0"/>
    <x v="0"/>
    <x v="3"/>
    <x v="2"/>
    <x v="1"/>
    <s v="Graduate Degree"/>
    <x v="2"/>
    <s v="Yes"/>
    <x v="0"/>
    <x v="2"/>
    <x v="0"/>
    <x v="2"/>
    <x v="0"/>
    <x v="34"/>
    <x v="0"/>
    <x v="0"/>
    <n v="0"/>
  </r>
  <r>
    <n v="24958"/>
    <x v="1"/>
    <x v="0"/>
    <x v="0"/>
    <x v="2"/>
    <x v="1"/>
    <s v="High School"/>
    <x v="2"/>
    <s v="No"/>
    <x v="1"/>
    <x v="4"/>
    <x v="1"/>
    <x v="2"/>
    <x v="1"/>
    <x v="2"/>
    <x v="1"/>
    <x v="1"/>
    <n v="1"/>
  </r>
  <r>
    <n v="13287"/>
    <x v="1"/>
    <x v="1"/>
    <x v="15"/>
    <x v="5"/>
    <x v="1"/>
    <s v="Bachelors"/>
    <x v="4"/>
    <s v="Yes"/>
    <x v="0"/>
    <x v="3"/>
    <x v="2"/>
    <x v="2"/>
    <x v="0"/>
    <x v="0"/>
    <x v="1"/>
    <x v="1"/>
    <n v="1"/>
  </r>
  <r>
    <n v="14493"/>
    <x v="1"/>
    <x v="0"/>
    <x v="3"/>
    <x v="1"/>
    <x v="1"/>
    <s v="Graduate Degree"/>
    <x v="4"/>
    <s v="No"/>
    <x v="1"/>
    <x v="2"/>
    <x v="3"/>
    <x v="2"/>
    <x v="2"/>
    <x v="39"/>
    <x v="0"/>
    <x v="0"/>
    <n v="0"/>
  </r>
  <r>
    <n v="26678"/>
    <x v="1"/>
    <x v="0"/>
    <x v="2"/>
    <x v="3"/>
    <x v="0"/>
    <s v="Partial High School"/>
    <x v="0"/>
    <s v="Yes"/>
    <x v="0"/>
    <x v="2"/>
    <x v="2"/>
    <x v="2"/>
    <x v="2"/>
    <x v="38"/>
    <x v="0"/>
    <x v="0"/>
    <n v="0"/>
  </r>
  <r>
    <n v="23275"/>
    <x v="0"/>
    <x v="1"/>
    <x v="1"/>
    <x v="3"/>
    <x v="0"/>
    <s v="High School"/>
    <x v="0"/>
    <s v="Yes"/>
    <x v="0"/>
    <x v="2"/>
    <x v="3"/>
    <x v="2"/>
    <x v="2"/>
    <x v="38"/>
    <x v="0"/>
    <x v="0"/>
    <n v="0"/>
  </r>
  <r>
    <n v="11270"/>
    <x v="0"/>
    <x v="1"/>
    <x v="12"/>
    <x v="3"/>
    <x v="0"/>
    <s v="Graduate Degree"/>
    <x v="4"/>
    <s v="Yes"/>
    <x v="0"/>
    <x v="4"/>
    <x v="0"/>
    <x v="2"/>
    <x v="0"/>
    <x v="0"/>
    <x v="1"/>
    <x v="1"/>
    <n v="1"/>
  </r>
  <r>
    <n v="20084"/>
    <x v="0"/>
    <x v="1"/>
    <x v="6"/>
    <x v="3"/>
    <x v="0"/>
    <s v="High School"/>
    <x v="3"/>
    <s v="No"/>
    <x v="1"/>
    <x v="2"/>
    <x v="0"/>
    <x v="2"/>
    <x v="2"/>
    <x v="39"/>
    <x v="0"/>
    <x v="0"/>
    <n v="0"/>
  </r>
  <r>
    <n v="16144"/>
    <x v="0"/>
    <x v="1"/>
    <x v="3"/>
    <x v="4"/>
    <x v="0"/>
    <s v="Graduate Degree"/>
    <x v="2"/>
    <s v="Yes"/>
    <x v="0"/>
    <x v="1"/>
    <x v="0"/>
    <x v="2"/>
    <x v="2"/>
    <x v="30"/>
    <x v="1"/>
    <x v="1"/>
    <n v="1"/>
  </r>
  <r>
    <n v="27731"/>
    <x v="0"/>
    <x v="1"/>
    <x v="0"/>
    <x v="0"/>
    <x v="0"/>
    <s v="High School"/>
    <x v="0"/>
    <s v="Yes"/>
    <x v="0"/>
    <x v="2"/>
    <x v="2"/>
    <x v="2"/>
    <x v="3"/>
    <x v="40"/>
    <x v="0"/>
    <x v="0"/>
    <n v="0"/>
  </r>
  <r>
    <n v="11886"/>
    <x v="0"/>
    <x v="0"/>
    <x v="10"/>
    <x v="1"/>
    <x v="1"/>
    <s v="Bachelors"/>
    <x v="2"/>
    <s v="Yes"/>
    <x v="0"/>
    <x v="1"/>
    <x v="0"/>
    <x v="2"/>
    <x v="2"/>
    <x v="28"/>
    <x v="1"/>
    <x v="1"/>
    <n v="1"/>
  </r>
  <r>
    <n v="24324"/>
    <x v="1"/>
    <x v="0"/>
    <x v="10"/>
    <x v="5"/>
    <x v="1"/>
    <s v="Bachelors"/>
    <x v="0"/>
    <s v="Yes"/>
    <x v="0"/>
    <x v="2"/>
    <x v="1"/>
    <x v="2"/>
    <x v="0"/>
    <x v="3"/>
    <x v="1"/>
    <x v="1"/>
    <n v="1"/>
  </r>
  <r>
    <n v="22220"/>
    <x v="0"/>
    <x v="1"/>
    <x v="10"/>
    <x v="3"/>
    <x v="0"/>
    <s v="High School"/>
    <x v="2"/>
    <s v="No"/>
    <x v="1"/>
    <x v="2"/>
    <x v="3"/>
    <x v="2"/>
    <x v="2"/>
    <x v="38"/>
    <x v="1"/>
    <x v="1"/>
    <n v="1"/>
  </r>
  <r>
    <n v="26625"/>
    <x v="1"/>
    <x v="0"/>
    <x v="10"/>
    <x v="0"/>
    <x v="0"/>
    <s v="Graduate Degree"/>
    <x v="2"/>
    <s v="Yes"/>
    <x v="0"/>
    <x v="1"/>
    <x v="1"/>
    <x v="2"/>
    <x v="0"/>
    <x v="13"/>
    <x v="1"/>
    <x v="1"/>
    <n v="1"/>
  </r>
  <r>
    <n v="23027"/>
    <x v="1"/>
    <x v="1"/>
    <x v="12"/>
    <x v="4"/>
    <x v="0"/>
    <s v="Bachelors"/>
    <x v="4"/>
    <s v="No"/>
    <x v="1"/>
    <x v="3"/>
    <x v="0"/>
    <x v="2"/>
    <x v="0"/>
    <x v="20"/>
    <x v="0"/>
    <x v="0"/>
    <n v="0"/>
  </r>
  <r>
    <n v="16867"/>
    <x v="1"/>
    <x v="0"/>
    <x v="12"/>
    <x v="4"/>
    <x v="0"/>
    <s v="Bachelors"/>
    <x v="4"/>
    <s v="No"/>
    <x v="1"/>
    <x v="4"/>
    <x v="0"/>
    <x v="2"/>
    <x v="0"/>
    <x v="12"/>
    <x v="1"/>
    <x v="1"/>
    <n v="1"/>
  </r>
  <r>
    <n v="14514"/>
    <x v="1"/>
    <x v="0"/>
    <x v="1"/>
    <x v="0"/>
    <x v="0"/>
    <s v="Partial College"/>
    <x v="0"/>
    <s v="Yes"/>
    <x v="0"/>
    <x v="1"/>
    <x v="2"/>
    <x v="2"/>
    <x v="3"/>
    <x v="22"/>
    <x v="0"/>
    <x v="0"/>
    <n v="0"/>
  </r>
  <r>
    <n v="19634"/>
    <x v="0"/>
    <x v="1"/>
    <x v="0"/>
    <x v="0"/>
    <x v="0"/>
    <s v="High School"/>
    <x v="0"/>
    <s v="Yes"/>
    <x v="0"/>
    <x v="1"/>
    <x v="2"/>
    <x v="2"/>
    <x v="3"/>
    <x v="23"/>
    <x v="0"/>
    <x v="0"/>
    <n v="0"/>
  </r>
  <r>
    <n v="18504"/>
    <x v="0"/>
    <x v="1"/>
    <x v="3"/>
    <x v="3"/>
    <x v="0"/>
    <s v="Partial High School"/>
    <x v="0"/>
    <s v="No"/>
    <x v="1"/>
    <x v="2"/>
    <x v="3"/>
    <x v="2"/>
    <x v="2"/>
    <x v="38"/>
    <x v="0"/>
    <x v="0"/>
    <n v="0"/>
  </r>
  <r>
    <n v="28799"/>
    <x v="1"/>
    <x v="0"/>
    <x v="0"/>
    <x v="3"/>
    <x v="0"/>
    <s v="Partial College"/>
    <x v="1"/>
    <s v="No"/>
    <x v="1"/>
    <x v="1"/>
    <x v="3"/>
    <x v="2"/>
    <x v="2"/>
    <x v="15"/>
    <x v="1"/>
    <x v="1"/>
    <n v="1"/>
  </r>
  <r>
    <n v="11225"/>
    <x v="0"/>
    <x v="0"/>
    <x v="10"/>
    <x v="3"/>
    <x v="0"/>
    <s v="Partial College"/>
    <x v="2"/>
    <s v="Yes"/>
    <x v="0"/>
    <x v="1"/>
    <x v="4"/>
    <x v="2"/>
    <x v="2"/>
    <x v="10"/>
    <x v="0"/>
    <x v="0"/>
    <n v="0"/>
  </r>
  <r>
    <n v="17657"/>
    <x v="0"/>
    <x v="1"/>
    <x v="0"/>
    <x v="5"/>
    <x v="1"/>
    <s v="Partial College"/>
    <x v="1"/>
    <s v="No"/>
    <x v="1"/>
    <x v="0"/>
    <x v="0"/>
    <x v="2"/>
    <x v="3"/>
    <x v="25"/>
    <x v="0"/>
    <x v="0"/>
    <n v="0"/>
  </r>
  <r>
    <n v="14913"/>
    <x v="0"/>
    <x v="0"/>
    <x v="0"/>
    <x v="4"/>
    <x v="0"/>
    <s v="Partial College"/>
    <x v="1"/>
    <s v="Yes"/>
    <x v="0"/>
    <x v="1"/>
    <x v="3"/>
    <x v="2"/>
    <x v="2"/>
    <x v="28"/>
    <x v="1"/>
    <x v="1"/>
    <n v="1"/>
  </r>
  <r>
    <n v="14077"/>
    <x v="1"/>
    <x v="1"/>
    <x v="1"/>
    <x v="0"/>
    <x v="0"/>
    <s v="High School"/>
    <x v="0"/>
    <s v="Yes"/>
    <x v="0"/>
    <x v="2"/>
    <x v="2"/>
    <x v="2"/>
    <x v="3"/>
    <x v="25"/>
    <x v="0"/>
    <x v="0"/>
    <n v="0"/>
  </r>
  <r>
    <n v="13296"/>
    <x v="0"/>
    <x v="1"/>
    <x v="15"/>
    <x v="4"/>
    <x v="0"/>
    <s v="Bachelors"/>
    <x v="4"/>
    <s v="Yes"/>
    <x v="0"/>
    <x v="4"/>
    <x v="2"/>
    <x v="2"/>
    <x v="0"/>
    <x v="12"/>
    <x v="0"/>
    <x v="0"/>
    <n v="0"/>
  </r>
  <r>
    <n v="20535"/>
    <x v="0"/>
    <x v="0"/>
    <x v="3"/>
    <x v="5"/>
    <x v="1"/>
    <s v="Partial College"/>
    <x v="2"/>
    <s v="Yes"/>
    <x v="0"/>
    <x v="1"/>
    <x v="4"/>
    <x v="2"/>
    <x v="1"/>
    <x v="16"/>
    <x v="0"/>
    <x v="0"/>
    <n v="0"/>
  </r>
  <r>
    <n v="12452"/>
    <x v="0"/>
    <x v="1"/>
    <x v="10"/>
    <x v="5"/>
    <x v="1"/>
    <s v="Graduate Degree"/>
    <x v="0"/>
    <s v="Yes"/>
    <x v="0"/>
    <x v="0"/>
    <x v="3"/>
    <x v="2"/>
    <x v="2"/>
    <x v="15"/>
    <x v="1"/>
    <x v="1"/>
    <n v="1"/>
  </r>
  <r>
    <n v="28043"/>
    <x v="0"/>
    <x v="0"/>
    <x v="10"/>
    <x v="3"/>
    <x v="0"/>
    <s v="Bachelors"/>
    <x v="4"/>
    <s v="Yes"/>
    <x v="0"/>
    <x v="0"/>
    <x v="4"/>
    <x v="2"/>
    <x v="1"/>
    <x v="16"/>
    <x v="0"/>
    <x v="0"/>
    <n v="0"/>
  </r>
  <r>
    <n v="12957"/>
    <x v="1"/>
    <x v="0"/>
    <x v="3"/>
    <x v="4"/>
    <x v="0"/>
    <s v="Bachelors"/>
    <x v="2"/>
    <s v="No"/>
    <x v="1"/>
    <x v="1"/>
    <x v="0"/>
    <x v="2"/>
    <x v="0"/>
    <x v="20"/>
    <x v="0"/>
    <x v="0"/>
    <n v="0"/>
  </r>
  <r>
    <n v="15412"/>
    <x v="0"/>
    <x v="1"/>
    <x v="12"/>
    <x v="3"/>
    <x v="0"/>
    <s v="Graduate Degree"/>
    <x v="4"/>
    <s v="Yes"/>
    <x v="0"/>
    <x v="4"/>
    <x v="1"/>
    <x v="2"/>
    <x v="1"/>
    <x v="45"/>
    <x v="0"/>
    <x v="0"/>
    <n v="0"/>
  </r>
  <r>
    <n v="20514"/>
    <x v="0"/>
    <x v="0"/>
    <x v="3"/>
    <x v="3"/>
    <x v="0"/>
    <s v="Partial College"/>
    <x v="2"/>
    <s v="Yes"/>
    <x v="0"/>
    <x v="1"/>
    <x v="1"/>
    <x v="2"/>
    <x v="1"/>
    <x v="14"/>
    <x v="0"/>
    <x v="0"/>
    <n v="0"/>
  </r>
  <r>
    <n v="20758"/>
    <x v="0"/>
    <x v="1"/>
    <x v="1"/>
    <x v="3"/>
    <x v="0"/>
    <s v="High School"/>
    <x v="0"/>
    <s v="Yes"/>
    <x v="0"/>
    <x v="2"/>
    <x v="3"/>
    <x v="2"/>
    <x v="2"/>
    <x v="5"/>
    <x v="0"/>
    <x v="0"/>
    <n v="0"/>
  </r>
  <r>
    <n v="11801"/>
    <x v="0"/>
    <x v="1"/>
    <x v="10"/>
    <x v="4"/>
    <x v="0"/>
    <s v="Graduate Degree"/>
    <x v="2"/>
    <s v="Yes"/>
    <x v="0"/>
    <x v="0"/>
    <x v="1"/>
    <x v="2"/>
    <x v="0"/>
    <x v="4"/>
    <x v="0"/>
    <x v="0"/>
    <n v="0"/>
  </r>
  <r>
    <n v="22211"/>
    <x v="0"/>
    <x v="1"/>
    <x v="10"/>
    <x v="0"/>
    <x v="0"/>
    <s v="Partial College"/>
    <x v="2"/>
    <s v="Yes"/>
    <x v="0"/>
    <x v="2"/>
    <x v="2"/>
    <x v="2"/>
    <x v="3"/>
    <x v="21"/>
    <x v="0"/>
    <x v="0"/>
    <n v="0"/>
  </r>
  <r>
    <n v="28087"/>
    <x v="1"/>
    <x v="0"/>
    <x v="0"/>
    <x v="0"/>
    <x v="0"/>
    <s v="Partial College"/>
    <x v="0"/>
    <s v="No"/>
    <x v="1"/>
    <x v="1"/>
    <x v="3"/>
    <x v="2"/>
    <x v="3"/>
    <x v="40"/>
    <x v="0"/>
    <x v="0"/>
    <n v="0"/>
  </r>
  <r>
    <n v="23668"/>
    <x v="0"/>
    <x v="0"/>
    <x v="0"/>
    <x v="5"/>
    <x v="1"/>
    <s v="High School"/>
    <x v="2"/>
    <s v="Yes"/>
    <x v="0"/>
    <x v="2"/>
    <x v="2"/>
    <x v="2"/>
    <x v="1"/>
    <x v="14"/>
    <x v="1"/>
    <x v="1"/>
    <n v="1"/>
  </r>
  <r>
    <n v="27441"/>
    <x v="0"/>
    <x v="1"/>
    <x v="10"/>
    <x v="1"/>
    <x v="1"/>
    <s v="High School"/>
    <x v="2"/>
    <s v="No"/>
    <x v="1"/>
    <x v="2"/>
    <x v="1"/>
    <x v="2"/>
    <x v="2"/>
    <x v="39"/>
    <x v="0"/>
    <x v="0"/>
    <n v="0"/>
  </r>
  <r>
    <n v="27261"/>
    <x v="0"/>
    <x v="1"/>
    <x v="0"/>
    <x v="4"/>
    <x v="0"/>
    <s v="Bachelors"/>
    <x v="0"/>
    <s v="No"/>
    <x v="1"/>
    <x v="1"/>
    <x v="0"/>
    <x v="2"/>
    <x v="0"/>
    <x v="4"/>
    <x v="1"/>
    <x v="1"/>
    <n v="1"/>
  </r>
  <r>
    <n v="18649"/>
    <x v="1"/>
    <x v="1"/>
    <x v="1"/>
    <x v="4"/>
    <x v="0"/>
    <s v="High School"/>
    <x v="1"/>
    <s v="Yes"/>
    <x v="0"/>
    <x v="2"/>
    <x v="3"/>
    <x v="2"/>
    <x v="2"/>
    <x v="36"/>
    <x v="1"/>
    <x v="1"/>
    <n v="1"/>
  </r>
  <r>
    <n v="21714"/>
    <x v="1"/>
    <x v="0"/>
    <x v="2"/>
    <x v="2"/>
    <x v="1"/>
    <s v="Graduate Degree"/>
    <x v="0"/>
    <s v="No"/>
    <x v="1"/>
    <x v="0"/>
    <x v="0"/>
    <x v="2"/>
    <x v="2"/>
    <x v="15"/>
    <x v="0"/>
    <x v="0"/>
    <n v="0"/>
  </r>
  <r>
    <n v="23217"/>
    <x v="1"/>
    <x v="0"/>
    <x v="10"/>
    <x v="1"/>
    <x v="1"/>
    <s v="Graduate Degree"/>
    <x v="2"/>
    <s v="Yes"/>
    <x v="0"/>
    <x v="0"/>
    <x v="1"/>
    <x v="2"/>
    <x v="0"/>
    <x v="1"/>
    <x v="1"/>
    <x v="1"/>
    <n v="1"/>
  </r>
  <r>
    <n v="23797"/>
    <x v="1"/>
    <x v="1"/>
    <x v="6"/>
    <x v="1"/>
    <x v="1"/>
    <s v="Partial High School"/>
    <x v="1"/>
    <s v="No"/>
    <x v="1"/>
    <x v="2"/>
    <x v="0"/>
    <x v="2"/>
    <x v="2"/>
    <x v="5"/>
    <x v="0"/>
    <x v="0"/>
    <n v="0"/>
  </r>
  <r>
    <n v="13216"/>
    <x v="0"/>
    <x v="0"/>
    <x v="10"/>
    <x v="2"/>
    <x v="1"/>
    <s v="Bachelors"/>
    <x v="4"/>
    <s v="Yes"/>
    <x v="0"/>
    <x v="4"/>
    <x v="4"/>
    <x v="2"/>
    <x v="1"/>
    <x v="14"/>
    <x v="0"/>
    <x v="0"/>
    <n v="0"/>
  </r>
  <r>
    <n v="20657"/>
    <x v="1"/>
    <x v="1"/>
    <x v="14"/>
    <x v="3"/>
    <x v="0"/>
    <s v="Bachelors"/>
    <x v="0"/>
    <s v="Yes"/>
    <x v="0"/>
    <x v="0"/>
    <x v="1"/>
    <x v="2"/>
    <x v="0"/>
    <x v="34"/>
    <x v="1"/>
    <x v="1"/>
    <n v="1"/>
  </r>
  <r>
    <n v="12882"/>
    <x v="0"/>
    <x v="1"/>
    <x v="14"/>
    <x v="4"/>
    <x v="0"/>
    <s v="Graduate Degree"/>
    <x v="0"/>
    <s v="Yes"/>
    <x v="0"/>
    <x v="0"/>
    <x v="0"/>
    <x v="2"/>
    <x v="3"/>
    <x v="6"/>
    <x v="1"/>
    <x v="1"/>
    <n v="1"/>
  </r>
  <r>
    <n v="25908"/>
    <x v="0"/>
    <x v="0"/>
    <x v="10"/>
    <x v="0"/>
    <x v="0"/>
    <s v="Partial College"/>
    <x v="0"/>
    <s v="No"/>
    <x v="1"/>
    <x v="1"/>
    <x v="3"/>
    <x v="2"/>
    <x v="3"/>
    <x v="40"/>
    <x v="0"/>
    <x v="0"/>
    <n v="0"/>
  </r>
  <r>
    <n v="16753"/>
    <x v="1"/>
    <x v="0"/>
    <x v="3"/>
    <x v="0"/>
    <x v="0"/>
    <s v="Partial College"/>
    <x v="0"/>
    <s v="Yes"/>
    <x v="0"/>
    <x v="2"/>
    <x v="2"/>
    <x v="2"/>
    <x v="3"/>
    <x v="17"/>
    <x v="1"/>
    <x v="1"/>
    <n v="1"/>
  </r>
  <r>
    <n v="14608"/>
    <x v="0"/>
    <x v="1"/>
    <x v="14"/>
    <x v="5"/>
    <x v="1"/>
    <s v="Bachelors"/>
    <x v="0"/>
    <s v="Yes"/>
    <x v="0"/>
    <x v="4"/>
    <x v="4"/>
    <x v="2"/>
    <x v="0"/>
    <x v="0"/>
    <x v="0"/>
    <x v="0"/>
    <n v="0"/>
  </r>
  <r>
    <n v="24979"/>
    <x v="0"/>
    <x v="0"/>
    <x v="10"/>
    <x v="3"/>
    <x v="0"/>
    <s v="Partial College"/>
    <x v="2"/>
    <s v="Yes"/>
    <x v="0"/>
    <x v="2"/>
    <x v="1"/>
    <x v="2"/>
    <x v="1"/>
    <x v="42"/>
    <x v="1"/>
    <x v="1"/>
    <n v="1"/>
  </r>
  <r>
    <n v="13313"/>
    <x v="0"/>
    <x v="0"/>
    <x v="7"/>
    <x v="4"/>
    <x v="0"/>
    <s v="High School"/>
    <x v="2"/>
    <s v="No"/>
    <x v="1"/>
    <x v="3"/>
    <x v="1"/>
    <x v="2"/>
    <x v="0"/>
    <x v="12"/>
    <x v="0"/>
    <x v="0"/>
    <n v="0"/>
  </r>
  <r>
    <n v="18952"/>
    <x v="0"/>
    <x v="0"/>
    <x v="11"/>
    <x v="5"/>
    <x v="1"/>
    <s v="Bachelors"/>
    <x v="4"/>
    <s v="Yes"/>
    <x v="0"/>
    <x v="3"/>
    <x v="0"/>
    <x v="2"/>
    <x v="0"/>
    <x v="8"/>
    <x v="0"/>
    <x v="0"/>
    <n v="0"/>
  </r>
  <r>
    <n v="17699"/>
    <x v="0"/>
    <x v="1"/>
    <x v="10"/>
    <x v="4"/>
    <x v="0"/>
    <s v="Graduate Degree"/>
    <x v="0"/>
    <s v="No"/>
    <x v="1"/>
    <x v="0"/>
    <x v="0"/>
    <x v="2"/>
    <x v="2"/>
    <x v="10"/>
    <x v="0"/>
    <x v="0"/>
    <n v="0"/>
  </r>
  <r>
    <n v="14657"/>
    <x v="0"/>
    <x v="1"/>
    <x v="2"/>
    <x v="4"/>
    <x v="0"/>
    <s v="Partial College"/>
    <x v="0"/>
    <s v="No"/>
    <x v="1"/>
    <x v="1"/>
    <x v="0"/>
    <x v="2"/>
    <x v="2"/>
    <x v="15"/>
    <x v="1"/>
    <x v="1"/>
    <n v="1"/>
  </r>
  <r>
    <n v="11540"/>
    <x v="1"/>
    <x v="1"/>
    <x v="10"/>
    <x v="5"/>
    <x v="1"/>
    <s v="Graduate Degree"/>
    <x v="0"/>
    <s v="Yes"/>
    <x v="0"/>
    <x v="0"/>
    <x v="3"/>
    <x v="2"/>
    <x v="2"/>
    <x v="15"/>
    <x v="1"/>
    <x v="1"/>
    <n v="1"/>
  </r>
  <r>
    <n v="11783"/>
    <x v="0"/>
    <x v="0"/>
    <x v="10"/>
    <x v="4"/>
    <x v="0"/>
    <s v="Graduate Degree"/>
    <x v="0"/>
    <s v="Yes"/>
    <x v="0"/>
    <x v="0"/>
    <x v="0"/>
    <x v="2"/>
    <x v="3"/>
    <x v="17"/>
    <x v="0"/>
    <x v="0"/>
    <n v="0"/>
  </r>
  <r>
    <n v="14602"/>
    <x v="0"/>
    <x v="0"/>
    <x v="2"/>
    <x v="1"/>
    <x v="1"/>
    <s v="Graduate Degree"/>
    <x v="2"/>
    <s v="Yes"/>
    <x v="0"/>
    <x v="0"/>
    <x v="0"/>
    <x v="2"/>
    <x v="0"/>
    <x v="4"/>
    <x v="1"/>
    <x v="1"/>
    <n v="1"/>
  </r>
  <r>
    <n v="29030"/>
    <x v="0"/>
    <x v="1"/>
    <x v="3"/>
    <x v="3"/>
    <x v="0"/>
    <s v="Partial High School"/>
    <x v="0"/>
    <s v="Yes"/>
    <x v="0"/>
    <x v="2"/>
    <x v="4"/>
    <x v="2"/>
    <x v="2"/>
    <x v="9"/>
    <x v="0"/>
    <x v="0"/>
    <n v="0"/>
  </r>
  <r>
    <n v="26490"/>
    <x v="1"/>
    <x v="1"/>
    <x v="3"/>
    <x v="3"/>
    <x v="0"/>
    <s v="Bachelors"/>
    <x v="4"/>
    <s v="No"/>
    <x v="1"/>
    <x v="1"/>
    <x v="1"/>
    <x v="2"/>
    <x v="1"/>
    <x v="14"/>
    <x v="1"/>
    <x v="1"/>
    <n v="1"/>
  </r>
  <r>
    <n v="13151"/>
    <x v="1"/>
    <x v="1"/>
    <x v="0"/>
    <x v="0"/>
    <x v="0"/>
    <s v="High School"/>
    <x v="0"/>
    <s v="Yes"/>
    <x v="0"/>
    <x v="2"/>
    <x v="2"/>
    <x v="2"/>
    <x v="3"/>
    <x v="40"/>
    <x v="0"/>
    <x v="0"/>
    <n v="0"/>
  </r>
  <r>
    <n v="17260"/>
    <x v="0"/>
    <x v="1"/>
    <x v="8"/>
    <x v="2"/>
    <x v="1"/>
    <s v="Partial College"/>
    <x v="2"/>
    <s v="Yes"/>
    <x v="0"/>
    <x v="4"/>
    <x v="0"/>
    <x v="2"/>
    <x v="0"/>
    <x v="3"/>
    <x v="0"/>
    <x v="0"/>
    <n v="0"/>
  </r>
  <r>
    <n v="15372"/>
    <x v="0"/>
    <x v="1"/>
    <x v="2"/>
    <x v="1"/>
    <x v="1"/>
    <s v="Partial College"/>
    <x v="2"/>
    <s v="No"/>
    <x v="1"/>
    <x v="2"/>
    <x v="1"/>
    <x v="2"/>
    <x v="2"/>
    <x v="5"/>
    <x v="1"/>
    <x v="1"/>
    <n v="1"/>
  </r>
  <r>
    <n v="18105"/>
    <x v="0"/>
    <x v="0"/>
    <x v="10"/>
    <x v="3"/>
    <x v="0"/>
    <s v="Partial College"/>
    <x v="2"/>
    <s v="Yes"/>
    <x v="0"/>
    <x v="1"/>
    <x v="4"/>
    <x v="2"/>
    <x v="2"/>
    <x v="10"/>
    <x v="0"/>
    <x v="0"/>
    <n v="0"/>
  </r>
  <r>
    <n v="19660"/>
    <x v="0"/>
    <x v="1"/>
    <x v="2"/>
    <x v="5"/>
    <x v="1"/>
    <s v="Bachelors"/>
    <x v="4"/>
    <s v="Yes"/>
    <x v="0"/>
    <x v="0"/>
    <x v="0"/>
    <x v="2"/>
    <x v="0"/>
    <x v="1"/>
    <x v="0"/>
    <x v="0"/>
    <n v="0"/>
  </r>
  <r>
    <n v="16112"/>
    <x v="1"/>
    <x v="1"/>
    <x v="3"/>
    <x v="5"/>
    <x v="1"/>
    <s v="Bachelors"/>
    <x v="2"/>
    <s v="Yes"/>
    <x v="0"/>
    <x v="2"/>
    <x v="1"/>
    <x v="2"/>
    <x v="0"/>
    <x v="1"/>
    <x v="1"/>
    <x v="1"/>
    <n v="1"/>
  </r>
  <r>
    <n v="20698"/>
    <x v="0"/>
    <x v="1"/>
    <x v="10"/>
    <x v="5"/>
    <x v="1"/>
    <s v="Bachelors"/>
    <x v="0"/>
    <s v="Yes"/>
    <x v="0"/>
    <x v="4"/>
    <x v="2"/>
    <x v="2"/>
    <x v="0"/>
    <x v="0"/>
    <x v="0"/>
    <x v="0"/>
    <n v="0"/>
  </r>
  <r>
    <n v="20076"/>
    <x v="1"/>
    <x v="0"/>
    <x v="4"/>
    <x v="3"/>
    <x v="0"/>
    <s v="High School"/>
    <x v="3"/>
    <s v="Yes"/>
    <x v="0"/>
    <x v="2"/>
    <x v="3"/>
    <x v="2"/>
    <x v="2"/>
    <x v="39"/>
    <x v="1"/>
    <x v="1"/>
    <n v="1"/>
  </r>
  <r>
    <n v="24496"/>
    <x v="1"/>
    <x v="0"/>
    <x v="0"/>
    <x v="0"/>
    <x v="0"/>
    <s v="High School"/>
    <x v="0"/>
    <s v="No"/>
    <x v="1"/>
    <x v="2"/>
    <x v="0"/>
    <x v="2"/>
    <x v="3"/>
    <x v="26"/>
    <x v="1"/>
    <x v="1"/>
    <n v="1"/>
  </r>
  <r>
    <n v="15468"/>
    <x v="0"/>
    <x v="0"/>
    <x v="14"/>
    <x v="4"/>
    <x v="0"/>
    <s v="Bachelors"/>
    <x v="0"/>
    <s v="Yes"/>
    <x v="0"/>
    <x v="1"/>
    <x v="0"/>
    <x v="2"/>
    <x v="3"/>
    <x v="11"/>
    <x v="0"/>
    <x v="0"/>
    <n v="0"/>
  </r>
  <r>
    <n v="28031"/>
    <x v="1"/>
    <x v="0"/>
    <x v="3"/>
    <x v="3"/>
    <x v="0"/>
    <s v="Bachelors"/>
    <x v="4"/>
    <s v="No"/>
    <x v="1"/>
    <x v="1"/>
    <x v="1"/>
    <x v="2"/>
    <x v="1"/>
    <x v="14"/>
    <x v="1"/>
    <x v="1"/>
    <n v="1"/>
  </r>
  <r>
    <n v="26270"/>
    <x v="1"/>
    <x v="0"/>
    <x v="6"/>
    <x v="3"/>
    <x v="0"/>
    <s v="Partial High School"/>
    <x v="1"/>
    <s v="Yes"/>
    <x v="0"/>
    <x v="2"/>
    <x v="3"/>
    <x v="2"/>
    <x v="2"/>
    <x v="38"/>
    <x v="0"/>
    <x v="0"/>
    <n v="0"/>
  </r>
  <r>
    <n v="22221"/>
    <x v="0"/>
    <x v="1"/>
    <x v="10"/>
    <x v="3"/>
    <x v="0"/>
    <s v="High School"/>
    <x v="2"/>
    <s v="No"/>
    <x v="1"/>
    <x v="2"/>
    <x v="3"/>
    <x v="2"/>
    <x v="2"/>
    <x v="28"/>
    <x v="1"/>
    <x v="1"/>
    <n v="1"/>
  </r>
  <r>
    <n v="28228"/>
    <x v="1"/>
    <x v="0"/>
    <x v="2"/>
    <x v="3"/>
    <x v="0"/>
    <s v="Partial High School"/>
    <x v="0"/>
    <s v="No"/>
    <x v="1"/>
    <x v="2"/>
    <x v="3"/>
    <x v="2"/>
    <x v="2"/>
    <x v="5"/>
    <x v="0"/>
    <x v="0"/>
    <n v="0"/>
  </r>
  <r>
    <n v="18363"/>
    <x v="0"/>
    <x v="1"/>
    <x v="0"/>
    <x v="0"/>
    <x v="0"/>
    <s v="High School"/>
    <x v="0"/>
    <s v="Yes"/>
    <x v="0"/>
    <x v="2"/>
    <x v="2"/>
    <x v="2"/>
    <x v="3"/>
    <x v="26"/>
    <x v="1"/>
    <x v="1"/>
    <n v="1"/>
  </r>
  <r>
    <n v="23256"/>
    <x v="1"/>
    <x v="1"/>
    <x v="1"/>
    <x v="4"/>
    <x v="0"/>
    <s v="High School"/>
    <x v="1"/>
    <s v="No"/>
    <x v="1"/>
    <x v="1"/>
    <x v="2"/>
    <x v="2"/>
    <x v="2"/>
    <x v="31"/>
    <x v="0"/>
    <x v="0"/>
    <n v="0"/>
  </r>
  <r>
    <n v="12768"/>
    <x v="0"/>
    <x v="1"/>
    <x v="1"/>
    <x v="4"/>
    <x v="0"/>
    <s v="High School"/>
    <x v="1"/>
    <s v="Yes"/>
    <x v="0"/>
    <x v="1"/>
    <x v="1"/>
    <x v="2"/>
    <x v="2"/>
    <x v="31"/>
    <x v="1"/>
    <x v="1"/>
    <n v="1"/>
  </r>
  <r>
    <n v="20361"/>
    <x v="0"/>
    <x v="1"/>
    <x v="14"/>
    <x v="3"/>
    <x v="0"/>
    <s v="Graduate Degree"/>
    <x v="4"/>
    <s v="Yes"/>
    <x v="0"/>
    <x v="2"/>
    <x v="2"/>
    <x v="2"/>
    <x v="1"/>
    <x v="45"/>
    <x v="0"/>
    <x v="0"/>
    <n v="0"/>
  </r>
  <r>
    <n v="21306"/>
    <x v="1"/>
    <x v="1"/>
    <x v="10"/>
    <x v="3"/>
    <x v="0"/>
    <s v="High School"/>
    <x v="2"/>
    <s v="Yes"/>
    <x v="0"/>
    <x v="2"/>
    <x v="2"/>
    <x v="2"/>
    <x v="2"/>
    <x v="36"/>
    <x v="0"/>
    <x v="0"/>
    <n v="0"/>
  </r>
  <r>
    <n v="13382"/>
    <x v="0"/>
    <x v="1"/>
    <x v="3"/>
    <x v="2"/>
    <x v="1"/>
    <s v="Partial College"/>
    <x v="2"/>
    <s v="Yes"/>
    <x v="0"/>
    <x v="2"/>
    <x v="3"/>
    <x v="2"/>
    <x v="1"/>
    <x v="42"/>
    <x v="1"/>
    <x v="1"/>
    <n v="1"/>
  </r>
  <r>
    <n v="20310"/>
    <x v="1"/>
    <x v="1"/>
    <x v="10"/>
    <x v="0"/>
    <x v="0"/>
    <s v="Partial College"/>
    <x v="0"/>
    <s v="Yes"/>
    <x v="0"/>
    <x v="1"/>
    <x v="2"/>
    <x v="2"/>
    <x v="3"/>
    <x v="40"/>
    <x v="1"/>
    <x v="1"/>
    <n v="1"/>
  </r>
  <r>
    <n v="22971"/>
    <x v="1"/>
    <x v="0"/>
    <x v="1"/>
    <x v="0"/>
    <x v="0"/>
    <s v="High School"/>
    <x v="0"/>
    <s v="No"/>
    <x v="1"/>
    <x v="2"/>
    <x v="0"/>
    <x v="2"/>
    <x v="3"/>
    <x v="37"/>
    <x v="1"/>
    <x v="1"/>
    <n v="1"/>
  </r>
  <r>
    <n v="15287"/>
    <x v="1"/>
    <x v="0"/>
    <x v="14"/>
    <x v="4"/>
    <x v="0"/>
    <s v="Graduate Degree"/>
    <x v="0"/>
    <s v="Yes"/>
    <x v="0"/>
    <x v="0"/>
    <x v="3"/>
    <x v="2"/>
    <x v="3"/>
    <x v="6"/>
    <x v="1"/>
    <x v="1"/>
    <n v="1"/>
  </r>
  <r>
    <n v="15532"/>
    <x v="1"/>
    <x v="1"/>
    <x v="10"/>
    <x v="5"/>
    <x v="1"/>
    <s v="Bachelors"/>
    <x v="2"/>
    <s v="Yes"/>
    <x v="0"/>
    <x v="2"/>
    <x v="1"/>
    <x v="2"/>
    <x v="0"/>
    <x v="1"/>
    <x v="1"/>
    <x v="1"/>
    <n v="1"/>
  </r>
  <r>
    <n v="11255"/>
    <x v="0"/>
    <x v="1"/>
    <x v="3"/>
    <x v="5"/>
    <x v="1"/>
    <s v="Graduate Degree"/>
    <x v="4"/>
    <s v="Yes"/>
    <x v="0"/>
    <x v="2"/>
    <x v="2"/>
    <x v="2"/>
    <x v="1"/>
    <x v="49"/>
    <x v="0"/>
    <x v="0"/>
    <n v="0"/>
  </r>
  <r>
    <n v="28090"/>
    <x v="0"/>
    <x v="1"/>
    <x v="0"/>
    <x v="0"/>
    <x v="0"/>
    <s v="Partial College"/>
    <x v="0"/>
    <s v="Yes"/>
    <x v="0"/>
    <x v="1"/>
    <x v="2"/>
    <x v="2"/>
    <x v="3"/>
    <x v="40"/>
    <x v="0"/>
    <x v="0"/>
    <n v="0"/>
  </r>
  <r>
    <n v="15255"/>
    <x v="0"/>
    <x v="1"/>
    <x v="0"/>
    <x v="0"/>
    <x v="0"/>
    <s v="High School"/>
    <x v="0"/>
    <s v="Yes"/>
    <x v="0"/>
    <x v="2"/>
    <x v="2"/>
    <x v="2"/>
    <x v="3"/>
    <x v="26"/>
    <x v="1"/>
    <x v="1"/>
    <n v="1"/>
  </r>
  <r>
    <n v="13154"/>
    <x v="0"/>
    <x v="1"/>
    <x v="0"/>
    <x v="0"/>
    <x v="0"/>
    <s v="High School"/>
    <x v="0"/>
    <s v="No"/>
    <x v="1"/>
    <x v="2"/>
    <x v="0"/>
    <x v="2"/>
    <x v="3"/>
    <x v="40"/>
    <x v="1"/>
    <x v="1"/>
    <n v="1"/>
  </r>
  <r>
    <n v="26778"/>
    <x v="1"/>
    <x v="0"/>
    <x v="0"/>
    <x v="0"/>
    <x v="0"/>
    <s v="High School"/>
    <x v="0"/>
    <s v="Yes"/>
    <x v="0"/>
    <x v="2"/>
    <x v="2"/>
    <x v="2"/>
    <x v="3"/>
    <x v="23"/>
    <x v="0"/>
    <x v="0"/>
    <n v="0"/>
  </r>
  <r>
    <n v="23248"/>
    <x v="0"/>
    <x v="0"/>
    <x v="4"/>
    <x v="3"/>
    <x v="0"/>
    <s v="High School"/>
    <x v="3"/>
    <s v="Yes"/>
    <x v="0"/>
    <x v="2"/>
    <x v="3"/>
    <x v="2"/>
    <x v="2"/>
    <x v="39"/>
    <x v="0"/>
    <x v="0"/>
    <n v="0"/>
  </r>
  <r>
    <n v="21417"/>
    <x v="1"/>
    <x v="0"/>
    <x v="10"/>
    <x v="0"/>
    <x v="0"/>
    <s v="Partial College"/>
    <x v="2"/>
    <s v="No"/>
    <x v="1"/>
    <x v="2"/>
    <x v="3"/>
    <x v="2"/>
    <x v="3"/>
    <x v="21"/>
    <x v="1"/>
    <x v="1"/>
    <n v="1"/>
  </r>
  <r>
    <n v="17668"/>
    <x v="1"/>
    <x v="1"/>
    <x v="1"/>
    <x v="3"/>
    <x v="0"/>
    <s v="High School"/>
    <x v="0"/>
    <s v="Yes"/>
    <x v="0"/>
    <x v="2"/>
    <x v="3"/>
    <x v="2"/>
    <x v="2"/>
    <x v="5"/>
    <x v="1"/>
    <x v="1"/>
    <n v="1"/>
  </r>
  <r>
    <n v="27994"/>
    <x v="0"/>
    <x v="0"/>
    <x v="0"/>
    <x v="5"/>
    <x v="1"/>
    <s v="High School"/>
    <x v="2"/>
    <s v="Yes"/>
    <x v="0"/>
    <x v="2"/>
    <x v="2"/>
    <x v="2"/>
    <x v="1"/>
    <x v="45"/>
    <x v="0"/>
    <x v="0"/>
    <n v="0"/>
  </r>
  <r>
    <n v="20376"/>
    <x v="1"/>
    <x v="0"/>
    <x v="3"/>
    <x v="1"/>
    <x v="1"/>
    <s v="Graduate Degree"/>
    <x v="4"/>
    <s v="Yes"/>
    <x v="0"/>
    <x v="2"/>
    <x v="2"/>
    <x v="2"/>
    <x v="2"/>
    <x v="31"/>
    <x v="1"/>
    <x v="1"/>
    <n v="1"/>
  </r>
  <r>
    <n v="25954"/>
    <x v="0"/>
    <x v="1"/>
    <x v="10"/>
    <x v="0"/>
    <x v="0"/>
    <s v="Partial College"/>
    <x v="0"/>
    <s v="No"/>
    <x v="1"/>
    <x v="2"/>
    <x v="3"/>
    <x v="2"/>
    <x v="3"/>
    <x v="23"/>
    <x v="0"/>
    <x v="0"/>
    <n v="0"/>
  </r>
  <r>
    <n v="15749"/>
    <x v="1"/>
    <x v="0"/>
    <x v="3"/>
    <x v="5"/>
    <x v="1"/>
    <s v="Bachelors"/>
    <x v="4"/>
    <s v="Yes"/>
    <x v="0"/>
    <x v="2"/>
    <x v="4"/>
    <x v="2"/>
    <x v="1"/>
    <x v="33"/>
    <x v="0"/>
    <x v="0"/>
    <n v="0"/>
  </r>
  <r>
    <n v="25899"/>
    <x v="0"/>
    <x v="0"/>
    <x v="3"/>
    <x v="3"/>
    <x v="0"/>
    <s v="High School"/>
    <x v="2"/>
    <s v="Yes"/>
    <x v="0"/>
    <x v="2"/>
    <x v="4"/>
    <x v="2"/>
    <x v="2"/>
    <x v="39"/>
    <x v="0"/>
    <x v="0"/>
    <n v="0"/>
  </r>
  <r>
    <n v="13351"/>
    <x v="1"/>
    <x v="0"/>
    <x v="3"/>
    <x v="5"/>
    <x v="1"/>
    <s v="Bachelors"/>
    <x v="4"/>
    <s v="Yes"/>
    <x v="0"/>
    <x v="2"/>
    <x v="3"/>
    <x v="2"/>
    <x v="1"/>
    <x v="24"/>
    <x v="1"/>
    <x v="1"/>
    <n v="1"/>
  </r>
  <r>
    <n v="23333"/>
    <x v="0"/>
    <x v="1"/>
    <x v="0"/>
    <x v="0"/>
    <x v="0"/>
    <s v="Partial College"/>
    <x v="0"/>
    <s v="No"/>
    <x v="1"/>
    <x v="2"/>
    <x v="3"/>
    <x v="2"/>
    <x v="3"/>
    <x v="25"/>
    <x v="0"/>
    <x v="0"/>
    <n v="0"/>
  </r>
  <r>
    <n v="21660"/>
    <x v="0"/>
    <x v="0"/>
    <x v="10"/>
    <x v="1"/>
    <x v="1"/>
    <s v="Graduate Degree"/>
    <x v="2"/>
    <s v="Yes"/>
    <x v="0"/>
    <x v="0"/>
    <x v="1"/>
    <x v="2"/>
    <x v="0"/>
    <x v="1"/>
    <x v="1"/>
    <x v="1"/>
    <n v="1"/>
  </r>
  <r>
    <n v="17012"/>
    <x v="0"/>
    <x v="0"/>
    <x v="10"/>
    <x v="1"/>
    <x v="1"/>
    <s v="Graduate Degree"/>
    <x v="2"/>
    <s v="Yes"/>
    <x v="0"/>
    <x v="0"/>
    <x v="1"/>
    <x v="2"/>
    <x v="0"/>
    <x v="0"/>
    <x v="1"/>
    <x v="1"/>
    <n v="1"/>
  </r>
  <r>
    <n v="24514"/>
    <x v="0"/>
    <x v="1"/>
    <x v="0"/>
    <x v="0"/>
    <x v="0"/>
    <s v="Partial College"/>
    <x v="0"/>
    <s v="Yes"/>
    <x v="0"/>
    <x v="1"/>
    <x v="2"/>
    <x v="2"/>
    <x v="3"/>
    <x v="25"/>
    <x v="0"/>
    <x v="0"/>
    <n v="0"/>
  </r>
  <r>
    <n v="27505"/>
    <x v="1"/>
    <x v="0"/>
    <x v="0"/>
    <x v="0"/>
    <x v="0"/>
    <s v="High School"/>
    <x v="0"/>
    <s v="Yes"/>
    <x v="0"/>
    <x v="2"/>
    <x v="2"/>
    <x v="2"/>
    <x v="3"/>
    <x v="25"/>
    <x v="0"/>
    <x v="0"/>
    <n v="0"/>
  </r>
  <r>
    <n v="29243"/>
    <x v="1"/>
    <x v="1"/>
    <x v="15"/>
    <x v="4"/>
    <x v="0"/>
    <s v="Bachelors"/>
    <x v="4"/>
    <s v="Yes"/>
    <x v="0"/>
    <x v="1"/>
    <x v="2"/>
    <x v="2"/>
    <x v="0"/>
    <x v="1"/>
    <x v="0"/>
    <x v="0"/>
    <n v="0"/>
  </r>
  <r>
    <n v="26582"/>
    <x v="0"/>
    <x v="1"/>
    <x v="10"/>
    <x v="0"/>
    <x v="0"/>
    <s v="Partial College"/>
    <x v="0"/>
    <s v="Yes"/>
    <x v="0"/>
    <x v="2"/>
    <x v="2"/>
    <x v="2"/>
    <x v="3"/>
    <x v="6"/>
    <x v="1"/>
    <x v="1"/>
    <n v="1"/>
  </r>
  <r>
    <n v="14271"/>
    <x v="0"/>
    <x v="1"/>
    <x v="1"/>
    <x v="0"/>
    <x v="0"/>
    <s v="High School"/>
    <x v="0"/>
    <s v="Yes"/>
    <x v="0"/>
    <x v="2"/>
    <x v="2"/>
    <x v="2"/>
    <x v="3"/>
    <x v="21"/>
    <x v="0"/>
    <x v="0"/>
    <n v="0"/>
  </r>
  <r>
    <n v="23041"/>
    <x v="1"/>
    <x v="0"/>
    <x v="3"/>
    <x v="5"/>
    <x v="1"/>
    <s v="High School"/>
    <x v="2"/>
    <s v="Yes"/>
    <x v="0"/>
    <x v="0"/>
    <x v="2"/>
    <x v="2"/>
    <x v="2"/>
    <x v="5"/>
    <x v="1"/>
    <x v="1"/>
    <n v="1"/>
  </r>
  <r>
    <n v="29048"/>
    <x v="1"/>
    <x v="1"/>
    <x v="15"/>
    <x v="3"/>
    <x v="0"/>
    <s v="Bachelors"/>
    <x v="4"/>
    <s v="No"/>
    <x v="1"/>
    <x v="4"/>
    <x v="0"/>
    <x v="2"/>
    <x v="0"/>
    <x v="34"/>
    <x v="1"/>
    <x v="1"/>
    <n v="1"/>
  </r>
  <r>
    <n v="24433"/>
    <x v="0"/>
    <x v="1"/>
    <x v="3"/>
    <x v="1"/>
    <x v="1"/>
    <s v="High School"/>
    <x v="2"/>
    <s v="No"/>
    <x v="1"/>
    <x v="1"/>
    <x v="3"/>
    <x v="2"/>
    <x v="2"/>
    <x v="31"/>
    <x v="1"/>
    <x v="1"/>
    <n v="1"/>
  </r>
  <r>
    <n v="15501"/>
    <x v="0"/>
    <x v="1"/>
    <x v="3"/>
    <x v="5"/>
    <x v="1"/>
    <s v="Graduate Degree"/>
    <x v="2"/>
    <s v="Yes"/>
    <x v="0"/>
    <x v="0"/>
    <x v="1"/>
    <x v="2"/>
    <x v="0"/>
    <x v="4"/>
    <x v="1"/>
    <x v="1"/>
    <n v="1"/>
  </r>
  <r>
    <n v="13911"/>
    <x v="1"/>
    <x v="0"/>
    <x v="2"/>
    <x v="1"/>
    <x v="1"/>
    <s v="Bachelors"/>
    <x v="0"/>
    <s v="Yes"/>
    <x v="0"/>
    <x v="2"/>
    <x v="1"/>
    <x v="2"/>
    <x v="0"/>
    <x v="3"/>
    <x v="1"/>
    <x v="1"/>
    <n v="1"/>
  </r>
  <r>
    <n v="20421"/>
    <x v="1"/>
    <x v="0"/>
    <x v="0"/>
    <x v="0"/>
    <x v="0"/>
    <s v="Partial High School"/>
    <x v="1"/>
    <s v="Yes"/>
    <x v="0"/>
    <x v="2"/>
    <x v="2"/>
    <x v="2"/>
    <x v="3"/>
    <x v="22"/>
    <x v="0"/>
    <x v="0"/>
    <n v="0"/>
  </r>
  <r>
    <n v="16009"/>
    <x v="1"/>
    <x v="1"/>
    <x v="9"/>
    <x v="4"/>
    <x v="0"/>
    <s v="Graduate Degree"/>
    <x v="4"/>
    <s v="No"/>
    <x v="1"/>
    <x v="3"/>
    <x v="0"/>
    <x v="2"/>
    <x v="1"/>
    <x v="29"/>
    <x v="0"/>
    <x v="0"/>
    <n v="0"/>
  </r>
  <r>
    <n v="18411"/>
    <x v="0"/>
    <x v="1"/>
    <x v="10"/>
    <x v="3"/>
    <x v="0"/>
    <s v="High School"/>
    <x v="2"/>
    <s v="No"/>
    <x v="1"/>
    <x v="2"/>
    <x v="2"/>
    <x v="2"/>
    <x v="2"/>
    <x v="36"/>
    <x v="0"/>
    <x v="0"/>
    <n v="0"/>
  </r>
  <r>
    <n v="19163"/>
    <x v="0"/>
    <x v="0"/>
    <x v="3"/>
    <x v="5"/>
    <x v="1"/>
    <s v="Bachelors"/>
    <x v="2"/>
    <s v="Yes"/>
    <x v="0"/>
    <x v="2"/>
    <x v="0"/>
    <x v="2"/>
    <x v="0"/>
    <x v="1"/>
    <x v="1"/>
    <x v="1"/>
    <n v="1"/>
  </r>
  <r>
    <n v="18572"/>
    <x v="0"/>
    <x v="0"/>
    <x v="10"/>
    <x v="0"/>
    <x v="0"/>
    <s v="Graduate Degree"/>
    <x v="2"/>
    <s v="Yes"/>
    <x v="0"/>
    <x v="0"/>
    <x v="0"/>
    <x v="2"/>
    <x v="0"/>
    <x v="32"/>
    <x v="0"/>
    <x v="0"/>
    <n v="0"/>
  </r>
  <r>
    <n v="27540"/>
    <x v="1"/>
    <x v="0"/>
    <x v="3"/>
    <x v="0"/>
    <x v="0"/>
    <s v="Bachelors"/>
    <x v="2"/>
    <s v="No"/>
    <x v="1"/>
    <x v="1"/>
    <x v="0"/>
    <x v="2"/>
    <x v="0"/>
    <x v="34"/>
    <x v="1"/>
    <x v="1"/>
    <n v="1"/>
  </r>
  <r>
    <n v="19889"/>
    <x v="1"/>
    <x v="0"/>
    <x v="3"/>
    <x v="3"/>
    <x v="0"/>
    <s v="Partial High School"/>
    <x v="0"/>
    <s v="No"/>
    <x v="1"/>
    <x v="2"/>
    <x v="1"/>
    <x v="2"/>
    <x v="2"/>
    <x v="9"/>
    <x v="1"/>
    <x v="1"/>
    <n v="1"/>
  </r>
  <r>
    <n v="12922"/>
    <x v="1"/>
    <x v="0"/>
    <x v="10"/>
    <x v="1"/>
    <x v="1"/>
    <s v="Bachelors"/>
    <x v="0"/>
    <s v="Yes"/>
    <x v="0"/>
    <x v="0"/>
    <x v="1"/>
    <x v="2"/>
    <x v="0"/>
    <x v="8"/>
    <x v="1"/>
    <x v="1"/>
    <n v="1"/>
  </r>
  <r>
    <n v="18891"/>
    <x v="0"/>
    <x v="0"/>
    <x v="0"/>
    <x v="0"/>
    <x v="0"/>
    <s v="Partial College"/>
    <x v="0"/>
    <s v="Yes"/>
    <x v="0"/>
    <x v="2"/>
    <x v="2"/>
    <x v="2"/>
    <x v="3"/>
    <x v="26"/>
    <x v="0"/>
    <x v="0"/>
    <n v="0"/>
  </r>
  <r>
    <n v="16773"/>
    <x v="0"/>
    <x v="1"/>
    <x v="10"/>
    <x v="4"/>
    <x v="0"/>
    <s v="Graduate Degree"/>
    <x v="0"/>
    <s v="Yes"/>
    <x v="0"/>
    <x v="0"/>
    <x v="0"/>
    <x v="2"/>
    <x v="3"/>
    <x v="6"/>
    <x v="0"/>
    <x v="0"/>
    <n v="0"/>
  </r>
  <r>
    <n v="19143"/>
    <x v="1"/>
    <x v="0"/>
    <x v="2"/>
    <x v="1"/>
    <x v="1"/>
    <s v="Bachelors"/>
    <x v="0"/>
    <s v="Yes"/>
    <x v="0"/>
    <x v="2"/>
    <x v="1"/>
    <x v="2"/>
    <x v="0"/>
    <x v="3"/>
    <x v="1"/>
    <x v="1"/>
    <n v="1"/>
  </r>
  <r>
    <n v="23882"/>
    <x v="1"/>
    <x v="0"/>
    <x v="2"/>
    <x v="1"/>
    <x v="1"/>
    <s v="Graduate Degree"/>
    <x v="2"/>
    <s v="Yes"/>
    <x v="0"/>
    <x v="0"/>
    <x v="0"/>
    <x v="2"/>
    <x v="0"/>
    <x v="34"/>
    <x v="1"/>
    <x v="1"/>
    <n v="1"/>
  </r>
  <r>
    <n v="11233"/>
    <x v="0"/>
    <x v="1"/>
    <x v="3"/>
    <x v="5"/>
    <x v="1"/>
    <s v="Partial College"/>
    <x v="2"/>
    <s v="Yes"/>
    <x v="0"/>
    <x v="2"/>
    <x v="4"/>
    <x v="2"/>
    <x v="2"/>
    <x v="39"/>
    <x v="0"/>
    <x v="0"/>
    <n v="0"/>
  </r>
  <r>
    <n v="12056"/>
    <x v="0"/>
    <x v="1"/>
    <x v="7"/>
    <x v="3"/>
    <x v="0"/>
    <s v="Graduate Degree"/>
    <x v="4"/>
    <s v="Yes"/>
    <x v="0"/>
    <x v="4"/>
    <x v="2"/>
    <x v="2"/>
    <x v="1"/>
    <x v="46"/>
    <x v="0"/>
    <x v="0"/>
    <n v="0"/>
  </r>
  <r>
    <n v="15555"/>
    <x v="0"/>
    <x v="0"/>
    <x v="10"/>
    <x v="4"/>
    <x v="0"/>
    <s v="Partial College"/>
    <x v="0"/>
    <s v="Yes"/>
    <x v="0"/>
    <x v="1"/>
    <x v="1"/>
    <x v="2"/>
    <x v="0"/>
    <x v="12"/>
    <x v="1"/>
    <x v="1"/>
    <n v="1"/>
  </r>
  <r>
    <n v="18423"/>
    <x v="1"/>
    <x v="1"/>
    <x v="2"/>
    <x v="3"/>
    <x v="0"/>
    <s v="Partial High School"/>
    <x v="0"/>
    <s v="No"/>
    <x v="1"/>
    <x v="2"/>
    <x v="3"/>
    <x v="2"/>
    <x v="2"/>
    <x v="31"/>
    <x v="0"/>
    <x v="0"/>
    <n v="0"/>
  </r>
  <r>
    <n v="22743"/>
    <x v="0"/>
    <x v="0"/>
    <x v="0"/>
    <x v="2"/>
    <x v="1"/>
    <s v="High School"/>
    <x v="2"/>
    <s v="Yes"/>
    <x v="0"/>
    <x v="2"/>
    <x v="4"/>
    <x v="2"/>
    <x v="1"/>
    <x v="2"/>
    <x v="0"/>
    <x v="0"/>
    <n v="0"/>
  </r>
  <r>
    <n v="25343"/>
    <x v="1"/>
    <x v="0"/>
    <x v="6"/>
    <x v="1"/>
    <x v="1"/>
    <s v="Partial High School"/>
    <x v="1"/>
    <s v="Yes"/>
    <x v="0"/>
    <x v="2"/>
    <x v="3"/>
    <x v="2"/>
    <x v="2"/>
    <x v="5"/>
    <x v="0"/>
    <x v="0"/>
    <n v="0"/>
  </r>
  <r>
    <n v="13390"/>
    <x v="0"/>
    <x v="0"/>
    <x v="3"/>
    <x v="5"/>
    <x v="1"/>
    <s v="Partial College"/>
    <x v="2"/>
    <s v="No"/>
    <x v="1"/>
    <x v="1"/>
    <x v="3"/>
    <x v="2"/>
    <x v="1"/>
    <x v="16"/>
    <x v="0"/>
    <x v="0"/>
    <n v="0"/>
  </r>
  <r>
    <n v="17482"/>
    <x v="1"/>
    <x v="0"/>
    <x v="0"/>
    <x v="0"/>
    <x v="0"/>
    <s v="Partial High School"/>
    <x v="1"/>
    <s v="Yes"/>
    <x v="0"/>
    <x v="2"/>
    <x v="2"/>
    <x v="2"/>
    <x v="3"/>
    <x v="19"/>
    <x v="0"/>
    <x v="0"/>
    <n v="0"/>
  </r>
  <r>
    <n v="13176"/>
    <x v="1"/>
    <x v="1"/>
    <x v="12"/>
    <x v="0"/>
    <x v="0"/>
    <s v="Graduate Degree"/>
    <x v="4"/>
    <s v="No"/>
    <x v="1"/>
    <x v="2"/>
    <x v="0"/>
    <x v="2"/>
    <x v="0"/>
    <x v="13"/>
    <x v="1"/>
    <x v="1"/>
    <n v="1"/>
  </r>
  <r>
    <n v="20504"/>
    <x v="0"/>
    <x v="0"/>
    <x v="0"/>
    <x v="2"/>
    <x v="1"/>
    <s v="High School"/>
    <x v="2"/>
    <s v="No"/>
    <x v="1"/>
    <x v="2"/>
    <x v="1"/>
    <x v="2"/>
    <x v="1"/>
    <x v="2"/>
    <x v="0"/>
    <x v="0"/>
    <n v="0"/>
  </r>
  <r>
    <n v="12205"/>
    <x v="1"/>
    <x v="0"/>
    <x v="12"/>
    <x v="3"/>
    <x v="0"/>
    <s v="Bachelors"/>
    <x v="4"/>
    <s v="No"/>
    <x v="1"/>
    <x v="3"/>
    <x v="0"/>
    <x v="2"/>
    <x v="1"/>
    <x v="41"/>
    <x v="0"/>
    <x v="0"/>
    <n v="0"/>
  </r>
  <r>
    <n v="16751"/>
    <x v="0"/>
    <x v="1"/>
    <x v="10"/>
    <x v="0"/>
    <x v="0"/>
    <s v="Partial College"/>
    <x v="0"/>
    <s v="Yes"/>
    <x v="0"/>
    <x v="1"/>
    <x v="2"/>
    <x v="2"/>
    <x v="3"/>
    <x v="21"/>
    <x v="1"/>
    <x v="1"/>
    <n v="1"/>
  </r>
  <r>
    <n v="21613"/>
    <x v="1"/>
    <x v="1"/>
    <x v="14"/>
    <x v="3"/>
    <x v="0"/>
    <s v="Bachelors"/>
    <x v="0"/>
    <s v="No"/>
    <x v="1"/>
    <x v="1"/>
    <x v="0"/>
    <x v="2"/>
    <x v="0"/>
    <x v="32"/>
    <x v="1"/>
    <x v="1"/>
    <n v="1"/>
  </r>
  <r>
    <n v="24801"/>
    <x v="1"/>
    <x v="1"/>
    <x v="10"/>
    <x v="4"/>
    <x v="0"/>
    <s v="Graduate Degree"/>
    <x v="2"/>
    <s v="Yes"/>
    <x v="0"/>
    <x v="0"/>
    <x v="1"/>
    <x v="2"/>
    <x v="3"/>
    <x v="11"/>
    <x v="1"/>
    <x v="1"/>
    <n v="1"/>
  </r>
  <r>
    <n v="17519"/>
    <x v="0"/>
    <x v="0"/>
    <x v="10"/>
    <x v="0"/>
    <x v="0"/>
    <s v="Partial College"/>
    <x v="2"/>
    <s v="Yes"/>
    <x v="0"/>
    <x v="2"/>
    <x v="2"/>
    <x v="2"/>
    <x v="3"/>
    <x v="21"/>
    <x v="0"/>
    <x v="0"/>
    <n v="0"/>
  </r>
  <r>
    <n v="18347"/>
    <x v="1"/>
    <x v="0"/>
    <x v="1"/>
    <x v="0"/>
    <x v="0"/>
    <s v="Partial College"/>
    <x v="0"/>
    <s v="No"/>
    <x v="1"/>
    <x v="1"/>
    <x v="3"/>
    <x v="2"/>
    <x v="3"/>
    <x v="23"/>
    <x v="0"/>
    <x v="0"/>
    <n v="0"/>
  </r>
  <r>
    <n v="29052"/>
    <x v="1"/>
    <x v="1"/>
    <x v="0"/>
    <x v="0"/>
    <x v="0"/>
    <s v="Partial College"/>
    <x v="0"/>
    <s v="Yes"/>
    <x v="0"/>
    <x v="1"/>
    <x v="2"/>
    <x v="2"/>
    <x v="3"/>
    <x v="40"/>
    <x v="0"/>
    <x v="0"/>
    <n v="0"/>
  </r>
  <r>
    <n v="11745"/>
    <x v="0"/>
    <x v="0"/>
    <x v="10"/>
    <x v="4"/>
    <x v="0"/>
    <s v="Bachelors"/>
    <x v="2"/>
    <s v="Yes"/>
    <x v="0"/>
    <x v="1"/>
    <x v="0"/>
    <x v="2"/>
    <x v="2"/>
    <x v="15"/>
    <x v="1"/>
    <x v="1"/>
    <n v="1"/>
  </r>
  <r>
    <n v="19147"/>
    <x v="0"/>
    <x v="1"/>
    <x v="0"/>
    <x v="0"/>
    <x v="0"/>
    <s v="Bachelors"/>
    <x v="2"/>
    <s v="No"/>
    <x v="1"/>
    <x v="1"/>
    <x v="0"/>
    <x v="2"/>
    <x v="0"/>
    <x v="0"/>
    <x v="0"/>
    <x v="0"/>
    <n v="0"/>
  </r>
  <r>
    <n v="19217"/>
    <x v="0"/>
    <x v="1"/>
    <x v="1"/>
    <x v="3"/>
    <x v="0"/>
    <s v="High School"/>
    <x v="0"/>
    <s v="Yes"/>
    <x v="0"/>
    <x v="2"/>
    <x v="3"/>
    <x v="2"/>
    <x v="2"/>
    <x v="38"/>
    <x v="0"/>
    <x v="0"/>
    <n v="0"/>
  </r>
  <r>
    <n v="15839"/>
    <x v="1"/>
    <x v="1"/>
    <x v="1"/>
    <x v="0"/>
    <x v="0"/>
    <s v="Partial College"/>
    <x v="0"/>
    <s v="Yes"/>
    <x v="0"/>
    <x v="1"/>
    <x v="2"/>
    <x v="2"/>
    <x v="3"/>
    <x v="21"/>
    <x v="0"/>
    <x v="0"/>
    <n v="0"/>
  </r>
  <r>
    <n v="13714"/>
    <x v="0"/>
    <x v="0"/>
    <x v="6"/>
    <x v="3"/>
    <x v="0"/>
    <s v="High School"/>
    <x v="3"/>
    <s v="No"/>
    <x v="1"/>
    <x v="2"/>
    <x v="3"/>
    <x v="2"/>
    <x v="2"/>
    <x v="39"/>
    <x v="1"/>
    <x v="1"/>
    <n v="1"/>
  </r>
  <r>
    <n v="22330"/>
    <x v="0"/>
    <x v="1"/>
    <x v="14"/>
    <x v="0"/>
    <x v="0"/>
    <s v="Graduate Degree"/>
    <x v="0"/>
    <s v="Yes"/>
    <x v="0"/>
    <x v="0"/>
    <x v="3"/>
    <x v="2"/>
    <x v="3"/>
    <x v="21"/>
    <x v="1"/>
    <x v="1"/>
    <n v="1"/>
  </r>
  <r>
    <n v="18783"/>
    <x v="1"/>
    <x v="1"/>
    <x v="2"/>
    <x v="0"/>
    <x v="0"/>
    <s v="Bachelors"/>
    <x v="4"/>
    <s v="No"/>
    <x v="1"/>
    <x v="1"/>
    <x v="0"/>
    <x v="2"/>
    <x v="0"/>
    <x v="13"/>
    <x v="1"/>
    <x v="1"/>
    <n v="1"/>
  </r>
  <r>
    <n v="25041"/>
    <x v="1"/>
    <x v="1"/>
    <x v="0"/>
    <x v="0"/>
    <x v="0"/>
    <s v="High School"/>
    <x v="0"/>
    <s v="Yes"/>
    <x v="0"/>
    <x v="2"/>
    <x v="2"/>
    <x v="2"/>
    <x v="3"/>
    <x v="23"/>
    <x v="0"/>
    <x v="0"/>
    <n v="0"/>
  </r>
  <r>
    <n v="22046"/>
    <x v="1"/>
    <x v="0"/>
    <x v="2"/>
    <x v="0"/>
    <x v="0"/>
    <s v="Bachelors"/>
    <x v="4"/>
    <s v="No"/>
    <x v="1"/>
    <x v="1"/>
    <x v="0"/>
    <x v="2"/>
    <x v="0"/>
    <x v="13"/>
    <x v="1"/>
    <x v="1"/>
    <n v="1"/>
  </r>
  <r>
    <n v="28052"/>
    <x v="0"/>
    <x v="1"/>
    <x v="10"/>
    <x v="3"/>
    <x v="0"/>
    <s v="High School"/>
    <x v="2"/>
    <s v="Yes"/>
    <x v="0"/>
    <x v="2"/>
    <x v="4"/>
    <x v="2"/>
    <x v="2"/>
    <x v="10"/>
    <x v="0"/>
    <x v="0"/>
    <n v="0"/>
  </r>
  <r>
    <n v="26693"/>
    <x v="0"/>
    <x v="1"/>
    <x v="3"/>
    <x v="1"/>
    <x v="1"/>
    <s v="Partial College"/>
    <x v="2"/>
    <s v="Yes"/>
    <x v="0"/>
    <x v="1"/>
    <x v="2"/>
    <x v="2"/>
    <x v="2"/>
    <x v="38"/>
    <x v="0"/>
    <x v="0"/>
    <n v="0"/>
  </r>
  <r>
    <n v="24955"/>
    <x v="1"/>
    <x v="1"/>
    <x v="1"/>
    <x v="2"/>
    <x v="1"/>
    <s v="Partial High School"/>
    <x v="0"/>
    <s v="Yes"/>
    <x v="0"/>
    <x v="4"/>
    <x v="4"/>
    <x v="2"/>
    <x v="1"/>
    <x v="2"/>
    <x v="1"/>
    <x v="1"/>
    <n v="1"/>
  </r>
  <r>
    <n v="26065"/>
    <x v="1"/>
    <x v="0"/>
    <x v="15"/>
    <x v="1"/>
    <x v="1"/>
    <s v="Bachelors"/>
    <x v="4"/>
    <s v="No"/>
    <x v="1"/>
    <x v="3"/>
    <x v="3"/>
    <x v="2"/>
    <x v="0"/>
    <x v="0"/>
    <x v="0"/>
    <x v="0"/>
    <n v="0"/>
  </r>
  <r>
    <n v="13942"/>
    <x v="0"/>
    <x v="1"/>
    <x v="10"/>
    <x v="4"/>
    <x v="0"/>
    <s v="Partial College"/>
    <x v="0"/>
    <s v="Yes"/>
    <x v="0"/>
    <x v="1"/>
    <x v="0"/>
    <x v="2"/>
    <x v="2"/>
    <x v="30"/>
    <x v="0"/>
    <x v="0"/>
    <n v="0"/>
  </r>
  <r>
    <n v="11219"/>
    <x v="0"/>
    <x v="1"/>
    <x v="10"/>
    <x v="3"/>
    <x v="0"/>
    <s v="High School"/>
    <x v="2"/>
    <s v="Yes"/>
    <x v="0"/>
    <x v="2"/>
    <x v="4"/>
    <x v="2"/>
    <x v="2"/>
    <x v="10"/>
    <x v="0"/>
    <x v="0"/>
    <n v="0"/>
  </r>
  <r>
    <n v="22118"/>
    <x v="1"/>
    <x v="0"/>
    <x v="3"/>
    <x v="1"/>
    <x v="1"/>
    <s v="Graduate Degree"/>
    <x v="4"/>
    <s v="Yes"/>
    <x v="0"/>
    <x v="2"/>
    <x v="2"/>
    <x v="2"/>
    <x v="2"/>
    <x v="39"/>
    <x v="1"/>
    <x v="1"/>
    <n v="1"/>
  </r>
  <r>
    <n v="23197"/>
    <x v="0"/>
    <x v="1"/>
    <x v="14"/>
    <x v="1"/>
    <x v="1"/>
    <s v="Bachelors"/>
    <x v="0"/>
    <s v="Yes"/>
    <x v="0"/>
    <x v="2"/>
    <x v="1"/>
    <x v="2"/>
    <x v="0"/>
    <x v="8"/>
    <x v="0"/>
    <x v="0"/>
    <n v="0"/>
  </r>
  <r>
    <n v="14883"/>
    <x v="0"/>
    <x v="0"/>
    <x v="1"/>
    <x v="4"/>
    <x v="0"/>
    <s v="Bachelors"/>
    <x v="0"/>
    <s v="Yes"/>
    <x v="0"/>
    <x v="1"/>
    <x v="2"/>
    <x v="2"/>
    <x v="2"/>
    <x v="39"/>
    <x v="1"/>
    <x v="1"/>
    <n v="1"/>
  </r>
  <r>
    <n v="27279"/>
    <x v="1"/>
    <x v="0"/>
    <x v="3"/>
    <x v="3"/>
    <x v="0"/>
    <s v="Bachelors"/>
    <x v="0"/>
    <s v="Yes"/>
    <x v="0"/>
    <x v="0"/>
    <x v="1"/>
    <x v="2"/>
    <x v="0"/>
    <x v="13"/>
    <x v="1"/>
    <x v="1"/>
    <n v="1"/>
  </r>
  <r>
    <n v="18322"/>
    <x v="1"/>
    <x v="1"/>
    <x v="1"/>
    <x v="0"/>
    <x v="0"/>
    <s v="Partial High School"/>
    <x v="1"/>
    <s v="No"/>
    <x v="1"/>
    <x v="2"/>
    <x v="0"/>
    <x v="2"/>
    <x v="3"/>
    <x v="22"/>
    <x v="0"/>
    <x v="0"/>
    <n v="0"/>
  </r>
  <r>
    <n v="15879"/>
    <x v="0"/>
    <x v="1"/>
    <x v="3"/>
    <x v="2"/>
    <x v="1"/>
    <s v="Bachelors"/>
    <x v="4"/>
    <s v="Yes"/>
    <x v="0"/>
    <x v="2"/>
    <x v="1"/>
    <x v="2"/>
    <x v="1"/>
    <x v="33"/>
    <x v="0"/>
    <x v="0"/>
    <n v="0"/>
  </r>
  <r>
    <n v="28278"/>
    <x v="0"/>
    <x v="1"/>
    <x v="14"/>
    <x v="3"/>
    <x v="0"/>
    <s v="Graduate Degree"/>
    <x v="4"/>
    <s v="Yes"/>
    <x v="0"/>
    <x v="2"/>
    <x v="2"/>
    <x v="2"/>
    <x v="1"/>
    <x v="51"/>
    <x v="0"/>
    <x v="0"/>
    <n v="0"/>
  </r>
  <r>
    <n v="24416"/>
    <x v="0"/>
    <x v="1"/>
    <x v="8"/>
    <x v="5"/>
    <x v="1"/>
    <s v="High School"/>
    <x v="2"/>
    <s v="Yes"/>
    <x v="0"/>
    <x v="2"/>
    <x v="3"/>
    <x v="2"/>
    <x v="0"/>
    <x v="12"/>
    <x v="0"/>
    <x v="0"/>
    <n v="0"/>
  </r>
  <r>
    <n v="28066"/>
    <x v="0"/>
    <x v="1"/>
    <x v="2"/>
    <x v="3"/>
    <x v="0"/>
    <s v="Graduate Degree"/>
    <x v="2"/>
    <s v="Yes"/>
    <x v="0"/>
    <x v="0"/>
    <x v="0"/>
    <x v="2"/>
    <x v="0"/>
    <x v="34"/>
    <x v="1"/>
    <x v="1"/>
    <n v="1"/>
  </r>
  <r>
    <n v="11275"/>
    <x v="0"/>
    <x v="0"/>
    <x v="2"/>
    <x v="5"/>
    <x v="1"/>
    <s v="Graduate Degree"/>
    <x v="4"/>
    <s v="Yes"/>
    <x v="0"/>
    <x v="2"/>
    <x v="0"/>
    <x v="2"/>
    <x v="1"/>
    <x v="52"/>
    <x v="1"/>
    <x v="1"/>
    <n v="1"/>
  </r>
  <r>
    <n v="14872"/>
    <x v="0"/>
    <x v="1"/>
    <x v="1"/>
    <x v="0"/>
    <x v="0"/>
    <s v="Graduate Degree"/>
    <x v="0"/>
    <s v="Yes"/>
    <x v="0"/>
    <x v="0"/>
    <x v="0"/>
    <x v="2"/>
    <x v="3"/>
    <x v="21"/>
    <x v="0"/>
    <x v="0"/>
    <n v="0"/>
  </r>
  <r>
    <n v="16151"/>
    <x v="0"/>
    <x v="0"/>
    <x v="10"/>
    <x v="4"/>
    <x v="0"/>
    <s v="Bachelors"/>
    <x v="2"/>
    <s v="Yes"/>
    <x v="0"/>
    <x v="1"/>
    <x v="1"/>
    <x v="2"/>
    <x v="2"/>
    <x v="28"/>
    <x v="1"/>
    <x v="1"/>
    <n v="1"/>
  </r>
  <r>
    <n v="19731"/>
    <x v="0"/>
    <x v="1"/>
    <x v="2"/>
    <x v="5"/>
    <x v="1"/>
    <s v="Graduate Degree"/>
    <x v="4"/>
    <s v="Yes"/>
    <x v="0"/>
    <x v="2"/>
    <x v="2"/>
    <x v="2"/>
    <x v="1"/>
    <x v="35"/>
    <x v="0"/>
    <x v="0"/>
    <n v="0"/>
  </r>
  <r>
    <n v="23801"/>
    <x v="0"/>
    <x v="0"/>
    <x v="6"/>
    <x v="3"/>
    <x v="0"/>
    <s v="Partial High School"/>
    <x v="1"/>
    <s v="Yes"/>
    <x v="0"/>
    <x v="2"/>
    <x v="0"/>
    <x v="2"/>
    <x v="2"/>
    <x v="38"/>
    <x v="0"/>
    <x v="0"/>
    <n v="0"/>
  </r>
  <r>
    <n v="11807"/>
    <x v="0"/>
    <x v="1"/>
    <x v="3"/>
    <x v="1"/>
    <x v="1"/>
    <s v="Graduate Degree"/>
    <x v="2"/>
    <s v="Yes"/>
    <x v="0"/>
    <x v="0"/>
    <x v="1"/>
    <x v="2"/>
    <x v="3"/>
    <x v="17"/>
    <x v="0"/>
    <x v="0"/>
    <n v="0"/>
  </r>
  <r>
    <n v="11622"/>
    <x v="0"/>
    <x v="1"/>
    <x v="14"/>
    <x v="0"/>
    <x v="0"/>
    <s v="Graduate Degree"/>
    <x v="0"/>
    <s v="Yes"/>
    <x v="0"/>
    <x v="0"/>
    <x v="0"/>
    <x v="2"/>
    <x v="3"/>
    <x v="21"/>
    <x v="0"/>
    <x v="0"/>
    <n v="0"/>
  </r>
  <r>
    <n v="26597"/>
    <x v="1"/>
    <x v="0"/>
    <x v="10"/>
    <x v="5"/>
    <x v="1"/>
    <s v="Bachelors"/>
    <x v="0"/>
    <s v="No"/>
    <x v="1"/>
    <x v="2"/>
    <x v="0"/>
    <x v="2"/>
    <x v="0"/>
    <x v="0"/>
    <x v="0"/>
    <x v="0"/>
    <n v="0"/>
  </r>
  <r>
    <n v="27074"/>
    <x v="0"/>
    <x v="0"/>
    <x v="3"/>
    <x v="4"/>
    <x v="0"/>
    <s v="Graduate Degree"/>
    <x v="0"/>
    <s v="Yes"/>
    <x v="0"/>
    <x v="0"/>
    <x v="0"/>
    <x v="2"/>
    <x v="3"/>
    <x v="11"/>
    <x v="1"/>
    <x v="1"/>
    <n v="1"/>
  </r>
  <r>
    <n v="19228"/>
    <x v="0"/>
    <x v="0"/>
    <x v="0"/>
    <x v="3"/>
    <x v="0"/>
    <s v="Partial College"/>
    <x v="1"/>
    <s v="Yes"/>
    <x v="0"/>
    <x v="1"/>
    <x v="0"/>
    <x v="2"/>
    <x v="2"/>
    <x v="28"/>
    <x v="0"/>
    <x v="0"/>
    <n v="0"/>
  </r>
  <r>
    <n v="13415"/>
    <x v="1"/>
    <x v="1"/>
    <x v="11"/>
    <x v="4"/>
    <x v="0"/>
    <s v="Graduate Degree"/>
    <x v="4"/>
    <s v="Yes"/>
    <x v="0"/>
    <x v="4"/>
    <x v="1"/>
    <x v="2"/>
    <x v="1"/>
    <x v="49"/>
    <x v="1"/>
    <x v="1"/>
    <n v="1"/>
  </r>
  <r>
    <n v="17000"/>
    <x v="1"/>
    <x v="0"/>
    <x v="3"/>
    <x v="5"/>
    <x v="1"/>
    <s v="Bachelors"/>
    <x v="0"/>
    <s v="Yes"/>
    <x v="0"/>
    <x v="2"/>
    <x v="1"/>
    <x v="2"/>
    <x v="0"/>
    <x v="1"/>
    <x v="1"/>
    <x v="1"/>
    <n v="1"/>
  </r>
  <r>
    <n v="14569"/>
    <x v="0"/>
    <x v="1"/>
    <x v="10"/>
    <x v="4"/>
    <x v="0"/>
    <s v="Graduate Degree"/>
    <x v="2"/>
    <s v="Yes"/>
    <x v="0"/>
    <x v="0"/>
    <x v="0"/>
    <x v="2"/>
    <x v="3"/>
    <x v="11"/>
    <x v="0"/>
    <x v="0"/>
    <n v="0"/>
  </r>
  <r>
    <n v="13873"/>
    <x v="0"/>
    <x v="1"/>
    <x v="3"/>
    <x v="1"/>
    <x v="1"/>
    <s v="Graduate Degree"/>
    <x v="2"/>
    <s v="Yes"/>
    <x v="0"/>
    <x v="0"/>
    <x v="0"/>
    <x v="2"/>
    <x v="3"/>
    <x v="11"/>
    <x v="1"/>
    <x v="1"/>
    <n v="1"/>
  </r>
  <r>
    <n v="20401"/>
    <x v="0"/>
    <x v="0"/>
    <x v="14"/>
    <x v="5"/>
    <x v="1"/>
    <s v="Bachelors"/>
    <x v="4"/>
    <s v="Yes"/>
    <x v="0"/>
    <x v="2"/>
    <x v="3"/>
    <x v="2"/>
    <x v="1"/>
    <x v="46"/>
    <x v="1"/>
    <x v="1"/>
    <n v="1"/>
  </r>
  <r>
    <n v="21583"/>
    <x v="0"/>
    <x v="0"/>
    <x v="14"/>
    <x v="4"/>
    <x v="0"/>
    <s v="Bachelors"/>
    <x v="0"/>
    <s v="Yes"/>
    <x v="0"/>
    <x v="0"/>
    <x v="0"/>
    <x v="2"/>
    <x v="3"/>
    <x v="17"/>
    <x v="1"/>
    <x v="1"/>
    <n v="1"/>
  </r>
  <r>
    <n v="12029"/>
    <x v="0"/>
    <x v="1"/>
    <x v="1"/>
    <x v="0"/>
    <x v="0"/>
    <s v="Partial High School"/>
    <x v="1"/>
    <s v="No"/>
    <x v="1"/>
    <x v="2"/>
    <x v="0"/>
    <x v="2"/>
    <x v="3"/>
    <x v="26"/>
    <x v="0"/>
    <x v="0"/>
    <n v="0"/>
  </r>
  <r>
    <n v="18066"/>
    <x v="1"/>
    <x v="1"/>
    <x v="3"/>
    <x v="2"/>
    <x v="1"/>
    <s v="Bachelors"/>
    <x v="4"/>
    <s v="Yes"/>
    <x v="0"/>
    <x v="4"/>
    <x v="4"/>
    <x v="2"/>
    <x v="1"/>
    <x v="2"/>
    <x v="1"/>
    <x v="1"/>
    <n v="1"/>
  </r>
  <r>
    <n v="28192"/>
    <x v="0"/>
    <x v="0"/>
    <x v="3"/>
    <x v="2"/>
    <x v="1"/>
    <s v="Graduate Degree"/>
    <x v="2"/>
    <s v="Yes"/>
    <x v="0"/>
    <x v="4"/>
    <x v="4"/>
    <x v="2"/>
    <x v="2"/>
    <x v="30"/>
    <x v="0"/>
    <x v="0"/>
    <n v="0"/>
  </r>
  <r>
    <n v="16122"/>
    <x v="0"/>
    <x v="1"/>
    <x v="0"/>
    <x v="5"/>
    <x v="1"/>
    <s v="High School"/>
    <x v="0"/>
    <s v="Yes"/>
    <x v="0"/>
    <x v="2"/>
    <x v="0"/>
    <x v="2"/>
    <x v="0"/>
    <x v="20"/>
    <x v="1"/>
    <x v="1"/>
    <n v="1"/>
  </r>
  <r>
    <n v="18607"/>
    <x v="1"/>
    <x v="0"/>
    <x v="10"/>
    <x v="5"/>
    <x v="1"/>
    <s v="Bachelors"/>
    <x v="0"/>
    <s v="Yes"/>
    <x v="0"/>
    <x v="2"/>
    <x v="1"/>
    <x v="2"/>
    <x v="0"/>
    <x v="0"/>
    <x v="1"/>
    <x v="1"/>
    <n v="1"/>
  </r>
  <r>
    <n v="28858"/>
    <x v="1"/>
    <x v="1"/>
    <x v="2"/>
    <x v="1"/>
    <x v="1"/>
    <s v="Bachelors"/>
    <x v="0"/>
    <s v="Yes"/>
    <x v="0"/>
    <x v="0"/>
    <x v="1"/>
    <x v="2"/>
    <x v="0"/>
    <x v="8"/>
    <x v="0"/>
    <x v="0"/>
    <n v="0"/>
  </r>
  <r>
    <n v="14432"/>
    <x v="1"/>
    <x v="1"/>
    <x v="8"/>
    <x v="5"/>
    <x v="1"/>
    <s v="Graduate Degree"/>
    <x v="4"/>
    <s v="Yes"/>
    <x v="0"/>
    <x v="1"/>
    <x v="2"/>
    <x v="2"/>
    <x v="1"/>
    <x v="49"/>
    <x v="0"/>
    <x v="0"/>
    <n v="0"/>
  </r>
  <r>
    <n v="26305"/>
    <x v="1"/>
    <x v="0"/>
    <x v="10"/>
    <x v="3"/>
    <x v="0"/>
    <s v="Bachelors"/>
    <x v="0"/>
    <s v="No"/>
    <x v="1"/>
    <x v="0"/>
    <x v="0"/>
    <x v="2"/>
    <x v="0"/>
    <x v="4"/>
    <x v="1"/>
    <x v="1"/>
    <n v="1"/>
  </r>
  <r>
    <n v="22050"/>
    <x v="1"/>
    <x v="1"/>
    <x v="8"/>
    <x v="5"/>
    <x v="1"/>
    <s v="Bachelors"/>
    <x v="4"/>
    <s v="Yes"/>
    <x v="0"/>
    <x v="1"/>
    <x v="3"/>
    <x v="2"/>
    <x v="0"/>
    <x v="13"/>
    <x v="1"/>
    <x v="1"/>
    <n v="1"/>
  </r>
  <r>
    <n v="25394"/>
    <x v="0"/>
    <x v="1"/>
    <x v="10"/>
    <x v="4"/>
    <x v="0"/>
    <s v="Graduate Degree"/>
    <x v="2"/>
    <s v="Yes"/>
    <x v="0"/>
    <x v="0"/>
    <x v="1"/>
    <x v="2"/>
    <x v="3"/>
    <x v="17"/>
    <x v="1"/>
    <x v="1"/>
    <n v="1"/>
  </r>
  <r>
    <n v="19747"/>
    <x v="0"/>
    <x v="1"/>
    <x v="14"/>
    <x v="5"/>
    <x v="1"/>
    <s v="Bachelors"/>
    <x v="4"/>
    <s v="Yes"/>
    <x v="0"/>
    <x v="2"/>
    <x v="4"/>
    <x v="2"/>
    <x v="1"/>
    <x v="18"/>
    <x v="0"/>
    <x v="0"/>
    <n v="0"/>
  </r>
  <r>
    <n v="23195"/>
    <x v="1"/>
    <x v="1"/>
    <x v="14"/>
    <x v="1"/>
    <x v="1"/>
    <s v="Bachelors"/>
    <x v="0"/>
    <s v="Yes"/>
    <x v="0"/>
    <x v="2"/>
    <x v="1"/>
    <x v="2"/>
    <x v="0"/>
    <x v="3"/>
    <x v="1"/>
    <x v="1"/>
    <n v="1"/>
  </r>
  <r>
    <n v="21695"/>
    <x v="0"/>
    <x v="1"/>
    <x v="10"/>
    <x v="0"/>
    <x v="0"/>
    <s v="Graduate Degree"/>
    <x v="0"/>
    <s v="Yes"/>
    <x v="0"/>
    <x v="0"/>
    <x v="3"/>
    <x v="2"/>
    <x v="0"/>
    <x v="32"/>
    <x v="1"/>
    <x v="1"/>
    <n v="1"/>
  </r>
  <r>
    <n v="13934"/>
    <x v="0"/>
    <x v="1"/>
    <x v="0"/>
    <x v="5"/>
    <x v="1"/>
    <s v="High School"/>
    <x v="0"/>
    <s v="Yes"/>
    <x v="0"/>
    <x v="2"/>
    <x v="1"/>
    <x v="2"/>
    <x v="2"/>
    <x v="30"/>
    <x v="0"/>
    <x v="0"/>
    <n v="0"/>
  </r>
  <r>
    <n v="13337"/>
    <x v="0"/>
    <x v="0"/>
    <x v="2"/>
    <x v="2"/>
    <x v="1"/>
    <s v="Bachelors"/>
    <x v="4"/>
    <s v="Yes"/>
    <x v="0"/>
    <x v="2"/>
    <x v="2"/>
    <x v="2"/>
    <x v="1"/>
    <x v="46"/>
    <x v="0"/>
    <x v="0"/>
    <n v="0"/>
  </r>
  <r>
    <n v="27190"/>
    <x v="0"/>
    <x v="0"/>
    <x v="0"/>
    <x v="1"/>
    <x v="1"/>
    <s v="Partial College"/>
    <x v="1"/>
    <s v="Yes"/>
    <x v="0"/>
    <x v="1"/>
    <x v="3"/>
    <x v="2"/>
    <x v="3"/>
    <x v="21"/>
    <x v="0"/>
    <x v="0"/>
    <n v="0"/>
  </r>
  <r>
    <n v="28657"/>
    <x v="1"/>
    <x v="1"/>
    <x v="10"/>
    <x v="3"/>
    <x v="0"/>
    <s v="Bachelors"/>
    <x v="0"/>
    <s v="Yes"/>
    <x v="0"/>
    <x v="0"/>
    <x v="1"/>
    <x v="2"/>
    <x v="0"/>
    <x v="4"/>
    <x v="1"/>
    <x v="1"/>
    <n v="1"/>
  </r>
  <r>
    <n v="21713"/>
    <x v="1"/>
    <x v="1"/>
    <x v="2"/>
    <x v="2"/>
    <x v="1"/>
    <s v="Graduate Degree"/>
    <x v="0"/>
    <s v="No"/>
    <x v="1"/>
    <x v="0"/>
    <x v="0"/>
    <x v="2"/>
    <x v="2"/>
    <x v="15"/>
    <x v="0"/>
    <x v="0"/>
    <n v="0"/>
  </r>
  <r>
    <n v="21752"/>
    <x v="0"/>
    <x v="1"/>
    <x v="10"/>
    <x v="1"/>
    <x v="1"/>
    <s v="Graduate Degree"/>
    <x v="4"/>
    <s v="Yes"/>
    <x v="0"/>
    <x v="2"/>
    <x v="4"/>
    <x v="2"/>
    <x v="1"/>
    <x v="46"/>
    <x v="0"/>
    <x v="0"/>
    <n v="0"/>
  </r>
  <r>
    <n v="27273"/>
    <x v="1"/>
    <x v="1"/>
    <x v="3"/>
    <x v="1"/>
    <x v="1"/>
    <s v="Graduate Degree"/>
    <x v="2"/>
    <s v="No"/>
    <x v="1"/>
    <x v="0"/>
    <x v="0"/>
    <x v="2"/>
    <x v="3"/>
    <x v="11"/>
    <x v="1"/>
    <x v="1"/>
    <n v="1"/>
  </r>
  <r>
    <n v="22719"/>
    <x v="1"/>
    <x v="1"/>
    <x v="15"/>
    <x v="1"/>
    <x v="1"/>
    <s v="Bachelors"/>
    <x v="4"/>
    <s v="Yes"/>
    <x v="0"/>
    <x v="3"/>
    <x v="1"/>
    <x v="2"/>
    <x v="0"/>
    <x v="8"/>
    <x v="1"/>
    <x v="1"/>
    <n v="1"/>
  </r>
  <r>
    <n v="22042"/>
    <x v="0"/>
    <x v="0"/>
    <x v="3"/>
    <x v="0"/>
    <x v="0"/>
    <s v="Partial College"/>
    <x v="0"/>
    <s v="Yes"/>
    <x v="0"/>
    <x v="2"/>
    <x v="2"/>
    <x v="2"/>
    <x v="3"/>
    <x v="17"/>
    <x v="1"/>
    <x v="1"/>
    <n v="1"/>
  </r>
  <r>
    <n v="21451"/>
    <x v="0"/>
    <x v="0"/>
    <x v="0"/>
    <x v="5"/>
    <x v="1"/>
    <s v="High School"/>
    <x v="2"/>
    <s v="Yes"/>
    <x v="0"/>
    <x v="2"/>
    <x v="4"/>
    <x v="2"/>
    <x v="1"/>
    <x v="33"/>
    <x v="0"/>
    <x v="0"/>
    <n v="0"/>
  </r>
  <r>
    <n v="20754"/>
    <x v="0"/>
    <x v="1"/>
    <x v="1"/>
    <x v="3"/>
    <x v="0"/>
    <s v="High School"/>
    <x v="0"/>
    <s v="Yes"/>
    <x v="0"/>
    <x v="2"/>
    <x v="3"/>
    <x v="2"/>
    <x v="2"/>
    <x v="36"/>
    <x v="0"/>
    <x v="0"/>
    <n v="0"/>
  </r>
  <r>
    <n v="12153"/>
    <x v="1"/>
    <x v="0"/>
    <x v="3"/>
    <x v="1"/>
    <x v="1"/>
    <s v="Partial College"/>
    <x v="2"/>
    <s v="Yes"/>
    <x v="0"/>
    <x v="1"/>
    <x v="2"/>
    <x v="2"/>
    <x v="2"/>
    <x v="38"/>
    <x v="1"/>
    <x v="1"/>
    <n v="1"/>
  </r>
  <r>
    <n v="16895"/>
    <x v="0"/>
    <x v="0"/>
    <x v="0"/>
    <x v="1"/>
    <x v="1"/>
    <s v="Partial College"/>
    <x v="2"/>
    <s v="No"/>
    <x v="1"/>
    <x v="2"/>
    <x v="3"/>
    <x v="2"/>
    <x v="2"/>
    <x v="9"/>
    <x v="1"/>
    <x v="1"/>
    <n v="1"/>
  </r>
  <r>
    <n v="26728"/>
    <x v="1"/>
    <x v="1"/>
    <x v="3"/>
    <x v="1"/>
    <x v="1"/>
    <s v="Graduate Degree"/>
    <x v="4"/>
    <s v="No"/>
    <x v="1"/>
    <x v="2"/>
    <x v="3"/>
    <x v="2"/>
    <x v="2"/>
    <x v="39"/>
    <x v="1"/>
    <x v="1"/>
    <n v="1"/>
  </r>
  <r>
    <n v="11090"/>
    <x v="1"/>
    <x v="1"/>
    <x v="8"/>
    <x v="3"/>
    <x v="0"/>
    <s v="Partial College"/>
    <x v="2"/>
    <s v="Yes"/>
    <x v="0"/>
    <x v="1"/>
    <x v="1"/>
    <x v="2"/>
    <x v="2"/>
    <x v="28"/>
    <x v="1"/>
    <x v="1"/>
    <n v="1"/>
  </r>
  <r>
    <n v="15862"/>
    <x v="1"/>
    <x v="0"/>
    <x v="14"/>
    <x v="0"/>
    <x v="0"/>
    <s v="Graduate Degree"/>
    <x v="0"/>
    <s v="Yes"/>
    <x v="0"/>
    <x v="0"/>
    <x v="3"/>
    <x v="2"/>
    <x v="3"/>
    <x v="6"/>
    <x v="1"/>
    <x v="1"/>
    <n v="1"/>
  </r>
  <r>
    <n v="26495"/>
    <x v="1"/>
    <x v="0"/>
    <x v="0"/>
    <x v="3"/>
    <x v="0"/>
    <s v="High School"/>
    <x v="2"/>
    <s v="Yes"/>
    <x v="0"/>
    <x v="2"/>
    <x v="4"/>
    <x v="2"/>
    <x v="1"/>
    <x v="42"/>
    <x v="0"/>
    <x v="0"/>
    <n v="0"/>
  </r>
  <r>
    <n v="11823"/>
    <x v="0"/>
    <x v="0"/>
    <x v="3"/>
    <x v="0"/>
    <x v="0"/>
    <s v="Graduate Degree"/>
    <x v="2"/>
    <s v="Yes"/>
    <x v="0"/>
    <x v="0"/>
    <x v="1"/>
    <x v="2"/>
    <x v="0"/>
    <x v="32"/>
    <x v="0"/>
    <x v="0"/>
    <n v="0"/>
  </r>
  <r>
    <n v="23449"/>
    <x v="0"/>
    <x v="1"/>
    <x v="10"/>
    <x v="3"/>
    <x v="0"/>
    <s v="High School"/>
    <x v="2"/>
    <s v="Yes"/>
    <x v="0"/>
    <x v="2"/>
    <x v="2"/>
    <x v="2"/>
    <x v="2"/>
    <x v="28"/>
    <x v="0"/>
    <x v="0"/>
    <n v="0"/>
  </r>
  <r>
    <n v="23459"/>
    <x v="0"/>
    <x v="1"/>
    <x v="10"/>
    <x v="3"/>
    <x v="0"/>
    <s v="High School"/>
    <x v="2"/>
    <s v="Yes"/>
    <x v="0"/>
    <x v="2"/>
    <x v="2"/>
    <x v="2"/>
    <x v="2"/>
    <x v="5"/>
    <x v="0"/>
    <x v="0"/>
    <n v="0"/>
  </r>
  <r>
    <n v="19543"/>
    <x v="0"/>
    <x v="1"/>
    <x v="3"/>
    <x v="2"/>
    <x v="1"/>
    <s v="Graduate Degree"/>
    <x v="2"/>
    <s v="No"/>
    <x v="1"/>
    <x v="4"/>
    <x v="4"/>
    <x v="2"/>
    <x v="2"/>
    <x v="15"/>
    <x v="0"/>
    <x v="0"/>
    <n v="0"/>
  </r>
  <r>
    <n v="14914"/>
    <x v="0"/>
    <x v="0"/>
    <x v="0"/>
    <x v="4"/>
    <x v="0"/>
    <s v="Partial College"/>
    <x v="1"/>
    <s v="Yes"/>
    <x v="0"/>
    <x v="1"/>
    <x v="3"/>
    <x v="2"/>
    <x v="2"/>
    <x v="38"/>
    <x v="1"/>
    <x v="1"/>
    <n v="1"/>
  </r>
  <r>
    <n v="12033"/>
    <x v="1"/>
    <x v="0"/>
    <x v="0"/>
    <x v="0"/>
    <x v="0"/>
    <s v="High School"/>
    <x v="0"/>
    <s v="No"/>
    <x v="1"/>
    <x v="2"/>
    <x v="0"/>
    <x v="2"/>
    <x v="3"/>
    <x v="40"/>
    <x v="1"/>
    <x v="1"/>
    <n v="1"/>
  </r>
  <r>
    <n v="11941"/>
    <x v="1"/>
    <x v="1"/>
    <x v="10"/>
    <x v="0"/>
    <x v="0"/>
    <s v="Partial College"/>
    <x v="0"/>
    <s v="Yes"/>
    <x v="0"/>
    <x v="0"/>
    <x v="2"/>
    <x v="2"/>
    <x v="3"/>
    <x v="19"/>
    <x v="0"/>
    <x v="0"/>
    <n v="0"/>
  </r>
  <r>
    <n v="14389"/>
    <x v="0"/>
    <x v="1"/>
    <x v="10"/>
    <x v="3"/>
    <x v="0"/>
    <s v="Bachelors"/>
    <x v="4"/>
    <s v="Yes"/>
    <x v="0"/>
    <x v="0"/>
    <x v="1"/>
    <x v="2"/>
    <x v="1"/>
    <x v="14"/>
    <x v="0"/>
    <x v="0"/>
    <n v="0"/>
  </r>
  <r>
    <n v="18050"/>
    <x v="0"/>
    <x v="0"/>
    <x v="10"/>
    <x v="4"/>
    <x v="0"/>
    <s v="Partial College"/>
    <x v="0"/>
    <s v="Yes"/>
    <x v="0"/>
    <x v="1"/>
    <x v="0"/>
    <x v="2"/>
    <x v="0"/>
    <x v="12"/>
    <x v="1"/>
    <x v="1"/>
    <n v="1"/>
  </r>
  <r>
    <n v="19856"/>
    <x v="0"/>
    <x v="0"/>
    <x v="10"/>
    <x v="5"/>
    <x v="1"/>
    <s v="Bachelors"/>
    <x v="4"/>
    <s v="Yes"/>
    <x v="0"/>
    <x v="2"/>
    <x v="1"/>
    <x v="2"/>
    <x v="1"/>
    <x v="2"/>
    <x v="0"/>
    <x v="0"/>
    <n v="0"/>
  </r>
  <r>
    <n v="11663"/>
    <x v="0"/>
    <x v="1"/>
    <x v="3"/>
    <x v="5"/>
    <x v="1"/>
    <s v="Graduate Degree"/>
    <x v="2"/>
    <s v="Yes"/>
    <x v="0"/>
    <x v="0"/>
    <x v="0"/>
    <x v="2"/>
    <x v="0"/>
    <x v="4"/>
    <x v="1"/>
    <x v="1"/>
    <n v="1"/>
  </r>
  <r>
    <n v="27740"/>
    <x v="0"/>
    <x v="0"/>
    <x v="0"/>
    <x v="0"/>
    <x v="0"/>
    <s v="High School"/>
    <x v="0"/>
    <s v="Yes"/>
    <x v="0"/>
    <x v="2"/>
    <x v="2"/>
    <x v="2"/>
    <x v="3"/>
    <x v="40"/>
    <x v="0"/>
    <x v="0"/>
    <n v="0"/>
  </r>
  <r>
    <n v="23455"/>
    <x v="1"/>
    <x v="1"/>
    <x v="2"/>
    <x v="3"/>
    <x v="0"/>
    <s v="Partial High School"/>
    <x v="0"/>
    <s v="No"/>
    <x v="1"/>
    <x v="2"/>
    <x v="3"/>
    <x v="2"/>
    <x v="2"/>
    <x v="5"/>
    <x v="0"/>
    <x v="0"/>
    <n v="0"/>
  </r>
  <r>
    <n v="15292"/>
    <x v="1"/>
    <x v="0"/>
    <x v="10"/>
    <x v="4"/>
    <x v="0"/>
    <s v="Graduate Degree"/>
    <x v="0"/>
    <s v="Yes"/>
    <x v="0"/>
    <x v="0"/>
    <x v="3"/>
    <x v="2"/>
    <x v="3"/>
    <x v="11"/>
    <x v="0"/>
    <x v="0"/>
    <n v="0"/>
  </r>
  <r>
    <n v="21587"/>
    <x v="0"/>
    <x v="0"/>
    <x v="10"/>
    <x v="4"/>
    <x v="0"/>
    <s v="Graduate Degree"/>
    <x v="0"/>
    <s v="Yes"/>
    <x v="0"/>
    <x v="0"/>
    <x v="1"/>
    <x v="2"/>
    <x v="3"/>
    <x v="17"/>
    <x v="1"/>
    <x v="1"/>
    <n v="1"/>
  </r>
  <r>
    <n v="23513"/>
    <x v="0"/>
    <x v="0"/>
    <x v="0"/>
    <x v="1"/>
    <x v="1"/>
    <s v="Partial College"/>
    <x v="2"/>
    <s v="Yes"/>
    <x v="0"/>
    <x v="2"/>
    <x v="2"/>
    <x v="2"/>
    <x v="2"/>
    <x v="9"/>
    <x v="0"/>
    <x v="0"/>
    <n v="0"/>
  </r>
  <r>
    <n v="24322"/>
    <x v="0"/>
    <x v="0"/>
    <x v="10"/>
    <x v="5"/>
    <x v="1"/>
    <s v="Bachelors"/>
    <x v="0"/>
    <s v="No"/>
    <x v="1"/>
    <x v="2"/>
    <x v="0"/>
    <x v="2"/>
    <x v="0"/>
    <x v="0"/>
    <x v="0"/>
    <x v="0"/>
    <n v="0"/>
  </r>
  <r>
    <n v="26298"/>
    <x v="0"/>
    <x v="0"/>
    <x v="14"/>
    <x v="4"/>
    <x v="0"/>
    <s v="Bachelors"/>
    <x v="0"/>
    <s v="Yes"/>
    <x v="0"/>
    <x v="0"/>
    <x v="1"/>
    <x v="2"/>
    <x v="3"/>
    <x v="17"/>
    <x v="1"/>
    <x v="1"/>
    <n v="1"/>
  </r>
  <r>
    <n v="25419"/>
    <x v="1"/>
    <x v="1"/>
    <x v="14"/>
    <x v="3"/>
    <x v="0"/>
    <s v="Bachelors"/>
    <x v="0"/>
    <s v="No"/>
    <x v="1"/>
    <x v="1"/>
    <x v="0"/>
    <x v="2"/>
    <x v="0"/>
    <x v="13"/>
    <x v="1"/>
    <x v="1"/>
    <n v="1"/>
  </r>
  <r>
    <n v="13343"/>
    <x v="0"/>
    <x v="0"/>
    <x v="8"/>
    <x v="2"/>
    <x v="1"/>
    <s v="Bachelors"/>
    <x v="4"/>
    <s v="Yes"/>
    <x v="0"/>
    <x v="2"/>
    <x v="3"/>
    <x v="2"/>
    <x v="1"/>
    <x v="18"/>
    <x v="1"/>
    <x v="1"/>
    <n v="1"/>
  </r>
  <r>
    <n v="11303"/>
    <x v="1"/>
    <x v="0"/>
    <x v="8"/>
    <x v="5"/>
    <x v="1"/>
    <s v="High School"/>
    <x v="2"/>
    <s v="No"/>
    <x v="1"/>
    <x v="4"/>
    <x v="3"/>
    <x v="2"/>
    <x v="0"/>
    <x v="12"/>
    <x v="1"/>
    <x v="1"/>
    <n v="1"/>
  </r>
  <r>
    <n v="21693"/>
    <x v="1"/>
    <x v="0"/>
    <x v="10"/>
    <x v="0"/>
    <x v="0"/>
    <s v="Graduate Degree"/>
    <x v="0"/>
    <s v="No"/>
    <x v="1"/>
    <x v="0"/>
    <x v="0"/>
    <x v="2"/>
    <x v="0"/>
    <x v="8"/>
    <x v="0"/>
    <x v="0"/>
    <n v="0"/>
  </r>
  <r>
    <n v="28056"/>
    <x v="0"/>
    <x v="1"/>
    <x v="3"/>
    <x v="3"/>
    <x v="0"/>
    <s v="Partial High School"/>
    <x v="0"/>
    <s v="Yes"/>
    <x v="0"/>
    <x v="2"/>
    <x v="4"/>
    <x v="2"/>
    <x v="2"/>
    <x v="39"/>
    <x v="0"/>
    <x v="0"/>
    <n v="0"/>
  </r>
  <r>
    <n v="11788"/>
    <x v="1"/>
    <x v="0"/>
    <x v="3"/>
    <x v="4"/>
    <x v="0"/>
    <s v="Graduate Degree"/>
    <x v="2"/>
    <s v="Yes"/>
    <x v="0"/>
    <x v="0"/>
    <x v="1"/>
    <x v="2"/>
    <x v="3"/>
    <x v="17"/>
    <x v="0"/>
    <x v="0"/>
    <n v="0"/>
  </r>
  <r>
    <n v="22296"/>
    <x v="0"/>
    <x v="1"/>
    <x v="3"/>
    <x v="0"/>
    <x v="0"/>
    <s v="Bachelors"/>
    <x v="2"/>
    <s v="No"/>
    <x v="1"/>
    <x v="1"/>
    <x v="0"/>
    <x v="2"/>
    <x v="0"/>
    <x v="13"/>
    <x v="0"/>
    <x v="0"/>
    <n v="0"/>
  </r>
  <r>
    <n v="15319"/>
    <x v="0"/>
    <x v="0"/>
    <x v="3"/>
    <x v="5"/>
    <x v="1"/>
    <s v="Bachelors"/>
    <x v="4"/>
    <s v="No"/>
    <x v="1"/>
    <x v="1"/>
    <x v="3"/>
    <x v="2"/>
    <x v="1"/>
    <x v="14"/>
    <x v="0"/>
    <x v="0"/>
    <n v="0"/>
  </r>
  <r>
    <n v="17654"/>
    <x v="1"/>
    <x v="0"/>
    <x v="0"/>
    <x v="1"/>
    <x v="1"/>
    <s v="Partial College"/>
    <x v="1"/>
    <s v="Yes"/>
    <x v="0"/>
    <x v="1"/>
    <x v="3"/>
    <x v="2"/>
    <x v="3"/>
    <x v="25"/>
    <x v="1"/>
    <x v="1"/>
    <n v="1"/>
  </r>
  <r>
    <n v="14662"/>
    <x v="0"/>
    <x v="1"/>
    <x v="10"/>
    <x v="4"/>
    <x v="0"/>
    <s v="Bachelors"/>
    <x v="2"/>
    <s v="Yes"/>
    <x v="0"/>
    <x v="1"/>
    <x v="0"/>
    <x v="2"/>
    <x v="2"/>
    <x v="28"/>
    <x v="1"/>
    <x v="1"/>
    <n v="1"/>
  </r>
  <r>
    <n v="17541"/>
    <x v="0"/>
    <x v="0"/>
    <x v="0"/>
    <x v="5"/>
    <x v="1"/>
    <s v="High School"/>
    <x v="0"/>
    <s v="Yes"/>
    <x v="0"/>
    <x v="2"/>
    <x v="1"/>
    <x v="2"/>
    <x v="0"/>
    <x v="1"/>
    <x v="0"/>
    <x v="0"/>
    <n v="0"/>
  </r>
  <r>
    <n v="13886"/>
    <x v="0"/>
    <x v="0"/>
    <x v="3"/>
    <x v="5"/>
    <x v="1"/>
    <s v="Graduate Degree"/>
    <x v="2"/>
    <s v="Yes"/>
    <x v="0"/>
    <x v="0"/>
    <x v="1"/>
    <x v="2"/>
    <x v="3"/>
    <x v="11"/>
    <x v="1"/>
    <x v="1"/>
    <n v="1"/>
  </r>
  <r>
    <n v="13073"/>
    <x v="0"/>
    <x v="0"/>
    <x v="10"/>
    <x v="0"/>
    <x v="0"/>
    <s v="Partial College"/>
    <x v="2"/>
    <s v="Yes"/>
    <x v="0"/>
    <x v="2"/>
    <x v="2"/>
    <x v="2"/>
    <x v="3"/>
    <x v="25"/>
    <x v="0"/>
    <x v="0"/>
    <n v="0"/>
  </r>
  <r>
    <n v="21940"/>
    <x v="0"/>
    <x v="1"/>
    <x v="8"/>
    <x v="2"/>
    <x v="1"/>
    <s v="Graduate Degree"/>
    <x v="2"/>
    <s v="Yes"/>
    <x v="0"/>
    <x v="0"/>
    <x v="0"/>
    <x v="2"/>
    <x v="2"/>
    <x v="15"/>
    <x v="1"/>
    <x v="1"/>
    <n v="1"/>
  </r>
  <r>
    <n v="20196"/>
    <x v="0"/>
    <x v="1"/>
    <x v="10"/>
    <x v="4"/>
    <x v="0"/>
    <s v="Partial College"/>
    <x v="0"/>
    <s v="Yes"/>
    <x v="0"/>
    <x v="1"/>
    <x v="1"/>
    <x v="2"/>
    <x v="0"/>
    <x v="12"/>
    <x v="1"/>
    <x v="1"/>
    <n v="1"/>
  </r>
  <r>
    <n v="23491"/>
    <x v="1"/>
    <x v="1"/>
    <x v="11"/>
    <x v="0"/>
    <x v="0"/>
    <s v="Partial College"/>
    <x v="2"/>
    <s v="No"/>
    <x v="1"/>
    <x v="3"/>
    <x v="3"/>
    <x v="2"/>
    <x v="0"/>
    <x v="12"/>
    <x v="0"/>
    <x v="0"/>
    <n v="0"/>
  </r>
  <r>
    <n v="16651"/>
    <x v="0"/>
    <x v="0"/>
    <x v="7"/>
    <x v="3"/>
    <x v="0"/>
    <s v="Bachelors"/>
    <x v="4"/>
    <s v="Yes"/>
    <x v="0"/>
    <x v="4"/>
    <x v="2"/>
    <x v="2"/>
    <x v="1"/>
    <x v="24"/>
    <x v="0"/>
    <x v="0"/>
    <n v="0"/>
  </r>
  <r>
    <n v="16813"/>
    <x v="0"/>
    <x v="1"/>
    <x v="10"/>
    <x v="3"/>
    <x v="0"/>
    <s v="Partial College"/>
    <x v="2"/>
    <s v="Yes"/>
    <x v="0"/>
    <x v="2"/>
    <x v="4"/>
    <x v="2"/>
    <x v="2"/>
    <x v="10"/>
    <x v="0"/>
    <x v="0"/>
    <n v="0"/>
  </r>
  <r>
    <n v="16007"/>
    <x v="0"/>
    <x v="0"/>
    <x v="8"/>
    <x v="2"/>
    <x v="1"/>
    <s v="Bachelors"/>
    <x v="4"/>
    <s v="Yes"/>
    <x v="0"/>
    <x v="2"/>
    <x v="3"/>
    <x v="2"/>
    <x v="1"/>
    <x v="29"/>
    <x v="1"/>
    <x v="1"/>
    <n v="1"/>
  </r>
  <r>
    <n v="27434"/>
    <x v="1"/>
    <x v="1"/>
    <x v="3"/>
    <x v="5"/>
    <x v="1"/>
    <s v="Partial College"/>
    <x v="2"/>
    <s v="Yes"/>
    <x v="0"/>
    <x v="1"/>
    <x v="4"/>
    <x v="2"/>
    <x v="1"/>
    <x v="16"/>
    <x v="0"/>
    <x v="0"/>
    <n v="0"/>
  </r>
  <r>
    <n v="27756"/>
    <x v="1"/>
    <x v="0"/>
    <x v="14"/>
    <x v="1"/>
    <x v="1"/>
    <s v="Bachelors"/>
    <x v="0"/>
    <s v="No"/>
    <x v="1"/>
    <x v="1"/>
    <x v="0"/>
    <x v="2"/>
    <x v="0"/>
    <x v="8"/>
    <x v="0"/>
    <x v="0"/>
    <n v="0"/>
  </r>
  <r>
    <n v="23818"/>
    <x v="0"/>
    <x v="0"/>
    <x v="14"/>
    <x v="0"/>
    <x v="0"/>
    <s v="Graduate Degree"/>
    <x v="0"/>
    <s v="Yes"/>
    <x v="0"/>
    <x v="0"/>
    <x v="3"/>
    <x v="2"/>
    <x v="3"/>
    <x v="6"/>
    <x v="1"/>
    <x v="1"/>
    <n v="1"/>
  </r>
  <r>
    <n v="19012"/>
    <x v="0"/>
    <x v="1"/>
    <x v="2"/>
    <x v="1"/>
    <x v="1"/>
    <s v="Bachelors"/>
    <x v="4"/>
    <s v="Yes"/>
    <x v="0"/>
    <x v="1"/>
    <x v="3"/>
    <x v="2"/>
    <x v="1"/>
    <x v="16"/>
    <x v="0"/>
    <x v="0"/>
    <n v="0"/>
  </r>
  <r>
    <n v="18329"/>
    <x v="1"/>
    <x v="1"/>
    <x v="1"/>
    <x v="0"/>
    <x v="0"/>
    <s v="Partial High School"/>
    <x v="1"/>
    <s v="No"/>
    <x v="1"/>
    <x v="2"/>
    <x v="2"/>
    <x v="2"/>
    <x v="3"/>
    <x v="40"/>
    <x v="0"/>
    <x v="0"/>
    <n v="0"/>
  </r>
  <r>
    <n v="29037"/>
    <x v="0"/>
    <x v="1"/>
    <x v="10"/>
    <x v="0"/>
    <x v="0"/>
    <s v="Graduate Degree"/>
    <x v="2"/>
    <s v="No"/>
    <x v="1"/>
    <x v="0"/>
    <x v="0"/>
    <x v="2"/>
    <x v="0"/>
    <x v="32"/>
    <x v="0"/>
    <x v="0"/>
    <n v="0"/>
  </r>
  <r>
    <n v="26576"/>
    <x v="0"/>
    <x v="0"/>
    <x v="10"/>
    <x v="0"/>
    <x v="0"/>
    <s v="Partial College"/>
    <x v="0"/>
    <s v="Yes"/>
    <x v="0"/>
    <x v="2"/>
    <x v="2"/>
    <x v="2"/>
    <x v="3"/>
    <x v="23"/>
    <x v="0"/>
    <x v="0"/>
    <n v="0"/>
  </r>
  <r>
    <n v="12192"/>
    <x v="1"/>
    <x v="0"/>
    <x v="10"/>
    <x v="3"/>
    <x v="0"/>
    <s v="Partial High School"/>
    <x v="0"/>
    <s v="No"/>
    <x v="1"/>
    <x v="2"/>
    <x v="3"/>
    <x v="2"/>
    <x v="2"/>
    <x v="36"/>
    <x v="0"/>
    <x v="0"/>
    <n v="0"/>
  </r>
  <r>
    <n v="14887"/>
    <x v="0"/>
    <x v="0"/>
    <x v="1"/>
    <x v="4"/>
    <x v="0"/>
    <s v="High School"/>
    <x v="1"/>
    <s v="Yes"/>
    <x v="0"/>
    <x v="1"/>
    <x v="2"/>
    <x v="2"/>
    <x v="2"/>
    <x v="31"/>
    <x v="0"/>
    <x v="0"/>
    <n v="0"/>
  </r>
  <r>
    <n v="11734"/>
    <x v="0"/>
    <x v="1"/>
    <x v="10"/>
    <x v="4"/>
    <x v="0"/>
    <s v="Partial College"/>
    <x v="0"/>
    <s v="No"/>
    <x v="1"/>
    <x v="1"/>
    <x v="0"/>
    <x v="2"/>
    <x v="2"/>
    <x v="15"/>
    <x v="0"/>
    <x v="0"/>
    <n v="0"/>
  </r>
  <r>
    <n v="17462"/>
    <x v="0"/>
    <x v="1"/>
    <x v="3"/>
    <x v="1"/>
    <x v="1"/>
    <s v="Graduate Degree"/>
    <x v="4"/>
    <s v="Yes"/>
    <x v="0"/>
    <x v="2"/>
    <x v="2"/>
    <x v="2"/>
    <x v="2"/>
    <x v="39"/>
    <x v="1"/>
    <x v="1"/>
    <n v="1"/>
  </r>
  <r>
    <n v="20659"/>
    <x v="0"/>
    <x v="1"/>
    <x v="3"/>
    <x v="1"/>
    <x v="1"/>
    <s v="Graduate Degree"/>
    <x v="2"/>
    <s v="Yes"/>
    <x v="0"/>
    <x v="0"/>
    <x v="0"/>
    <x v="2"/>
    <x v="3"/>
    <x v="11"/>
    <x v="1"/>
    <x v="1"/>
    <n v="1"/>
  </r>
  <r>
    <n v="28004"/>
    <x v="0"/>
    <x v="0"/>
    <x v="10"/>
    <x v="1"/>
    <x v="1"/>
    <s v="Bachelors"/>
    <x v="4"/>
    <s v="Yes"/>
    <x v="0"/>
    <x v="2"/>
    <x v="4"/>
    <x v="2"/>
    <x v="1"/>
    <x v="29"/>
    <x v="0"/>
    <x v="0"/>
    <n v="0"/>
  </r>
  <r>
    <n v="19741"/>
    <x v="1"/>
    <x v="0"/>
    <x v="2"/>
    <x v="5"/>
    <x v="1"/>
    <s v="Graduate Degree"/>
    <x v="4"/>
    <s v="Yes"/>
    <x v="0"/>
    <x v="2"/>
    <x v="2"/>
    <x v="2"/>
    <x v="1"/>
    <x v="27"/>
    <x v="0"/>
    <x v="0"/>
    <n v="0"/>
  </r>
  <r>
    <n v="17450"/>
    <x v="0"/>
    <x v="1"/>
    <x v="2"/>
    <x v="2"/>
    <x v="1"/>
    <s v="Partial College"/>
    <x v="2"/>
    <s v="Yes"/>
    <x v="0"/>
    <x v="4"/>
    <x v="2"/>
    <x v="2"/>
    <x v="0"/>
    <x v="12"/>
    <x v="0"/>
    <x v="0"/>
    <n v="0"/>
  </r>
  <r>
    <n v="17337"/>
    <x v="1"/>
    <x v="1"/>
    <x v="0"/>
    <x v="0"/>
    <x v="0"/>
    <s v="High School"/>
    <x v="0"/>
    <s v="Yes"/>
    <x v="0"/>
    <x v="1"/>
    <x v="2"/>
    <x v="2"/>
    <x v="3"/>
    <x v="23"/>
    <x v="0"/>
    <x v="0"/>
    <n v="0"/>
  </r>
  <r>
    <n v="18594"/>
    <x v="1"/>
    <x v="0"/>
    <x v="2"/>
    <x v="1"/>
    <x v="1"/>
    <s v="Bachelors"/>
    <x v="0"/>
    <s v="Yes"/>
    <x v="0"/>
    <x v="4"/>
    <x v="4"/>
    <x v="2"/>
    <x v="0"/>
    <x v="8"/>
    <x v="1"/>
    <x v="1"/>
    <n v="1"/>
  </r>
  <r>
    <n v="15982"/>
    <x v="0"/>
    <x v="1"/>
    <x v="15"/>
    <x v="2"/>
    <x v="1"/>
    <s v="Partial College"/>
    <x v="2"/>
    <s v="Yes"/>
    <x v="0"/>
    <x v="3"/>
    <x v="1"/>
    <x v="2"/>
    <x v="2"/>
    <x v="30"/>
    <x v="0"/>
    <x v="0"/>
    <n v="0"/>
  </r>
  <r>
    <n v="28625"/>
    <x v="1"/>
    <x v="1"/>
    <x v="0"/>
    <x v="3"/>
    <x v="0"/>
    <s v="Partial College"/>
    <x v="1"/>
    <s v="No"/>
    <x v="1"/>
    <x v="1"/>
    <x v="3"/>
    <x v="2"/>
    <x v="2"/>
    <x v="15"/>
    <x v="1"/>
    <x v="1"/>
    <n v="1"/>
  </r>
  <r>
    <n v="11269"/>
    <x v="0"/>
    <x v="1"/>
    <x v="12"/>
    <x v="3"/>
    <x v="0"/>
    <s v="Graduate Degree"/>
    <x v="4"/>
    <s v="Yes"/>
    <x v="0"/>
    <x v="2"/>
    <x v="0"/>
    <x v="2"/>
    <x v="0"/>
    <x v="3"/>
    <x v="0"/>
    <x v="0"/>
    <n v="0"/>
  </r>
  <r>
    <n v="25148"/>
    <x v="0"/>
    <x v="1"/>
    <x v="10"/>
    <x v="3"/>
    <x v="0"/>
    <s v="High School"/>
    <x v="2"/>
    <s v="No"/>
    <x v="1"/>
    <x v="2"/>
    <x v="3"/>
    <x v="2"/>
    <x v="2"/>
    <x v="28"/>
    <x v="1"/>
    <x v="1"/>
    <n v="1"/>
  </r>
  <r>
    <n v="13920"/>
    <x v="1"/>
    <x v="0"/>
    <x v="14"/>
    <x v="5"/>
    <x v="1"/>
    <s v="Bachelors"/>
    <x v="0"/>
    <s v="Yes"/>
    <x v="0"/>
    <x v="2"/>
    <x v="0"/>
    <x v="2"/>
    <x v="0"/>
    <x v="0"/>
    <x v="0"/>
    <x v="0"/>
    <n v="0"/>
  </r>
  <r>
    <n v="23704"/>
    <x v="1"/>
    <x v="1"/>
    <x v="0"/>
    <x v="2"/>
    <x v="1"/>
    <s v="High School"/>
    <x v="2"/>
    <s v="Yes"/>
    <x v="0"/>
    <x v="3"/>
    <x v="4"/>
    <x v="2"/>
    <x v="1"/>
    <x v="2"/>
    <x v="1"/>
    <x v="1"/>
    <n v="1"/>
  </r>
  <r>
    <n v="28972"/>
    <x v="1"/>
    <x v="0"/>
    <x v="10"/>
    <x v="1"/>
    <x v="1"/>
    <s v="Graduate Degree"/>
    <x v="4"/>
    <s v="Yes"/>
    <x v="0"/>
    <x v="2"/>
    <x v="4"/>
    <x v="2"/>
    <x v="1"/>
    <x v="29"/>
    <x v="0"/>
    <x v="0"/>
    <n v="0"/>
  </r>
  <r>
    <n v="22730"/>
    <x v="0"/>
    <x v="1"/>
    <x v="3"/>
    <x v="2"/>
    <x v="1"/>
    <s v="Bachelors"/>
    <x v="4"/>
    <s v="Yes"/>
    <x v="0"/>
    <x v="2"/>
    <x v="4"/>
    <x v="2"/>
    <x v="1"/>
    <x v="18"/>
    <x v="0"/>
    <x v="0"/>
    <n v="0"/>
  </r>
  <r>
    <n v="29134"/>
    <x v="0"/>
    <x v="1"/>
    <x v="10"/>
    <x v="5"/>
    <x v="1"/>
    <s v="Bachelors"/>
    <x v="0"/>
    <s v="No"/>
    <x v="1"/>
    <x v="4"/>
    <x v="4"/>
    <x v="2"/>
    <x v="0"/>
    <x v="0"/>
    <x v="0"/>
    <x v="0"/>
    <n v="0"/>
  </r>
  <r>
    <n v="14332"/>
    <x v="1"/>
    <x v="0"/>
    <x v="1"/>
    <x v="0"/>
    <x v="0"/>
    <s v="High School"/>
    <x v="0"/>
    <s v="No"/>
    <x v="1"/>
    <x v="2"/>
    <x v="2"/>
    <x v="2"/>
    <x v="3"/>
    <x v="22"/>
    <x v="0"/>
    <x v="0"/>
    <n v="0"/>
  </r>
  <r>
    <n v="19117"/>
    <x v="1"/>
    <x v="0"/>
    <x v="10"/>
    <x v="4"/>
    <x v="0"/>
    <s v="Graduate Degree"/>
    <x v="2"/>
    <s v="Yes"/>
    <x v="0"/>
    <x v="0"/>
    <x v="1"/>
    <x v="2"/>
    <x v="0"/>
    <x v="4"/>
    <x v="1"/>
    <x v="1"/>
    <n v="1"/>
  </r>
  <r>
    <n v="22864"/>
    <x v="0"/>
    <x v="1"/>
    <x v="8"/>
    <x v="3"/>
    <x v="0"/>
    <s v="Partial College"/>
    <x v="2"/>
    <s v="No"/>
    <x v="1"/>
    <x v="0"/>
    <x v="2"/>
    <x v="2"/>
    <x v="2"/>
    <x v="38"/>
    <x v="1"/>
    <x v="1"/>
    <n v="1"/>
  </r>
  <r>
    <n v="11292"/>
    <x v="1"/>
    <x v="1"/>
    <x v="13"/>
    <x v="4"/>
    <x v="0"/>
    <s v="Partial College"/>
    <x v="2"/>
    <s v="No"/>
    <x v="1"/>
    <x v="4"/>
    <x v="0"/>
    <x v="2"/>
    <x v="0"/>
    <x v="20"/>
    <x v="1"/>
    <x v="1"/>
    <n v="1"/>
  </r>
  <r>
    <n v="13466"/>
    <x v="0"/>
    <x v="1"/>
    <x v="2"/>
    <x v="2"/>
    <x v="1"/>
    <s v="Partial College"/>
    <x v="2"/>
    <s v="Yes"/>
    <x v="0"/>
    <x v="4"/>
    <x v="3"/>
    <x v="2"/>
    <x v="2"/>
    <x v="30"/>
    <x v="0"/>
    <x v="0"/>
    <n v="0"/>
  </r>
  <r>
    <n v="23731"/>
    <x v="0"/>
    <x v="1"/>
    <x v="10"/>
    <x v="3"/>
    <x v="0"/>
    <s v="High School"/>
    <x v="2"/>
    <s v="Yes"/>
    <x v="0"/>
    <x v="2"/>
    <x v="1"/>
    <x v="2"/>
    <x v="2"/>
    <x v="9"/>
    <x v="1"/>
    <x v="1"/>
    <n v="1"/>
  </r>
  <r>
    <n v="28672"/>
    <x v="1"/>
    <x v="1"/>
    <x v="3"/>
    <x v="5"/>
    <x v="1"/>
    <s v="Graduate Degree"/>
    <x v="2"/>
    <s v="Yes"/>
    <x v="0"/>
    <x v="0"/>
    <x v="1"/>
    <x v="2"/>
    <x v="3"/>
    <x v="11"/>
    <x v="1"/>
    <x v="1"/>
    <n v="1"/>
  </r>
  <r>
    <n v="11809"/>
    <x v="0"/>
    <x v="1"/>
    <x v="10"/>
    <x v="3"/>
    <x v="0"/>
    <s v="Bachelors"/>
    <x v="0"/>
    <s v="Yes"/>
    <x v="0"/>
    <x v="0"/>
    <x v="0"/>
    <x v="2"/>
    <x v="0"/>
    <x v="13"/>
    <x v="1"/>
    <x v="1"/>
    <n v="1"/>
  </r>
  <r>
    <n v="19664"/>
    <x v="1"/>
    <x v="1"/>
    <x v="11"/>
    <x v="1"/>
    <x v="1"/>
    <s v="Bachelors"/>
    <x v="4"/>
    <s v="No"/>
    <x v="1"/>
    <x v="4"/>
    <x v="3"/>
    <x v="2"/>
    <x v="0"/>
    <x v="13"/>
    <x v="0"/>
    <x v="0"/>
    <n v="0"/>
  </r>
  <r>
    <n v="12121"/>
    <x v="1"/>
    <x v="1"/>
    <x v="10"/>
    <x v="1"/>
    <x v="1"/>
    <s v="High School"/>
    <x v="2"/>
    <s v="Yes"/>
    <x v="0"/>
    <x v="2"/>
    <x v="4"/>
    <x v="2"/>
    <x v="2"/>
    <x v="39"/>
    <x v="1"/>
    <x v="1"/>
    <n v="1"/>
  </r>
  <r>
    <n v="13507"/>
    <x v="0"/>
    <x v="0"/>
    <x v="4"/>
    <x v="3"/>
    <x v="0"/>
    <s v="Partial College"/>
    <x v="3"/>
    <s v="Yes"/>
    <x v="0"/>
    <x v="0"/>
    <x v="3"/>
    <x v="0"/>
    <x v="2"/>
    <x v="5"/>
    <x v="0"/>
    <x v="0"/>
    <n v="0"/>
  </r>
  <r>
    <n v="19280"/>
    <x v="0"/>
    <x v="1"/>
    <x v="7"/>
    <x v="3"/>
    <x v="0"/>
    <s v="Partial College"/>
    <x v="3"/>
    <s v="Yes"/>
    <x v="0"/>
    <x v="1"/>
    <x v="0"/>
    <x v="0"/>
    <x v="0"/>
    <x v="8"/>
    <x v="1"/>
    <x v="1"/>
    <n v="1"/>
  </r>
  <r>
    <n v="22173"/>
    <x v="0"/>
    <x v="0"/>
    <x v="1"/>
    <x v="1"/>
    <x v="1"/>
    <s v="High School"/>
    <x v="0"/>
    <s v="No"/>
    <x v="1"/>
    <x v="2"/>
    <x v="3"/>
    <x v="1"/>
    <x v="2"/>
    <x v="9"/>
    <x v="1"/>
    <x v="1"/>
    <n v="1"/>
  </r>
  <r>
    <n v="12697"/>
    <x v="1"/>
    <x v="0"/>
    <x v="8"/>
    <x v="0"/>
    <x v="0"/>
    <s v="Bachelors"/>
    <x v="2"/>
    <s v="No"/>
    <x v="1"/>
    <x v="3"/>
    <x v="4"/>
    <x v="1"/>
    <x v="0"/>
    <x v="4"/>
    <x v="0"/>
    <x v="0"/>
    <n v="0"/>
  </r>
  <r>
    <n v="11434"/>
    <x v="0"/>
    <x v="1"/>
    <x v="9"/>
    <x v="2"/>
    <x v="1"/>
    <s v="Partial College"/>
    <x v="2"/>
    <s v="Yes"/>
    <x v="0"/>
    <x v="0"/>
    <x v="0"/>
    <x v="0"/>
    <x v="2"/>
    <x v="10"/>
    <x v="0"/>
    <x v="0"/>
    <n v="0"/>
  </r>
  <r>
    <n v="25323"/>
    <x v="0"/>
    <x v="1"/>
    <x v="0"/>
    <x v="3"/>
    <x v="0"/>
    <s v="Partial College"/>
    <x v="1"/>
    <s v="Yes"/>
    <x v="0"/>
    <x v="1"/>
    <x v="3"/>
    <x v="0"/>
    <x v="3"/>
    <x v="11"/>
    <x v="1"/>
    <x v="1"/>
    <n v="1"/>
  </r>
  <r>
    <n v="23542"/>
    <x v="1"/>
    <x v="1"/>
    <x v="10"/>
    <x v="4"/>
    <x v="0"/>
    <s v="Partial College"/>
    <x v="0"/>
    <s v="No"/>
    <x v="1"/>
    <x v="1"/>
    <x v="0"/>
    <x v="1"/>
    <x v="0"/>
    <x v="12"/>
    <x v="1"/>
    <x v="1"/>
    <n v="1"/>
  </r>
  <r>
    <n v="20870"/>
    <x v="1"/>
    <x v="0"/>
    <x v="4"/>
    <x v="3"/>
    <x v="0"/>
    <s v="High School"/>
    <x v="3"/>
    <s v="Yes"/>
    <x v="0"/>
    <x v="1"/>
    <x v="0"/>
    <x v="0"/>
    <x v="0"/>
    <x v="13"/>
    <x v="1"/>
    <x v="1"/>
    <n v="1"/>
  </r>
  <r>
    <n v="23316"/>
    <x v="1"/>
    <x v="1"/>
    <x v="1"/>
    <x v="1"/>
    <x v="1"/>
    <s v="Partial College"/>
    <x v="1"/>
    <s v="No"/>
    <x v="1"/>
    <x v="2"/>
    <x v="3"/>
    <x v="1"/>
    <x v="1"/>
    <x v="14"/>
    <x v="1"/>
    <x v="1"/>
    <n v="1"/>
  </r>
  <r>
    <n v="12610"/>
    <x v="0"/>
    <x v="0"/>
    <x v="1"/>
    <x v="4"/>
    <x v="0"/>
    <s v="Bachelors"/>
    <x v="1"/>
    <s v="Yes"/>
    <x v="0"/>
    <x v="0"/>
    <x v="0"/>
    <x v="0"/>
    <x v="2"/>
    <x v="15"/>
    <x v="0"/>
    <x v="0"/>
    <n v="0"/>
  </r>
  <r>
    <n v="27183"/>
    <x v="1"/>
    <x v="1"/>
    <x v="0"/>
    <x v="3"/>
    <x v="0"/>
    <s v="Partial College"/>
    <x v="1"/>
    <s v="Yes"/>
    <x v="0"/>
    <x v="1"/>
    <x v="3"/>
    <x v="0"/>
    <x v="3"/>
    <x v="11"/>
    <x v="1"/>
    <x v="1"/>
    <n v="1"/>
  </r>
  <r>
    <n v="25940"/>
    <x v="1"/>
    <x v="1"/>
    <x v="6"/>
    <x v="3"/>
    <x v="0"/>
    <s v="Partial High School"/>
    <x v="1"/>
    <s v="Yes"/>
    <x v="0"/>
    <x v="2"/>
    <x v="2"/>
    <x v="1"/>
    <x v="2"/>
    <x v="10"/>
    <x v="1"/>
    <x v="1"/>
    <n v="1"/>
  </r>
  <r>
    <n v="25598"/>
    <x v="0"/>
    <x v="0"/>
    <x v="0"/>
    <x v="0"/>
    <x v="0"/>
    <s v="Graduate Degree"/>
    <x v="1"/>
    <s v="Yes"/>
    <x v="0"/>
    <x v="0"/>
    <x v="0"/>
    <x v="0"/>
    <x v="0"/>
    <x v="4"/>
    <x v="1"/>
    <x v="1"/>
    <n v="1"/>
  </r>
  <r>
    <n v="21564"/>
    <x v="1"/>
    <x v="0"/>
    <x v="2"/>
    <x v="0"/>
    <x v="0"/>
    <s v="Bachelors"/>
    <x v="2"/>
    <s v="Yes"/>
    <x v="0"/>
    <x v="3"/>
    <x v="4"/>
    <x v="1"/>
    <x v="3"/>
    <x v="11"/>
    <x v="0"/>
    <x v="0"/>
    <n v="0"/>
  </r>
  <r>
    <n v="19193"/>
    <x v="1"/>
    <x v="1"/>
    <x v="0"/>
    <x v="3"/>
    <x v="0"/>
    <s v="Partial College"/>
    <x v="1"/>
    <s v="Yes"/>
    <x v="0"/>
    <x v="0"/>
    <x v="3"/>
    <x v="0"/>
    <x v="3"/>
    <x v="11"/>
    <x v="1"/>
    <x v="1"/>
    <n v="1"/>
  </r>
  <r>
    <n v="26412"/>
    <x v="0"/>
    <x v="0"/>
    <x v="2"/>
    <x v="2"/>
    <x v="1"/>
    <s v="High School"/>
    <x v="4"/>
    <s v="No"/>
    <x v="1"/>
    <x v="4"/>
    <x v="2"/>
    <x v="0"/>
    <x v="1"/>
    <x v="16"/>
    <x v="0"/>
    <x v="0"/>
    <n v="0"/>
  </r>
  <r>
    <n v="27184"/>
    <x v="1"/>
    <x v="1"/>
    <x v="0"/>
    <x v="3"/>
    <x v="0"/>
    <s v="Partial College"/>
    <x v="1"/>
    <s v="No"/>
    <x v="1"/>
    <x v="1"/>
    <x v="0"/>
    <x v="0"/>
    <x v="3"/>
    <x v="17"/>
    <x v="0"/>
    <x v="0"/>
    <n v="0"/>
  </r>
  <r>
    <n v="12590"/>
    <x v="1"/>
    <x v="1"/>
    <x v="1"/>
    <x v="4"/>
    <x v="0"/>
    <s v="Bachelors"/>
    <x v="1"/>
    <s v="Yes"/>
    <x v="0"/>
    <x v="0"/>
    <x v="0"/>
    <x v="0"/>
    <x v="1"/>
    <x v="18"/>
    <x v="0"/>
    <x v="0"/>
    <n v="0"/>
  </r>
  <r>
    <n v="17841"/>
    <x v="1"/>
    <x v="1"/>
    <x v="1"/>
    <x v="0"/>
    <x v="0"/>
    <s v="Partial College"/>
    <x v="1"/>
    <s v="No"/>
    <x v="1"/>
    <x v="1"/>
    <x v="0"/>
    <x v="0"/>
    <x v="3"/>
    <x v="19"/>
    <x v="1"/>
    <x v="1"/>
    <n v="1"/>
  </r>
  <r>
    <n v="18283"/>
    <x v="1"/>
    <x v="0"/>
    <x v="11"/>
    <x v="0"/>
    <x v="0"/>
    <s v="Bachelors"/>
    <x v="2"/>
    <s v="No"/>
    <x v="1"/>
    <x v="1"/>
    <x v="2"/>
    <x v="1"/>
    <x v="0"/>
    <x v="8"/>
    <x v="0"/>
    <x v="0"/>
    <n v="0"/>
  </r>
  <r>
    <n v="18299"/>
    <x v="0"/>
    <x v="1"/>
    <x v="3"/>
    <x v="2"/>
    <x v="1"/>
    <s v="Partial College"/>
    <x v="0"/>
    <s v="Yes"/>
    <x v="0"/>
    <x v="2"/>
    <x v="2"/>
    <x v="1"/>
    <x v="0"/>
    <x v="20"/>
    <x v="0"/>
    <x v="0"/>
    <n v="0"/>
  </r>
  <r>
    <n v="16466"/>
    <x v="1"/>
    <x v="0"/>
    <x v="6"/>
    <x v="0"/>
    <x v="0"/>
    <s v="Partial High School"/>
    <x v="3"/>
    <s v="No"/>
    <x v="1"/>
    <x v="2"/>
    <x v="0"/>
    <x v="0"/>
    <x v="3"/>
    <x v="21"/>
    <x v="1"/>
    <x v="1"/>
    <n v="1"/>
  </r>
  <r>
    <n v="19273"/>
    <x v="0"/>
    <x v="0"/>
    <x v="6"/>
    <x v="3"/>
    <x v="0"/>
    <s v="Partial College"/>
    <x v="3"/>
    <s v="Yes"/>
    <x v="0"/>
    <x v="0"/>
    <x v="0"/>
    <x v="0"/>
    <x v="1"/>
    <x v="18"/>
    <x v="0"/>
    <x v="0"/>
    <n v="0"/>
  </r>
  <r>
    <n v="22400"/>
    <x v="0"/>
    <x v="1"/>
    <x v="4"/>
    <x v="0"/>
    <x v="0"/>
    <s v="Partial College"/>
    <x v="3"/>
    <s v="No"/>
    <x v="1"/>
    <x v="1"/>
    <x v="0"/>
    <x v="1"/>
    <x v="3"/>
    <x v="22"/>
    <x v="1"/>
    <x v="1"/>
    <n v="1"/>
  </r>
  <r>
    <n v="20942"/>
    <x v="1"/>
    <x v="0"/>
    <x v="6"/>
    <x v="0"/>
    <x v="0"/>
    <s v="High School"/>
    <x v="3"/>
    <s v="No"/>
    <x v="1"/>
    <x v="1"/>
    <x v="2"/>
    <x v="0"/>
    <x v="3"/>
    <x v="23"/>
    <x v="0"/>
    <x v="0"/>
    <n v="0"/>
  </r>
  <r>
    <n v="18484"/>
    <x v="1"/>
    <x v="1"/>
    <x v="2"/>
    <x v="3"/>
    <x v="0"/>
    <s v="High School"/>
    <x v="0"/>
    <s v="No"/>
    <x v="1"/>
    <x v="2"/>
    <x v="3"/>
    <x v="1"/>
    <x v="2"/>
    <x v="5"/>
    <x v="1"/>
    <x v="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056638-FEF2-4B67-A5D4-A5BFDAFDA203}" name="PURCHASE RAT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166:D168" firstHeaderRow="1" firstDataRow="2"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axis="axisCol" dataField="1" multipleItemSelectionAllowed="1" showAll="0">
      <items count="3">
        <item x="0"/>
        <item x="1"/>
        <item t="default"/>
      </items>
    </pivotField>
    <pivotField showAll="0"/>
    <pivotField showAll="0"/>
    <pivotField showAll="0">
      <items count="5">
        <item n="10k-40k" sd="0" x="0"/>
        <item n="50k-80k" sd="0" x="1"/>
        <item n="90k-120k" sd="0" x="2"/>
        <item n="130k-170k" sd="0" x="3"/>
        <item t="default"/>
      </items>
    </pivotField>
  </pivotFields>
  <rowItems count="1">
    <i/>
  </rowItems>
  <colFields count="1">
    <field x="15"/>
  </colFields>
  <colItems count="3">
    <i>
      <x/>
    </i>
    <i>
      <x v="1"/>
    </i>
    <i t="grand">
      <x/>
    </i>
  </colItems>
  <dataFields count="1">
    <dataField name="Count of Purchased Bike" fld="15" subtotal="count" showDataAs="percentOfTotal" baseField="13" baseItem="0" numFmtId="9"/>
  </dataFields>
  <formats count="4">
    <format dxfId="9">
      <pivotArea field="1" type="button" dataOnly="0" labelOnly="1" outline="0"/>
    </format>
    <format dxfId="8">
      <pivotArea dataOnly="0" labelOnly="1" grandRow="1" outline="0" fieldPosition="0"/>
    </format>
    <format dxfId="7">
      <pivotArea outline="0" fieldPosition="0">
        <references count="1">
          <reference field="4294967294" count="1">
            <x v="0"/>
          </reference>
        </references>
      </pivotArea>
    </format>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19633E-6838-4AB8-8E76-B1D2C37E018E}"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2">
  <location ref="A60:B66" firstHeaderRow="1" firstDataRow="1"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axis="axisRow" showAll="0">
      <items count="6">
        <item x="0"/>
        <item x="1"/>
        <item x="2"/>
        <item x="4"/>
        <item x="3"/>
        <item t="default"/>
      </items>
    </pivotField>
    <pivotField showAll="0"/>
    <pivotField showAll="0"/>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1">
    <field x="10"/>
  </rowFields>
  <rowItems count="6">
    <i>
      <x/>
    </i>
    <i>
      <x v="1"/>
    </i>
    <i>
      <x v="2"/>
    </i>
    <i>
      <x v="3"/>
    </i>
    <i>
      <x v="4"/>
    </i>
    <i t="grand">
      <x/>
    </i>
  </rowItems>
  <colItems count="1">
    <i/>
  </colItems>
  <dataFields count="1">
    <dataField name="Sum of Number Purchased Bike " fld="17" baseField="0" baseItem="0"/>
  </dataFields>
  <formats count="5">
    <format dxfId="14">
      <pivotArea collapsedLevelsAreSubtotals="1" fieldPosition="0">
        <references count="1">
          <reference field="10" count="0"/>
        </references>
      </pivotArea>
    </format>
    <format dxfId="13">
      <pivotArea field="10" type="button" dataOnly="0" labelOnly="1" outline="0" axis="axisRow" fieldPosition="0"/>
    </format>
    <format dxfId="12">
      <pivotArea dataOnly="0" labelOnly="1" fieldPosition="0">
        <references count="1">
          <reference field="10" count="0"/>
        </references>
      </pivotArea>
    </format>
    <format dxfId="11">
      <pivotArea dataOnly="0" labelOnly="1" grandRow="1" outline="0" fieldPosition="0"/>
    </format>
    <format dxfId="10">
      <pivotArea outline="0" collapsedLevelsAreSubtotals="1" fieldPosition="0"/>
    </format>
  </formats>
  <chartFormats count="2">
    <chartFormat chart="51" format="7" series="1">
      <pivotArea type="data" outline="0" fieldPosition="0">
        <references count="1">
          <reference field="4294967294" count="1" selected="0">
            <x v="0"/>
          </reference>
        </references>
      </pivotArea>
    </chartFormat>
    <chartFormat chart="39"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7BB3C5D-1A88-433F-8D0B-51198FF98E0F}"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9:B42" firstHeaderRow="1" firstDataRow="1" firstDataCol="1"/>
  <pivotFields count="19">
    <pivotField showAll="0"/>
    <pivotField axis="axisRow"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1">
    <field x="1"/>
  </rowFields>
  <rowItems count="3">
    <i>
      <x/>
    </i>
    <i>
      <x v="1"/>
    </i>
    <i t="grand">
      <x/>
    </i>
  </rowItems>
  <colItems count="1">
    <i/>
  </colItems>
  <dataFields count="1">
    <dataField name="Sum of Number Purchased Bike " fld="17" showDataAs="percentOfTotal" baseField="1" baseItem="1" numFmtId="10"/>
  </dataFields>
  <formats count="7">
    <format dxfId="21">
      <pivotArea outline="0" collapsedLevelsAreSubtotals="1" fieldPosition="0"/>
    </format>
    <format dxfId="20">
      <pivotArea outline="0" fieldPosition="0">
        <references count="1">
          <reference field="4294967294" count="1">
            <x v="0"/>
          </reference>
        </references>
      </pivotArea>
    </format>
    <format dxfId="19">
      <pivotArea collapsedLevelsAreSubtotals="1" fieldPosition="0">
        <references count="1">
          <reference field="1" count="1">
            <x v="1"/>
          </reference>
        </references>
      </pivotArea>
    </format>
    <format dxfId="18">
      <pivotArea collapsedLevelsAreSubtotals="1" fieldPosition="0">
        <references count="1">
          <reference field="1" count="1">
            <x v="0"/>
          </reference>
        </references>
      </pivotArea>
    </format>
    <format dxfId="17">
      <pivotArea field="1" type="button" dataOnly="0" labelOnly="1" outline="0" axis="axisRow" fieldPosition="0"/>
    </format>
    <format dxfId="16">
      <pivotArea dataOnly="0" labelOnly="1" fieldPosition="0">
        <references count="1">
          <reference field="1" count="0"/>
        </references>
      </pivotArea>
    </format>
    <format dxfId="15">
      <pivotArea dataOnly="0" labelOnly="1" grandRow="1" outline="0" fieldPosition="0"/>
    </format>
  </formats>
  <chartFormats count="6">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4" format="3">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589F64-AD9E-4C32-9EFA-0C9C76C99088}" name="PivotTable2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172:D174" firstHeaderRow="1" firstDataRow="2" firstDataCol="1"/>
  <pivotFields count="19">
    <pivotField showAll="0"/>
    <pivotField showAll="0">
      <items count="3">
        <item x="0"/>
        <item x="1"/>
        <item t="default"/>
      </items>
    </pivotField>
    <pivotField showAll="0">
      <items count="3">
        <item x="0"/>
        <item x="1"/>
        <item t="default"/>
      </items>
    </pivotField>
    <pivotField dataField="1"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axis="axisCol" multipleItemSelectionAllowed="1" showAll="0">
      <items count="3">
        <item x="0"/>
        <item x="1"/>
        <item t="default"/>
      </items>
    </pivotField>
    <pivotField showAll="0"/>
    <pivotField showAll="0"/>
    <pivotField showAll="0">
      <items count="5">
        <item n="10k-40k" sd="0" x="0"/>
        <item n="50k-80k" sd="0" x="1"/>
        <item n="90k-120k" sd="0" x="2"/>
        <item n="130k-170k" sd="0" x="3"/>
        <item t="default"/>
      </items>
    </pivotField>
  </pivotFields>
  <rowItems count="1">
    <i/>
  </rowItems>
  <colFields count="1">
    <field x="15"/>
  </colFields>
  <colItems count="3">
    <i>
      <x/>
    </i>
    <i>
      <x v="1"/>
    </i>
    <i t="grand">
      <x/>
    </i>
  </colItems>
  <dataFields count="1">
    <dataField name="Average of Income" fld="3" subtotal="average" baseField="13" baseItem="0" numFmtId="165"/>
  </dataFields>
  <formats count="3">
    <format dxfId="24">
      <pivotArea field="1" type="button" dataOnly="0" labelOnly="1" outline="0"/>
    </format>
    <format dxfId="23">
      <pivotArea dataOnly="0" labelOnly="1" grandRow="1" outline="0" fieldPosition="0"/>
    </format>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4FF3A5B-762E-43DB-9C3E-50E6622F66B6}"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19">
    <pivotField showAll="0"/>
    <pivotField showAll="0">
      <items count="3">
        <item x="0"/>
        <item x="1"/>
        <item t="default"/>
      </items>
    </pivotField>
    <pivotField showAll="0">
      <items count="3">
        <item x="0"/>
        <item x="1"/>
        <item t="default"/>
      </items>
    </pivotField>
    <pivotField numFmtId="165" showAll="0">
      <items count="17">
        <item x="4"/>
        <item x="6"/>
        <item x="1"/>
        <item x="0"/>
        <item x="14"/>
        <item x="10"/>
        <item x="3"/>
        <item x="2"/>
        <item x="8"/>
        <item x="11"/>
        <item x="15"/>
        <item x="7"/>
        <item x="12"/>
        <item x="13"/>
        <item x="5"/>
        <item x="9"/>
        <item t="default"/>
      </items>
    </pivotField>
    <pivotField showAll="0"/>
    <pivotField showAll="0"/>
    <pivotField showAll="0"/>
    <pivotField axis="axisRow" showAll="0" nonAutoSortDefault="1">
      <items count="6">
        <item x="3"/>
        <item x="4"/>
        <item x="1"/>
        <item x="0"/>
        <item x="2"/>
        <item t="default"/>
      </items>
    </pivotField>
    <pivotField showAll="0"/>
    <pivotField showAll="0"/>
    <pivotField showAll="0"/>
    <pivotField showAll="0"/>
    <pivotField showAll="0"/>
    <pivotField showAll="0"/>
    <pivotField showAll="0"/>
    <pivotField showAll="0"/>
    <pivotField showAll="0"/>
    <pivotField dataField="1" showAll="0"/>
    <pivotField showAll="0">
      <items count="5">
        <item x="0"/>
        <item x="1"/>
        <item x="2"/>
        <item x="3"/>
        <item t="default"/>
      </items>
    </pivotField>
  </pivotFields>
  <rowFields count="1">
    <field x="7"/>
  </rowFields>
  <rowItems count="6">
    <i>
      <x/>
    </i>
    <i>
      <x v="1"/>
    </i>
    <i>
      <x v="2"/>
    </i>
    <i>
      <x v="3"/>
    </i>
    <i>
      <x v="4"/>
    </i>
    <i t="grand">
      <x/>
    </i>
  </rowItems>
  <colItems count="1">
    <i/>
  </colItems>
  <dataFields count="1">
    <dataField name="Sum of Number Purchased Bike " fld="17" showDataAs="percentOfTotal" baseField="6" baseItem="2" numFmtId="9"/>
  </dataFields>
  <formats count="4">
    <format dxfId="28">
      <pivotArea outline="0" collapsedLevelsAreSubtotals="1" fieldPosition="0"/>
    </format>
    <format dxfId="27">
      <pivotArea field="7" type="button" dataOnly="0" labelOnly="1" outline="0" axis="axisRow" fieldPosition="0"/>
    </format>
    <format dxfId="26">
      <pivotArea dataOnly="0" labelOnly="1" fieldPosition="0">
        <references count="1">
          <reference field="7" count="0"/>
        </references>
      </pivotArea>
    </format>
    <format dxfId="25">
      <pivotArea dataOnly="0" labelOnly="1" grandRow="1" outline="0" fieldPosition="0"/>
    </format>
  </format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4"/>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F5910AC-2820-486F-BAF6-6414F2A4B50F}" name="childre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7">
  <location ref="A148:B151" firstHeaderRow="1" firstDataRow="1"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axis="axisRow" showAll="0">
      <items count="5">
        <item m="1" x="3"/>
        <item m="1" x="2"/>
        <item x="0"/>
        <item x="1"/>
        <item t="default"/>
      </items>
    </pivotField>
    <pivotField showAll="0"/>
    <pivotField showAll="0" nonAutoSortDefault="1"/>
    <pivotField showAll="0"/>
    <pivotField showAll="0"/>
    <pivotField showAll="0"/>
    <pivotField showAll="0"/>
    <pivotField showAll="0"/>
    <pivotField showAll="0"/>
    <pivotField showAll="0"/>
    <pivotField multipleItemSelectionAllowed="1" showAll="0"/>
    <pivotField showAll="0"/>
    <pivotField dataField="1" showAll="0"/>
    <pivotField showAll="0">
      <items count="5">
        <item n="10k-40k" sd="0" x="0"/>
        <item n="50k-80k" sd="0" x="1"/>
        <item n="90k-120k" sd="0" x="2"/>
        <item n="130k-170k" sd="0" x="3"/>
        <item t="default"/>
      </items>
    </pivotField>
  </pivotFields>
  <rowFields count="1">
    <field x="5"/>
  </rowFields>
  <rowItems count="3">
    <i>
      <x v="2"/>
    </i>
    <i>
      <x v="3"/>
    </i>
    <i t="grand">
      <x/>
    </i>
  </rowItems>
  <colItems count="1">
    <i/>
  </colItems>
  <dataFields count="1">
    <dataField name="Sum of Number Purchased Bike " fld="17" showDataAs="percentOfTotal" baseField="4" baseItem="4" numFmtId="9"/>
  </dataFields>
  <formats count="5">
    <format dxfId="33">
      <pivotArea field="1" type="button" dataOnly="0" labelOnly="1" outline="0"/>
    </format>
    <format dxfId="32">
      <pivotArea dataOnly="0" labelOnly="1" grandRow="1" outline="0" fieldPosition="0"/>
    </format>
    <format dxfId="31">
      <pivotArea outline="0" fieldPosition="0">
        <references count="1">
          <reference field="4294967294" count="1">
            <x v="0"/>
          </reference>
        </references>
      </pivotArea>
    </format>
    <format dxfId="30">
      <pivotArea outline="0" collapsedLevelsAreSubtotals="1" fieldPosition="0"/>
    </format>
    <format dxfId="29">
      <pivotArea collapsedLevelsAreSubtotals="1" fieldPosition="0">
        <references count="1">
          <reference field="5" count="0"/>
        </references>
      </pivotArea>
    </format>
  </formats>
  <chartFormats count="6">
    <chartFormat chart="30" format="0" series="1">
      <pivotArea type="data" outline="0" fieldPosition="0">
        <references count="1">
          <reference field="4294967294" count="1" selected="0">
            <x v="0"/>
          </reference>
        </references>
      </pivotArea>
    </chartFormat>
    <chartFormat chart="30" format="1">
      <pivotArea type="data" outline="0" fieldPosition="0">
        <references count="2">
          <reference field="4294967294" count="1" selected="0">
            <x v="0"/>
          </reference>
          <reference field="5" count="1" selected="0">
            <x v="2"/>
          </reference>
        </references>
      </pivotArea>
    </chartFormat>
    <chartFormat chart="30" format="2">
      <pivotArea type="data" outline="0" fieldPosition="0">
        <references count="2">
          <reference field="4294967294" count="1" selected="0">
            <x v="0"/>
          </reference>
          <reference field="5" count="1" selected="0">
            <x v="3"/>
          </reference>
        </references>
      </pivotArea>
    </chartFormat>
    <chartFormat chart="42" format="6" series="1">
      <pivotArea type="data" outline="0" fieldPosition="0">
        <references count="1">
          <reference field="4294967294" count="1" selected="0">
            <x v="0"/>
          </reference>
        </references>
      </pivotArea>
    </chartFormat>
    <chartFormat chart="42" format="7">
      <pivotArea type="data" outline="0" fieldPosition="0">
        <references count="2">
          <reference field="4294967294" count="1" selected="0">
            <x v="0"/>
          </reference>
          <reference field="5" count="1" selected="0">
            <x v="2"/>
          </reference>
        </references>
      </pivotArea>
    </chartFormat>
    <chartFormat chart="42" format="8">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E9F10DC-BBD5-42DA-AB03-9EC9CC0992B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8">
  <location ref="A189:D195" firstHeaderRow="1" firstDataRow="2"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axis="axisRow" showAll="0">
      <items count="5">
        <item x="3"/>
        <item x="0"/>
        <item x="2"/>
        <item x="1"/>
        <item t="default"/>
      </items>
    </pivotField>
    <pivotField showAll="0" nonAutoSortDefault="1"/>
    <pivotField multipleItemSelectionAllowed="1" showAll="0"/>
    <pivotField axis="axisCol" dataField="1" showAll="0">
      <items count="3">
        <item x="0"/>
        <item x="1"/>
        <item t="default"/>
      </items>
    </pivotField>
    <pivotField showAll="0"/>
    <pivotField showAll="0">
      <items count="5">
        <item n="10k-40k" sd="0" x="0"/>
        <item n="50k-80k" sd="0" x="1"/>
        <item n="90k-120k" sd="0" x="2"/>
        <item n="130k-170k" sd="0" x="3"/>
        <item t="default"/>
      </items>
    </pivotField>
  </pivotFields>
  <rowFields count="1">
    <field x="13"/>
  </rowFields>
  <rowItems count="5">
    <i>
      <x/>
    </i>
    <i>
      <x v="1"/>
    </i>
    <i>
      <x v="2"/>
    </i>
    <i>
      <x v="3"/>
    </i>
    <i t="grand">
      <x/>
    </i>
  </rowItems>
  <colFields count="1">
    <field x="16"/>
  </colFields>
  <colItems count="3">
    <i>
      <x/>
    </i>
    <i>
      <x v="1"/>
    </i>
    <i t="grand">
      <x/>
    </i>
  </colItems>
  <dataFields count="1">
    <dataField name="Count of Purchased VS did not purchase" fld="16" subtotal="count" baseField="0" baseItem="0" numFmtId="10">
      <extLst>
        <ext xmlns:x14="http://schemas.microsoft.com/office/spreadsheetml/2009/9/main" uri="{E15A36E0-9728-4e99-A89B-3F7291B0FE68}">
          <x14:dataField pivotShowAs="percentOfParentCol"/>
        </ext>
      </extLst>
    </dataField>
  </dataFields>
  <formats count="6">
    <format dxfId="39">
      <pivotArea field="1" type="button" dataOnly="0" labelOnly="1" outline="0"/>
    </format>
    <format dxfId="38">
      <pivotArea dataOnly="0" labelOnly="1" grandRow="1" outline="0" fieldPosition="0"/>
    </format>
    <format dxfId="37">
      <pivotArea outline="0" fieldPosition="0">
        <references count="1">
          <reference field="4294967294" count="1">
            <x v="0"/>
          </reference>
        </references>
      </pivotArea>
    </format>
    <format dxfId="36">
      <pivotArea collapsedLevelsAreSubtotals="1" fieldPosition="0">
        <references count="2">
          <reference field="13" count="0"/>
          <reference field="16" count="1" selected="0">
            <x v="0"/>
          </reference>
        </references>
      </pivotArea>
    </format>
    <format dxfId="35">
      <pivotArea outline="0" collapsedLevelsAreSubtotals="1" fieldPosition="0">
        <references count="1">
          <reference field="16" count="1" selected="0">
            <x v="1"/>
          </reference>
        </references>
      </pivotArea>
    </format>
    <format dxfId="34">
      <pivotArea field="16" grandRow="1" outline="0" collapsedLevelsAreSubtotals="1" axis="axisCol" fieldPosition="0">
        <references count="1">
          <reference field="16" count="1" selected="0">
            <x v="0"/>
          </reference>
        </references>
      </pivotArea>
    </format>
  </formats>
  <chartFormats count="4">
    <chartFormat chart="41" format="0" series="1">
      <pivotArea type="data" outline="0" fieldPosition="0">
        <references count="2">
          <reference field="4294967294" count="1" selected="0">
            <x v="0"/>
          </reference>
          <reference field="16" count="1" selected="0">
            <x v="0"/>
          </reference>
        </references>
      </pivotArea>
    </chartFormat>
    <chartFormat chart="41" format="1" series="1">
      <pivotArea type="data" outline="0" fieldPosition="0">
        <references count="2">
          <reference field="4294967294" count="1" selected="0">
            <x v="0"/>
          </reference>
          <reference field="16" count="1" selected="0">
            <x v="1"/>
          </reference>
        </references>
      </pivotArea>
    </chartFormat>
    <chartFormat chart="47" format="4" series="1">
      <pivotArea type="data" outline="0" fieldPosition="0">
        <references count="2">
          <reference field="4294967294" count="1" selected="0">
            <x v="0"/>
          </reference>
          <reference field="16" count="1" selected="0">
            <x v="0"/>
          </reference>
        </references>
      </pivotArea>
    </chartFormat>
    <chartFormat chart="47" format="5"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9EED128-77A9-4AF6-B093-2AF9E85B70DE}"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26:B31" firstHeaderRow="1" firstDataRow="1" firstDataCol="1"/>
  <pivotFields count="19">
    <pivotField showAll="0"/>
    <pivotField showAll="0">
      <items count="3">
        <item x="0"/>
        <item x="1"/>
        <item t="default"/>
      </items>
    </pivotField>
    <pivotField showAll="0">
      <items count="3">
        <item x="0"/>
        <item x="1"/>
        <item t="default"/>
      </items>
    </pivotField>
    <pivotField axis="axisRow"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showAll="0"/>
    <pivotField showAll="0"/>
    <pivotField dataField="1" showAll="0"/>
    <pivotField axis="axisRow" showAll="0">
      <items count="5">
        <item n="10k-40k" sd="0" x="0"/>
        <item n="50k-80k" sd="0" x="1"/>
        <item n="90k-120k" sd="0" x="2"/>
        <item n="130k-170k" sd="0" x="3"/>
        <item t="default"/>
      </items>
    </pivotField>
  </pivotFields>
  <rowFields count="2">
    <field x="18"/>
    <field x="3"/>
  </rowFields>
  <rowItems count="5">
    <i>
      <x/>
    </i>
    <i>
      <x v="1"/>
    </i>
    <i>
      <x v="2"/>
    </i>
    <i>
      <x v="3"/>
    </i>
    <i t="grand">
      <x/>
    </i>
  </rowItems>
  <colItems count="1">
    <i/>
  </colItems>
  <dataFields count="1">
    <dataField name="Sum of Number Purchased Bike " fld="17" showDataAs="percentOfTotal" baseField="15" baseItem="0" numFmtId="10"/>
  </dataFields>
  <formats count="10">
    <format dxfId="49">
      <pivotArea outline="0" collapsedLevelsAreSubtotals="1" fieldPosition="0"/>
    </format>
    <format dxfId="48">
      <pivotArea dataOnly="0" labelOnly="1" fieldPosition="0">
        <references count="1">
          <reference field="18" count="1">
            <x v="0"/>
          </reference>
        </references>
      </pivotArea>
    </format>
    <format dxfId="47">
      <pivotArea field="18" type="button" dataOnly="0" labelOnly="1" outline="0" axis="axisRow" fieldPosition="0"/>
    </format>
    <format dxfId="46">
      <pivotArea dataOnly="0" labelOnly="1" fieldPosition="0">
        <references count="1">
          <reference field="18" count="0"/>
        </references>
      </pivotArea>
    </format>
    <format dxfId="45">
      <pivotArea dataOnly="0" labelOnly="1" grandRow="1" outline="0" fieldPosition="0"/>
    </format>
    <format dxfId="44">
      <pivotArea outline="0" fieldPosition="0">
        <references count="1">
          <reference field="4294967294" count="1">
            <x v="0"/>
          </reference>
        </references>
      </pivotArea>
    </format>
    <format dxfId="43">
      <pivotArea collapsedLevelsAreSubtotals="1" fieldPosition="0">
        <references count="1">
          <reference field="18" count="1">
            <x v="0"/>
          </reference>
        </references>
      </pivotArea>
    </format>
    <format dxfId="42">
      <pivotArea collapsedLevelsAreSubtotals="1" fieldPosition="0">
        <references count="1">
          <reference field="18" count="1">
            <x v="1"/>
          </reference>
        </references>
      </pivotArea>
    </format>
    <format dxfId="41">
      <pivotArea collapsedLevelsAreSubtotals="1" fieldPosition="0">
        <references count="1">
          <reference field="18" count="1">
            <x v="2"/>
          </reference>
        </references>
      </pivotArea>
    </format>
    <format dxfId="40">
      <pivotArea collapsedLevelsAreSubtotals="1" fieldPosition="0">
        <references count="1">
          <reference field="18" count="1">
            <x v="3"/>
          </reference>
        </references>
      </pivotArea>
    </format>
  </formats>
  <chartFormats count="4">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25" format="12" series="1">
      <pivotArea type="data" outline="0" fieldPosition="0">
        <references count="1">
          <reference field="4294967294" count="1" selected="0">
            <x v="0"/>
          </reference>
        </references>
      </pivotArea>
    </chartFormat>
    <chartFormat chart="25" format="13">
      <pivotArea type="data" outline="0" fieldPosition="0">
        <references count="2">
          <reference field="4294967294" count="1" selected="0">
            <x v="0"/>
          </reference>
          <reference field="1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C0DAB4C-F2BC-4B94-BFB2-98979C5B393A}"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136:H138" firstHeaderRow="1" firstDataRow="2"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axis="axisCol" showAll="0">
      <items count="7">
        <item x="0"/>
        <item x="4"/>
        <item x="3"/>
        <item x="1"/>
        <item x="5"/>
        <item x="2"/>
        <item t="default"/>
      </items>
    </pivotField>
    <pivotField showAll="0"/>
    <pivotField showAll="0"/>
    <pivotField showAll="0" nonAutoSortDefault="1"/>
    <pivotField showAll="0"/>
    <pivotField showAll="0"/>
    <pivotField showAll="0"/>
    <pivotField showAll="0"/>
    <pivotField showAll="0"/>
    <pivotField showAll="0"/>
    <pivotField showAll="0"/>
    <pivotField multipleItemSelectionAllowed="1" showAll="0"/>
    <pivotField showAll="0"/>
    <pivotField dataField="1" showAll="0"/>
    <pivotField showAll="0">
      <items count="5">
        <item n="10k-40k" sd="0" x="0"/>
        <item n="50k-80k" sd="0" x="1"/>
        <item n="90k-120k" sd="0" x="2"/>
        <item n="130k-170k" sd="0" x="3"/>
        <item t="default"/>
      </items>
    </pivotField>
  </pivotFields>
  <rowItems count="1">
    <i/>
  </rowItems>
  <colFields count="1">
    <field x="4"/>
  </colFields>
  <colItems count="7">
    <i>
      <x/>
    </i>
    <i>
      <x v="1"/>
    </i>
    <i>
      <x v="2"/>
    </i>
    <i>
      <x v="3"/>
    </i>
    <i>
      <x v="4"/>
    </i>
    <i>
      <x v="5"/>
    </i>
    <i t="grand">
      <x/>
    </i>
  </colItems>
  <dataFields count="1">
    <dataField name="Sum of Number Purchased Bike " fld="17" showDataAs="percentOfTotal" baseField="4" baseItem="4" numFmtId="9"/>
  </dataFields>
  <formats count="4">
    <format dxfId="53">
      <pivotArea field="1" type="button" dataOnly="0" labelOnly="1" outline="0"/>
    </format>
    <format dxfId="52">
      <pivotArea dataOnly="0" labelOnly="1" grandRow="1" outline="0" fieldPosition="0"/>
    </format>
    <format dxfId="51">
      <pivotArea outline="0" fieldPosition="0">
        <references count="1">
          <reference field="4294967294" count="1">
            <x v="0"/>
          </reference>
        </references>
      </pivotArea>
    </format>
    <format dxfId="5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3A5028-8A55-4077-BB8B-A8635D4F19E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location ref="A109:D113" firstHeaderRow="1" firstDataRow="2" firstDataCol="1"/>
  <pivotFields count="19">
    <pivotField showAll="0"/>
    <pivotField showAll="0">
      <items count="3">
        <item x="0"/>
        <item x="1"/>
        <item t="default"/>
      </items>
    </pivotField>
    <pivotField axis="axisRow"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 showAll="0"/>
    <pivotField showAll="0"/>
    <pivotField showAll="0">
      <items count="5">
        <item n="10k-40k" sd="0" x="0"/>
        <item n="50k-80k" sd="0" x="1"/>
        <item n="90k-120k" sd="0" x="2"/>
        <item n="130k-170k" sd="0" x="3"/>
        <item t="default"/>
      </items>
    </pivotField>
  </pivotFields>
  <rowFields count="1">
    <field x="2"/>
  </rowFields>
  <rowItems count="3">
    <i>
      <x/>
    </i>
    <i>
      <x v="1"/>
    </i>
    <i t="grand">
      <x/>
    </i>
  </rowItems>
  <colFields count="1">
    <field x="15"/>
  </colFields>
  <colItems count="3">
    <i>
      <x/>
    </i>
    <i>
      <x v="1"/>
    </i>
    <i t="grand">
      <x/>
    </i>
  </colItems>
  <dataFields count="1">
    <dataField name="Count of Purchased Bike" fld="15" subtotal="count" showDataAs="percentOfTotal" baseField="2" baseItem="0" numFmtId="9"/>
  </dataFields>
  <formats count="4">
    <format dxfId="57">
      <pivotArea field="12" type="button" dataOnly="0" labelOnly="1" outline="0"/>
    </format>
    <format dxfId="56">
      <pivotArea dataOnly="0" labelOnly="1" grandRow="1" outline="0" fieldPosition="0"/>
    </format>
    <format dxfId="55">
      <pivotArea outline="0" fieldPosition="0">
        <references count="1">
          <reference field="4294967294" count="1">
            <x v="0"/>
          </reference>
        </references>
      </pivotArea>
    </format>
    <format dxfId="5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F475BF-D788-44E5-9715-73015DB10D6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8">
  <location ref="A93:B103" firstHeaderRow="1" firstDataRow="1" firstDataCol="1"/>
  <pivotFields count="19">
    <pivotField showAll="0"/>
    <pivotField showAll="0">
      <items count="3">
        <item x="0"/>
        <item x="1"/>
        <item t="default"/>
      </items>
    </pivotField>
    <pivotField axis="axisRow"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axis="axisRow" showAll="0">
      <items count="4">
        <item x="0"/>
        <item x="2"/>
        <item x="1"/>
        <item t="default"/>
      </items>
    </pivotField>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2">
    <field x="12"/>
    <field x="2"/>
  </rowFields>
  <rowItems count="10">
    <i>
      <x/>
    </i>
    <i r="1">
      <x/>
    </i>
    <i r="1">
      <x v="1"/>
    </i>
    <i>
      <x v="1"/>
    </i>
    <i r="1">
      <x/>
    </i>
    <i r="1">
      <x v="1"/>
    </i>
    <i>
      <x v="2"/>
    </i>
    <i r="1">
      <x/>
    </i>
    <i r="1">
      <x v="1"/>
    </i>
    <i t="grand">
      <x/>
    </i>
  </rowItems>
  <colItems count="1">
    <i/>
  </colItems>
  <dataFields count="1">
    <dataField name="Sum of Number Purchased Bike " fld="17" showDataAs="percentOfTotal" baseField="1" baseItem="1" numFmtId="10"/>
  </dataFields>
  <formats count="11">
    <format dxfId="68">
      <pivotArea outline="0" collapsedLevelsAreSubtotals="1" fieldPosition="0"/>
    </format>
    <format dxfId="67">
      <pivotArea outline="0" fieldPosition="0">
        <references count="1">
          <reference field="4294967294" count="1">
            <x v="0"/>
          </reference>
        </references>
      </pivotArea>
    </format>
    <format dxfId="66">
      <pivotArea collapsedLevelsAreSubtotals="1" fieldPosition="0">
        <references count="1">
          <reference field="12" count="0"/>
        </references>
      </pivotArea>
    </format>
    <format dxfId="65">
      <pivotArea field="12" type="button" dataOnly="0" labelOnly="1" outline="0" axis="axisRow" fieldPosition="0"/>
    </format>
    <format dxfId="64">
      <pivotArea dataOnly="0" labelOnly="1" fieldPosition="0">
        <references count="1">
          <reference field="12" count="0"/>
        </references>
      </pivotArea>
    </format>
    <format dxfId="63">
      <pivotArea dataOnly="0" labelOnly="1" grandRow="1" outline="0" fieldPosition="0"/>
    </format>
    <format dxfId="62">
      <pivotArea collapsedLevelsAreSubtotals="1" fieldPosition="0">
        <references count="2">
          <reference field="2" count="0"/>
          <reference field="12" count="1" selected="0">
            <x v="0"/>
          </reference>
        </references>
      </pivotArea>
    </format>
    <format dxfId="61">
      <pivotArea collapsedLevelsAreSubtotals="1" fieldPosition="0">
        <references count="1">
          <reference field="12" count="1">
            <x v="1"/>
          </reference>
        </references>
      </pivotArea>
    </format>
    <format dxfId="60">
      <pivotArea collapsedLevelsAreSubtotals="1" fieldPosition="0">
        <references count="2">
          <reference field="2" count="0"/>
          <reference field="12" count="1" selected="0">
            <x v="1"/>
          </reference>
        </references>
      </pivotArea>
    </format>
    <format dxfId="59">
      <pivotArea collapsedLevelsAreSubtotals="1" fieldPosition="0">
        <references count="1">
          <reference field="12" count="1">
            <x v="2"/>
          </reference>
        </references>
      </pivotArea>
    </format>
    <format dxfId="58">
      <pivotArea collapsedLevelsAreSubtotals="1" fieldPosition="0">
        <references count="2">
          <reference field="2" count="0"/>
          <reference field="12" count="1" selected="0">
            <x v="2"/>
          </reference>
        </references>
      </pivotArea>
    </format>
  </formats>
  <chartFormats count="29">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 chart="46" format="0" series="1">
      <pivotArea type="data" outline="0" fieldPosition="0">
        <references count="1">
          <reference field="4294967294" count="1" selected="0">
            <x v="0"/>
          </reference>
        </references>
      </pivotArea>
    </chartFormat>
    <chartFormat chart="46" format="1">
      <pivotArea type="data" outline="0" fieldPosition="0">
        <references count="2">
          <reference field="4294967294" count="1" selected="0">
            <x v="0"/>
          </reference>
          <reference field="12" count="1" selected="0">
            <x v="0"/>
          </reference>
        </references>
      </pivotArea>
    </chartFormat>
    <chartFormat chart="46" format="2">
      <pivotArea type="data" outline="0" fieldPosition="0">
        <references count="2">
          <reference field="4294967294" count="1" selected="0">
            <x v="0"/>
          </reference>
          <reference field="12" count="1" selected="0">
            <x v="2"/>
          </reference>
        </references>
      </pivotArea>
    </chartFormat>
    <chartFormat chart="46" format="3">
      <pivotArea type="data" outline="0" fieldPosition="0">
        <references count="2">
          <reference field="4294967294" count="1" selected="0">
            <x v="0"/>
          </reference>
          <reference field="12" count="1" selected="0">
            <x v="1"/>
          </reference>
        </references>
      </pivotArea>
    </chartFormat>
    <chartFormat chart="52" format="16" series="1">
      <pivotArea type="data" outline="0" fieldPosition="0">
        <references count="1">
          <reference field="4294967294" count="1" selected="0">
            <x v="0"/>
          </reference>
        </references>
      </pivotArea>
    </chartFormat>
    <chartFormat chart="52" format="17">
      <pivotArea type="data" outline="0" fieldPosition="0">
        <references count="2">
          <reference field="4294967294" count="1" selected="0">
            <x v="0"/>
          </reference>
          <reference field="12" count="1" selected="0">
            <x v="0"/>
          </reference>
        </references>
      </pivotArea>
    </chartFormat>
    <chartFormat chart="52" format="18">
      <pivotArea type="data" outline="0" fieldPosition="0">
        <references count="2">
          <reference field="4294967294" count="1" selected="0">
            <x v="0"/>
          </reference>
          <reference field="12" count="1" selected="0">
            <x v="1"/>
          </reference>
        </references>
      </pivotArea>
    </chartFormat>
    <chartFormat chart="52" format="19">
      <pivotArea type="data" outline="0" fieldPosition="0">
        <references count="2">
          <reference field="4294967294" count="1" selected="0">
            <x v="0"/>
          </reference>
          <reference field="12" count="1" selected="0">
            <x v="2"/>
          </reference>
        </references>
      </pivotArea>
    </chartFormat>
    <chartFormat chart="52" format="20" series="1">
      <pivotArea type="data" outline="0" fieldPosition="0">
        <references count="2">
          <reference field="4294967294" count="1" selected="0">
            <x v="0"/>
          </reference>
          <reference field="2" count="1" selected="0">
            <x v="1"/>
          </reference>
        </references>
      </pivotArea>
    </chartFormat>
    <chartFormat chart="46" format="4" series="1">
      <pivotArea type="data" outline="0" fieldPosition="0">
        <references count="2">
          <reference field="4294967294" count="1" selected="0">
            <x v="0"/>
          </reference>
          <reference field="2" count="1" selected="0">
            <x v="1"/>
          </reference>
        </references>
      </pivotArea>
    </chartFormat>
    <chartFormat chart="46" format="5">
      <pivotArea type="data" outline="0" fieldPosition="0">
        <references count="3">
          <reference field="4294967294" count="1" selected="0">
            <x v="0"/>
          </reference>
          <reference field="2" count="1" selected="0">
            <x v="1"/>
          </reference>
          <reference field="12" count="1" selected="0">
            <x v="2"/>
          </reference>
        </references>
      </pivotArea>
    </chartFormat>
    <chartFormat chart="46" format="6">
      <pivotArea type="data" outline="0" fieldPosition="0">
        <references count="3">
          <reference field="4294967294" count="1" selected="0">
            <x v="0"/>
          </reference>
          <reference field="2" count="1" selected="0">
            <x v="0"/>
          </reference>
          <reference field="12" count="1" selected="0">
            <x v="2"/>
          </reference>
        </references>
      </pivotArea>
    </chartFormat>
    <chartFormat chart="52" format="21">
      <pivotArea type="data" outline="0" fieldPosition="0">
        <references count="3">
          <reference field="4294967294" count="1" selected="0">
            <x v="0"/>
          </reference>
          <reference field="2" count="1" selected="0">
            <x v="1"/>
          </reference>
          <reference field="12" count="1" selected="0">
            <x v="0"/>
          </reference>
        </references>
      </pivotArea>
    </chartFormat>
    <chartFormat chart="52" format="22">
      <pivotArea type="data" outline="0" fieldPosition="0">
        <references count="3">
          <reference field="4294967294" count="1" selected="0">
            <x v="0"/>
          </reference>
          <reference field="2" count="1" selected="0">
            <x v="0"/>
          </reference>
          <reference field="12" count="1" selected="0">
            <x v="2"/>
          </reference>
        </references>
      </pivotArea>
    </chartFormat>
    <chartFormat chart="52" format="23">
      <pivotArea type="data" outline="0" fieldPosition="0">
        <references count="3">
          <reference field="4294967294" count="1" selected="0">
            <x v="0"/>
          </reference>
          <reference field="2" count="1" selected="0">
            <x v="1"/>
          </reference>
          <reference field="12" count="1" selected="0">
            <x v="1"/>
          </reference>
        </references>
      </pivotArea>
    </chartFormat>
    <chartFormat chart="52" format="24">
      <pivotArea type="data" outline="0" fieldPosition="0">
        <references count="3">
          <reference field="4294967294" count="1" selected="0">
            <x v="0"/>
          </reference>
          <reference field="2" count="1" selected="0">
            <x v="0"/>
          </reference>
          <reference field="12" count="1" selected="0">
            <x v="1"/>
          </reference>
        </references>
      </pivotArea>
    </chartFormat>
    <chartFormat chart="52" format="25">
      <pivotArea type="data" outline="0" fieldPosition="0">
        <references count="3">
          <reference field="4294967294" count="1" selected="0">
            <x v="0"/>
          </reference>
          <reference field="2" count="1" selected="0">
            <x v="1"/>
          </reference>
          <reference field="12" count="1" selected="0">
            <x v="2"/>
          </reference>
        </references>
      </pivotArea>
    </chartFormat>
    <chartFormat chart="52" format="26">
      <pivotArea type="data" outline="0" fieldPosition="0">
        <references count="3">
          <reference field="4294967294" count="1" selected="0">
            <x v="0"/>
          </reference>
          <reference field="2" count="1" selected="0">
            <x v="0"/>
          </reference>
          <reference field="12" count="1" selected="0">
            <x v="0"/>
          </reference>
        </references>
      </pivotArea>
    </chartFormat>
    <chartFormat chart="46" format="7">
      <pivotArea type="data" outline="0" fieldPosition="0">
        <references count="3">
          <reference field="4294967294" count="1" selected="0">
            <x v="0"/>
          </reference>
          <reference field="2" count="1" selected="0">
            <x v="0"/>
          </reference>
          <reference field="12" count="1" selected="0">
            <x v="0"/>
          </reference>
        </references>
      </pivotArea>
    </chartFormat>
    <chartFormat chart="46" format="8">
      <pivotArea type="data" outline="0" fieldPosition="0">
        <references count="3">
          <reference field="4294967294" count="1" selected="0">
            <x v="0"/>
          </reference>
          <reference field="2" count="1" selected="0">
            <x v="1"/>
          </reference>
          <reference field="12" count="1" selected="0">
            <x v="0"/>
          </reference>
        </references>
      </pivotArea>
    </chartFormat>
    <chartFormat chart="46" format="9">
      <pivotArea type="data" outline="0" fieldPosition="0">
        <references count="3">
          <reference field="4294967294" count="1" selected="0">
            <x v="0"/>
          </reference>
          <reference field="2" count="1" selected="0">
            <x v="0"/>
          </reference>
          <reference field="12" count="1" selected="0">
            <x v="1"/>
          </reference>
        </references>
      </pivotArea>
    </chartFormat>
    <chartFormat chart="46" format="10">
      <pivotArea type="data" outline="0" fieldPosition="0">
        <references count="3">
          <reference field="4294967294" count="1" selected="0">
            <x v="0"/>
          </reference>
          <reference field="2" count="1" selected="0">
            <x v="1"/>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E0EA7FA-05E0-41C1-B8BC-85302C9338E6}"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9">
  <location ref="A212:D219" firstHeaderRow="1" firstDataRow="2"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axis="axisRow" showAll="0">
      <items count="6">
        <item x="0"/>
        <item x="1"/>
        <item x="2"/>
        <item x="4"/>
        <item x="3"/>
        <item t="default"/>
      </items>
    </pivotField>
    <pivotField showAll="0"/>
    <pivotField showAll="0"/>
    <pivotField showAll="0"/>
    <pivotField showAll="0"/>
    <pivotField showAll="0"/>
    <pivotField axis="axisCol" dataField="1" showAll="0">
      <items count="3">
        <item x="0"/>
        <item x="1"/>
        <item t="default"/>
      </items>
    </pivotField>
    <pivotField showAll="0"/>
    <pivotField showAll="0">
      <items count="5">
        <item n="10k-40k" sd="0" x="0"/>
        <item n="50k-80k" sd="0" x="1"/>
        <item n="90k-120k" sd="0" x="2"/>
        <item n="130k-170k" sd="0" x="3"/>
        <item t="default"/>
      </items>
    </pivotField>
  </pivotFields>
  <rowFields count="1">
    <field x="10"/>
  </rowFields>
  <rowItems count="6">
    <i>
      <x/>
    </i>
    <i>
      <x v="1"/>
    </i>
    <i>
      <x v="2"/>
    </i>
    <i>
      <x v="3"/>
    </i>
    <i>
      <x v="4"/>
    </i>
    <i t="grand">
      <x/>
    </i>
  </rowItems>
  <colFields count="1">
    <field x="16"/>
  </colFields>
  <colItems count="3">
    <i>
      <x/>
    </i>
    <i>
      <x v="1"/>
    </i>
    <i t="grand">
      <x/>
    </i>
  </colItems>
  <dataFields count="1">
    <dataField name="Count of Purchased VS did not purchase" fld="16" subtotal="count" showDataAs="percentOfRow" baseField="10" baseItem="1" numFmtId="9"/>
  </dataFields>
  <formats count="6">
    <format dxfId="74">
      <pivotArea collapsedLevelsAreSubtotals="1" fieldPosition="0">
        <references count="1">
          <reference field="10" count="0"/>
        </references>
      </pivotArea>
    </format>
    <format dxfId="73">
      <pivotArea field="10" type="button" dataOnly="0" labelOnly="1" outline="0" axis="axisRow" fieldPosition="0"/>
    </format>
    <format dxfId="72">
      <pivotArea dataOnly="0" labelOnly="1" fieldPosition="0">
        <references count="1">
          <reference field="10" count="0"/>
        </references>
      </pivotArea>
    </format>
    <format dxfId="71">
      <pivotArea dataOnly="0" labelOnly="1" grandRow="1" outline="0" fieldPosition="0"/>
    </format>
    <format dxfId="70">
      <pivotArea outline="0" fieldPosition="0">
        <references count="1">
          <reference field="4294967294" count="1">
            <x v="0"/>
          </reference>
        </references>
      </pivotArea>
    </format>
    <format dxfId="69">
      <pivotArea outline="0" collapsedLevelsAreSubtotals="1" fieldPosition="0"/>
    </format>
  </formats>
  <chartFormats count="4">
    <chartFormat chart="53" format="0" series="1">
      <pivotArea type="data" outline="0" fieldPosition="0">
        <references count="2">
          <reference field="4294967294" count="1" selected="0">
            <x v="0"/>
          </reference>
          <reference field="16" count="1" selected="0">
            <x v="0"/>
          </reference>
        </references>
      </pivotArea>
    </chartFormat>
    <chartFormat chart="53" format="1" series="1">
      <pivotArea type="data" outline="0" fieldPosition="0">
        <references count="2">
          <reference field="4294967294" count="1" selected="0">
            <x v="0"/>
          </reference>
          <reference field="16" count="1" selected="0">
            <x v="1"/>
          </reference>
        </references>
      </pivotArea>
    </chartFormat>
    <chartFormat chart="58" format="4" series="1">
      <pivotArea type="data" outline="0" fieldPosition="0">
        <references count="2">
          <reference field="4294967294" count="1" selected="0">
            <x v="0"/>
          </reference>
          <reference field="16" count="1" selected="0">
            <x v="0"/>
          </reference>
        </references>
      </pivotArea>
    </chartFormat>
    <chartFormat chart="58" format="5"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67FF4BD-8705-43D2-A043-8A67B7FDA442}"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9">
  <location ref="A72:B75" firstHeaderRow="1" firstDataRow="1"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axis="axisRow" showAll="0">
      <items count="3">
        <item x="0"/>
        <item x="1"/>
        <item t="default"/>
      </items>
    </pivotField>
    <pivotField showAll="0">
      <items count="6">
        <item x="0"/>
        <item x="1"/>
        <item x="2"/>
        <item x="4"/>
        <item x="3"/>
        <item t="default"/>
      </items>
    </pivotField>
    <pivotField showAll="0"/>
    <pivotField showAll="0"/>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1">
    <field x="9"/>
  </rowFields>
  <rowItems count="3">
    <i>
      <x/>
    </i>
    <i>
      <x v="1"/>
    </i>
    <i t="grand">
      <x/>
    </i>
  </rowItems>
  <colItems count="1">
    <i/>
  </colItems>
  <dataFields count="1">
    <dataField name="Sum of Number Purchased Bike " fld="17" showDataAs="percentOfTotal" baseField="1" baseItem="1" numFmtId="9"/>
  </dataFields>
  <formats count="4">
    <format dxfId="78">
      <pivotArea outline="0" fieldPosition="0">
        <references count="1">
          <reference field="4294967294" count="1">
            <x v="0"/>
          </reference>
        </references>
      </pivotArea>
    </format>
    <format dxfId="77">
      <pivotArea field="10" type="button" dataOnly="0" labelOnly="1" outline="0"/>
    </format>
    <format dxfId="76">
      <pivotArea dataOnly="0" labelOnly="1" grandRow="1" outline="0" fieldPosition="0"/>
    </format>
    <format dxfId="75">
      <pivotArea outline="0" collapsedLevelsAreSubtotals="1" fieldPosition="0"/>
    </format>
  </formats>
  <chartFormats count="14">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 chart="56" format="0" series="1">
      <pivotArea type="data" outline="0" fieldPosition="0">
        <references count="1">
          <reference field="4294967294" count="1" selected="0">
            <x v="0"/>
          </reference>
        </references>
      </pivotArea>
    </chartFormat>
    <chartFormat chart="56" format="1">
      <pivotArea type="data" outline="0" fieldPosition="0">
        <references count="2">
          <reference field="4294967294" count="1" selected="0">
            <x v="0"/>
          </reference>
          <reference field="9" count="1" selected="0">
            <x v="0"/>
          </reference>
        </references>
      </pivotArea>
    </chartFormat>
    <chartFormat chart="56" format="2">
      <pivotArea type="data" outline="0" fieldPosition="0">
        <references count="2">
          <reference field="4294967294" count="1" selected="0">
            <x v="0"/>
          </reference>
          <reference field="9" count="1" selected="0">
            <x v="1"/>
          </reference>
        </references>
      </pivotArea>
    </chartFormat>
    <chartFormat chart="57" format="3" series="1">
      <pivotArea type="data" outline="0" fieldPosition="0">
        <references count="1">
          <reference field="4294967294" count="1" selected="0">
            <x v="0"/>
          </reference>
        </references>
      </pivotArea>
    </chartFormat>
    <chartFormat chart="57" format="4">
      <pivotArea type="data" outline="0" fieldPosition="0">
        <references count="2">
          <reference field="4294967294" count="1" selected="0">
            <x v="0"/>
          </reference>
          <reference field="9" count="1" selected="0">
            <x v="0"/>
          </reference>
        </references>
      </pivotArea>
    </chartFormat>
    <chartFormat chart="58" format="5" series="1">
      <pivotArea type="data" outline="0" fieldPosition="0">
        <references count="1">
          <reference field="4294967294" count="1" selected="0">
            <x v="0"/>
          </reference>
        </references>
      </pivotArea>
    </chartFormat>
    <chartFormat chart="58" format="6">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689685D-353B-4ED9-921E-C4528ADAF4B1}"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7">
  <location ref="A19:B21" firstHeaderRow="1" firstDataRow="1" firstDataCol="1"/>
  <pivotFields count="18">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showAll="0" includeNewItemsInFilter="1" sumSubtotal="1" countASubtotal="1">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1">
    <field x="2"/>
  </rowFields>
  <rowItems count="2">
    <i>
      <x/>
    </i>
    <i>
      <x v="1"/>
    </i>
  </rowItems>
  <colItems count="1">
    <i/>
  </colItems>
  <dataFields count="1">
    <dataField name="#Bikes Purchased " fld="17" showDataAs="percentOfTotal" baseField="2" baseItem="1" numFmtId="10"/>
  </dataFields>
  <formats count="9">
    <format dxfId="87">
      <pivotArea outline="0" fieldPosition="0">
        <references count="1">
          <reference field="2" count="1" selected="0">
            <x v="0"/>
          </reference>
        </references>
      </pivotArea>
    </format>
    <format dxfId="86">
      <pivotArea outline="0" fieldPosition="0">
        <references count="1">
          <reference field="2" count="1" selected="0">
            <x v="1"/>
          </reference>
        </references>
      </pivotArea>
    </format>
    <format dxfId="85">
      <pivotArea type="all" dataOnly="0" outline="0" fieldPosition="0"/>
    </format>
    <format dxfId="84">
      <pivotArea outline="0" collapsedLevelsAreSubtotals="1" fieldPosition="0"/>
    </format>
    <format dxfId="83">
      <pivotArea field="2" type="button" dataOnly="0" labelOnly="1" outline="0" axis="axisRow" fieldPosition="0"/>
    </format>
    <format dxfId="82">
      <pivotArea dataOnly="0" labelOnly="1" outline="0" fieldPosition="0">
        <references count="1">
          <reference field="2" count="0"/>
        </references>
      </pivotArea>
    </format>
    <format dxfId="81">
      <pivotArea dataOnly="0" labelOnly="1" outline="0" axis="axisValues" fieldPosition="0"/>
    </format>
    <format dxfId="80">
      <pivotArea field="2" type="button" dataOnly="0" labelOnly="1" outline="0" axis="axisRow" fieldPosition="0"/>
    </format>
    <format dxfId="79">
      <pivotArea dataOnly="0" labelOnly="1" outline="0"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588B93C-DFEB-4F9A-8E27-4DC5468E120C}"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5">
  <location ref="A81:B87" firstHeaderRow="1" firstDataRow="1"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axis="axisRow" showAll="0" sortType="descending">
      <items count="6">
        <item x="0"/>
        <item x="3"/>
        <item x="1"/>
        <item x="2"/>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1">
    <field x="11"/>
  </rowFields>
  <rowItems count="6">
    <i>
      <x/>
    </i>
    <i>
      <x v="2"/>
    </i>
    <i>
      <x v="1"/>
    </i>
    <i>
      <x v="3"/>
    </i>
    <i>
      <x v="4"/>
    </i>
    <i t="grand">
      <x/>
    </i>
  </rowItems>
  <colItems count="1">
    <i/>
  </colItems>
  <dataFields count="1">
    <dataField name="Sum of Number Purchased Bike " fld="17" baseField="1" baseItem="1"/>
  </dataFields>
  <formats count="6">
    <format dxfId="93">
      <pivotArea outline="0" collapsedLevelsAreSubtotals="1" fieldPosition="0"/>
    </format>
    <format dxfId="92">
      <pivotArea collapsedLevelsAreSubtotals="1" fieldPosition="0">
        <references count="1">
          <reference field="11" count="0"/>
        </references>
      </pivotArea>
    </format>
    <format dxfId="91">
      <pivotArea field="11" type="button" dataOnly="0" labelOnly="1" outline="0" axis="axisRow" fieldPosition="0"/>
    </format>
    <format dxfId="90">
      <pivotArea dataOnly="0" labelOnly="1" fieldPosition="0">
        <references count="1">
          <reference field="11" count="0"/>
        </references>
      </pivotArea>
    </format>
    <format dxfId="89">
      <pivotArea dataOnly="0" labelOnly="1" grandRow="1" outline="0" fieldPosition="0"/>
    </format>
    <format dxfId="88">
      <pivotArea outline="0" fieldPosition="0">
        <references count="1">
          <reference field="4294967294" count="1">
            <x v="0"/>
          </reference>
        </references>
      </pivotArea>
    </format>
  </formats>
  <chartFormats count="17">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 chart="42" format="0" series="1">
      <pivotArea type="data" outline="0" fieldPosition="0">
        <references count="1">
          <reference field="4294967294" count="1" selected="0">
            <x v="0"/>
          </reference>
        </references>
      </pivotArea>
    </chartFormat>
    <chartFormat chart="54" format="14" series="1">
      <pivotArea type="data" outline="0" fieldPosition="0">
        <references count="1">
          <reference field="4294967294" count="1" selected="0">
            <x v="0"/>
          </reference>
        </references>
      </pivotArea>
    </chartFormat>
    <chartFormat chart="54" format="15">
      <pivotArea type="data" outline="0" fieldPosition="0">
        <references count="2">
          <reference field="4294967294" count="1" selected="0">
            <x v="0"/>
          </reference>
          <reference field="11" count="1" selected="0">
            <x v="0"/>
          </reference>
        </references>
      </pivotArea>
    </chartFormat>
    <chartFormat chart="54" format="16">
      <pivotArea type="data" outline="0" fieldPosition="0">
        <references count="2">
          <reference field="4294967294" count="1" selected="0">
            <x v="0"/>
          </reference>
          <reference field="11" count="1" selected="0">
            <x v="2"/>
          </reference>
        </references>
      </pivotArea>
    </chartFormat>
    <chartFormat chart="54" format="17">
      <pivotArea type="data" outline="0" fieldPosition="0">
        <references count="2">
          <reference field="4294967294" count="1" selected="0">
            <x v="0"/>
          </reference>
          <reference field="11" count="1" selected="0">
            <x v="1"/>
          </reference>
        </references>
      </pivotArea>
    </chartFormat>
    <chartFormat chart="54" format="18">
      <pivotArea type="data" outline="0" fieldPosition="0">
        <references count="2">
          <reference field="4294967294" count="1" selected="0">
            <x v="0"/>
          </reference>
          <reference field="11" count="1" selected="0">
            <x v="3"/>
          </reference>
        </references>
      </pivotArea>
    </chartFormat>
    <chartFormat chart="54" format="19">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1E9A630-6D03-4E3F-90B3-BC0862469245}"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116:B119" firstHeaderRow="1" firstDataRow="1" firstDataCol="1"/>
  <pivotFields count="19">
    <pivotField dataField="1"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axis="axisRow" multipleItemSelectionAllowed="1" showAll="0">
      <items count="3">
        <item x="0"/>
        <item x="1"/>
        <item t="default"/>
      </items>
    </pivotField>
    <pivotField showAll="0"/>
    <pivotField showAll="0"/>
    <pivotField showAll="0">
      <items count="5">
        <item n="10k-40k" sd="0" x="0"/>
        <item n="50k-80k" sd="0" x="1"/>
        <item n="90k-120k" sd="0" x="2"/>
        <item n="130k-170k" sd="0" x="3"/>
        <item t="default"/>
      </items>
    </pivotField>
  </pivotFields>
  <rowFields count="1">
    <field x="15"/>
  </rowFields>
  <rowItems count="3">
    <i>
      <x/>
    </i>
    <i>
      <x v="1"/>
    </i>
    <i t="grand">
      <x/>
    </i>
  </rowItems>
  <colItems count="1">
    <i/>
  </colItems>
  <dataFields count="1">
    <dataField name="Count of ID" fld="0" subtotal="count" showDataAs="percentOfTotal" baseField="13" baseItem="0" numFmtId="10"/>
  </dataFields>
  <formats count="6">
    <format dxfId="99">
      <pivotArea outline="0" collapsedLevelsAreSubtotals="1" fieldPosition="0"/>
    </format>
    <format dxfId="98">
      <pivotArea field="1" type="button" dataOnly="0" labelOnly="1" outline="0"/>
    </format>
    <format dxfId="97">
      <pivotArea dataOnly="0" labelOnly="1" grandRow="1" outline="0" fieldPosition="0"/>
    </format>
    <format dxfId="96">
      <pivotArea collapsedLevelsAreSubtotals="1" fieldPosition="0">
        <references count="1">
          <reference field="15" count="1">
            <x v="0"/>
          </reference>
        </references>
      </pivotArea>
    </format>
    <format dxfId="95">
      <pivotArea collapsedLevelsAreSubtotals="1" fieldPosition="0">
        <references count="1">
          <reference field="15" count="1">
            <x v="1"/>
          </reference>
        </references>
      </pivotArea>
    </format>
    <format dxfId="94">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104DA3B-D3CF-4928-A239-963F21E82766}"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160:A161" firstHeaderRow="1" firstDataRow="1" firstDataCol="0"/>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multipleItemSelectionAllowed="1" showAll="0"/>
    <pivotField showAll="0"/>
    <pivotField dataField="1" showAll="0"/>
    <pivotField showAll="0">
      <items count="5">
        <item n="10k-40k" sd="0" x="0"/>
        <item n="50k-80k" sd="0" x="1"/>
        <item n="90k-120k" sd="0" x="2"/>
        <item n="130k-170k" sd="0" x="3"/>
        <item t="default"/>
      </items>
    </pivotField>
  </pivotFields>
  <rowItems count="1">
    <i/>
  </rowItems>
  <colItems count="1">
    <i/>
  </colItems>
  <dataFields count="1">
    <dataField name="Sum of Number Purchased Bike " fld="17" baseField="0" baseItem="0"/>
  </dataFields>
  <formats count="3">
    <format dxfId="102">
      <pivotArea field="1" type="button" dataOnly="0" labelOnly="1" outline="0"/>
    </format>
    <format dxfId="101">
      <pivotArea dataOnly="0" labelOnly="1" grandRow="1" outline="0" fieldPosition="0"/>
    </format>
    <format dxfId="10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CE27D60-C70E-4892-B6AF-70364443BF9B}" sourceName="Gender">
  <pivotTables>
    <pivotTable tabId="3" name="children"/>
    <pivotTable tabId="3" name="PivotTable1"/>
    <pivotTable tabId="3" name="PURCHASE RATE"/>
    <pivotTable tabId="3" name="PivotTable25"/>
    <pivotTable tabId="3" name="PivotTable7"/>
    <pivotTable tabId="3" name="PivotTable8"/>
    <pivotTable tabId="3" name="PivotTable9"/>
    <pivotTable tabId="3" name="PivotTable10"/>
    <pivotTable tabId="3" name="PivotTable11"/>
    <pivotTable tabId="3" name="PivotTable12"/>
    <pivotTable tabId="3" name="PivotTable2"/>
    <pivotTable tabId="3" name="PivotTable23"/>
    <pivotTable tabId="3" name="PivotTable4"/>
    <pivotTable tabId="3" name="PivotTable5"/>
    <pivotTable tabId="3" name="PivotTable6"/>
    <pivotTable tabId="3" name="PivotTable14"/>
  </pivotTables>
  <data>
    <tabular pivotCacheId="16180017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4AB506F-92E1-4050-8856-B068AB5BC8F7}" sourceName="Marital status">
  <pivotTables>
    <pivotTable tabId="3" name="PivotTable4"/>
    <pivotTable tabId="3" name="children"/>
    <pivotTable tabId="3" name="PivotTable1"/>
    <pivotTable tabId="3" name="PivotTable10"/>
    <pivotTable tabId="3" name="PivotTable11"/>
    <pivotTable tabId="3" name="PivotTable12"/>
    <pivotTable tabId="3" name="PivotTable2"/>
    <pivotTable tabId="3" name="PivotTable23"/>
    <pivotTable tabId="3" name="PURCHASE RATE"/>
    <pivotTable tabId="3" name="PivotTable25"/>
    <pivotTable tabId="3" name="PivotTable5"/>
    <pivotTable tabId="3" name="PivotTable6"/>
    <pivotTable tabId="3" name="PivotTable7"/>
    <pivotTable tabId="3" name="PivotTable8"/>
    <pivotTable tabId="3" name="PivotTable9"/>
    <pivotTable tabId="3" name="PivotTable14"/>
  </pivotTables>
  <data>
    <tabular pivotCacheId="16180017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B604C63-B3DD-4AFD-82F4-5485C47ADF70}" cache="Slicer_Gender" caption="Gender" style="Slicer Style 1" rowHeight="576000"/>
  <slicer name="Marital status" xr10:uid="{6047C67F-02D3-4106-9CFF-8B5172E80735}" cache="Slicer_Marital_status" caption="Marital status" style="Slicer Style 1" rowHeight="57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0FB4D4-220C-4AA0-A916-DED7AF1411CA}" name="Table2" displayName="Table2" ref="A1:R1027" totalsRowShown="0">
  <autoFilter ref="A1:R1027" xr:uid="{9E0FB4D4-220C-4AA0-A916-DED7AF1411CA}"/>
  <tableColumns count="18">
    <tableColumn id="1" xr3:uid="{02FAB7BC-B50E-4362-8B31-4D03D952B966}" name="ID"/>
    <tableColumn id="2" xr3:uid="{8A094FC8-8798-4BC5-AEDB-A01884F70EA0}" name="Marital status"/>
    <tableColumn id="3" xr3:uid="{C79C0286-4732-4B1A-A558-232BA9BCEDF3}" name="Gender"/>
    <tableColumn id="4" xr3:uid="{6309BB45-11E6-4D17-A4DE-F9E6D4CAB220}" name="Income" dataDxfId="5"/>
    <tableColumn id="5" xr3:uid="{5994135C-0592-40BA-828D-F020ECCE03AD}" name="Children"/>
    <tableColumn id="15" xr3:uid="{26A15CF8-6030-4962-9DEF-D52382D53737}" name="Children " dataDxfId="4">
      <calculatedColumnFormula>IF(Table2[[#This Row],[Children]]&lt;=2, "0-2 Children", "3+ Children")</calculatedColumnFormula>
    </tableColumn>
    <tableColumn id="6" xr3:uid="{C34D8D43-1EC3-4603-B246-B24DE0C67395}" name="Education"/>
    <tableColumn id="7" xr3:uid="{06876B29-EC6C-42C1-916D-EBF1F2E30701}" name="Occupation"/>
    <tableColumn id="8" xr3:uid="{D217414B-5AFD-426F-8F09-8FB205C315EB}" name="Home Owner"/>
    <tableColumn id="18" xr3:uid="{8F2B2679-A5E3-49ED-B45C-3D8290C8422C}" name="Homeowner vs. Non-Homeowner" dataDxfId="3">
      <calculatedColumnFormula>IF(Table2[[#This Row],[Home Owner]]="Yes", "Homeowner","Non-Homeowner")</calculatedColumnFormula>
    </tableColumn>
    <tableColumn id="9" xr3:uid="{8C97E587-0FB4-4DD9-A0A1-989BDF3EEC30}" name="Cars"/>
    <tableColumn id="10" xr3:uid="{152EC399-6A5C-4A3F-AE2C-4D0EF083C2CF}" name="Commute Distance" dataDxfId="2"/>
    <tableColumn id="11" xr3:uid="{F9D622E3-B5F4-447D-AD8A-6979F7E20B3B}" name="Region"/>
    <tableColumn id="16" xr3:uid="{2F589B9B-38C4-4F00-BD83-20DAE369CDD0}" name="Age bracket" dataDxfId="1">
      <calculatedColumnFormula>IF(Table2[[#This Row],[Age]]&lt;=35, "25-35",
IF(Table2[[#This Row],[Age]]&lt;=45, "36-45",
IF(Table2[[#This Row],[Age]]&lt;=55, "46-55", "55+")))</calculatedColumnFormula>
    </tableColumn>
    <tableColumn id="12" xr3:uid="{8BE90558-3C92-4A67-A90A-1956DEE885DA}" name="Age"/>
    <tableColumn id="13" xr3:uid="{9ED5DDDE-FCA2-4B95-A1DA-3AE63A738C55}" name="Purchased Bike"/>
    <tableColumn id="17" xr3:uid="{17C3EC0D-AE43-4571-A2A9-DA603A877966}" name="Purchased VS did not purchase" dataDxfId="0">
      <calculatedColumnFormula>IF(Table2[[#This Row],[Purchased Bike]]="Yes", "Purchased","Did Not Purchase")</calculatedColumnFormula>
    </tableColumn>
    <tableColumn id="14" xr3:uid="{42D0397F-9684-4472-8DAB-E0A3471416DA}" name="Number Purchased Bike ">
      <calculatedColumnFormula>IF(P2="Yes", 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workbookViewId="0">
      <selection activeCell="H2" sqref="H2"/>
    </sheetView>
  </sheetViews>
  <sheetFormatPr defaultColWidth="11.90625" defaultRowHeight="14.5" x14ac:dyDescent="0.35"/>
  <cols>
    <col min="10" max="10" width="16.6328125" bestFit="1" customWidth="1"/>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3C5CC-656C-4855-95B1-7D3324CEFEE7}">
  <dimension ref="A3:Q228"/>
  <sheetViews>
    <sheetView topLeftCell="A85" zoomScale="86" zoomScaleNormal="100" workbookViewId="0">
      <selection activeCell="B95" sqref="B95:B102"/>
    </sheetView>
  </sheetViews>
  <sheetFormatPr defaultRowHeight="14.5" x14ac:dyDescent="0.35"/>
  <cols>
    <col min="1" max="1" width="34.90625" style="9" bestFit="1" customWidth="1"/>
    <col min="2" max="2" width="15.6328125" bestFit="1" customWidth="1"/>
    <col min="3" max="3" width="9.6328125" bestFit="1" customWidth="1"/>
    <col min="4" max="4" width="10.7265625" bestFit="1" customWidth="1"/>
    <col min="5" max="6" width="4.54296875" bestFit="1" customWidth="1"/>
    <col min="7" max="7" width="3.453125" bestFit="1" customWidth="1"/>
    <col min="8" max="8" width="10.7265625" bestFit="1" customWidth="1"/>
    <col min="9" max="9" width="9.1796875" bestFit="1" customWidth="1"/>
    <col min="10" max="12" width="10.26953125" customWidth="1"/>
    <col min="13" max="13" width="11.26953125" customWidth="1"/>
    <col min="14" max="14" width="16.81640625" customWidth="1"/>
    <col min="15" max="58" width="11.26953125" customWidth="1"/>
  </cols>
  <sheetData>
    <row r="3" spans="1:10" x14ac:dyDescent="0.35">
      <c r="A3" s="17" t="s">
        <v>36</v>
      </c>
      <c r="B3" t="s">
        <v>39</v>
      </c>
    </row>
    <row r="4" spans="1:10" x14ac:dyDescent="0.35">
      <c r="A4" s="18" t="s">
        <v>25</v>
      </c>
      <c r="B4" s="10">
        <v>0.1191919191919192</v>
      </c>
    </row>
    <row r="5" spans="1:10" x14ac:dyDescent="0.35">
      <c r="A5" s="18" t="s">
        <v>28</v>
      </c>
      <c r="B5" s="10">
        <v>0.14747474747474748</v>
      </c>
    </row>
    <row r="6" spans="1:10" x14ac:dyDescent="0.35">
      <c r="A6" s="18" t="s">
        <v>20</v>
      </c>
      <c r="B6" s="10">
        <v>0.19191919191919191</v>
      </c>
    </row>
    <row r="7" spans="1:10" x14ac:dyDescent="0.35">
      <c r="A7" s="18" t="s">
        <v>14</v>
      </c>
      <c r="B7" s="10">
        <v>0.23838383838383839</v>
      </c>
    </row>
    <row r="8" spans="1:10" x14ac:dyDescent="0.35">
      <c r="A8" s="18" t="s">
        <v>21</v>
      </c>
      <c r="B8" s="10">
        <v>0.30303030303030304</v>
      </c>
    </row>
    <row r="9" spans="1:10" x14ac:dyDescent="0.35">
      <c r="A9" s="18" t="s">
        <v>37</v>
      </c>
      <c r="B9" s="10">
        <v>1</v>
      </c>
    </row>
    <row r="12" spans="1:10" ht="6.5" customHeight="1" x14ac:dyDescent="0.35">
      <c r="A12" s="19"/>
      <c r="B12" s="7"/>
      <c r="C12" s="7"/>
      <c r="D12" s="7"/>
      <c r="E12" s="7"/>
      <c r="F12" s="7"/>
      <c r="G12" s="7"/>
      <c r="H12" s="7"/>
      <c r="I12" s="7"/>
      <c r="J12" s="7"/>
    </row>
    <row r="19" spans="1:10" x14ac:dyDescent="0.35">
      <c r="A19" s="20" t="s">
        <v>2</v>
      </c>
      <c r="B19" s="14" t="s">
        <v>49</v>
      </c>
    </row>
    <row r="20" spans="1:10" x14ac:dyDescent="0.35">
      <c r="A20" s="21" t="s">
        <v>43</v>
      </c>
      <c r="B20" s="12">
        <v>0.49090909090909091</v>
      </c>
    </row>
    <row r="21" spans="1:10" x14ac:dyDescent="0.35">
      <c r="A21" s="22" t="s">
        <v>42</v>
      </c>
      <c r="B21" s="13">
        <v>0.50909090909090904</v>
      </c>
    </row>
    <row r="23" spans="1:10" ht="5" customHeight="1" x14ac:dyDescent="0.35">
      <c r="A23" s="19"/>
      <c r="B23" s="7"/>
      <c r="C23" s="7"/>
      <c r="D23" s="7"/>
      <c r="E23" s="7"/>
      <c r="F23" s="7"/>
      <c r="G23" s="7"/>
      <c r="H23" s="7"/>
      <c r="I23" s="7"/>
      <c r="J23" s="7"/>
    </row>
    <row r="26" spans="1:10" x14ac:dyDescent="0.35">
      <c r="A26" s="17" t="s">
        <v>36</v>
      </c>
      <c r="B26" t="s">
        <v>39</v>
      </c>
    </row>
    <row r="27" spans="1:10" x14ac:dyDescent="0.35">
      <c r="A27" s="23" t="s">
        <v>45</v>
      </c>
      <c r="B27" s="10">
        <v>0.43232323232323233</v>
      </c>
    </row>
    <row r="28" spans="1:10" x14ac:dyDescent="0.35">
      <c r="A28" s="18" t="s">
        <v>46</v>
      </c>
      <c r="B28" s="10">
        <v>0.41212121212121211</v>
      </c>
    </row>
    <row r="29" spans="1:10" x14ac:dyDescent="0.35">
      <c r="A29" s="18" t="s">
        <v>47</v>
      </c>
      <c r="B29" s="10">
        <v>0.1111111111111111</v>
      </c>
    </row>
    <row r="30" spans="1:10" x14ac:dyDescent="0.35">
      <c r="A30" s="18" t="s">
        <v>48</v>
      </c>
      <c r="B30" s="10">
        <v>4.4444444444444446E-2</v>
      </c>
    </row>
    <row r="31" spans="1:10" x14ac:dyDescent="0.35">
      <c r="A31" s="18" t="s">
        <v>37</v>
      </c>
      <c r="B31" s="8">
        <v>1</v>
      </c>
    </row>
    <row r="36" spans="1:10" ht="6" customHeight="1" x14ac:dyDescent="0.35">
      <c r="A36" s="24"/>
      <c r="B36" s="11"/>
      <c r="C36" s="11"/>
      <c r="D36" s="11"/>
      <c r="E36" s="11"/>
      <c r="F36" s="11"/>
      <c r="G36" s="11"/>
      <c r="H36" s="11"/>
      <c r="I36" s="11"/>
      <c r="J36" s="11"/>
    </row>
    <row r="39" spans="1:10" x14ac:dyDescent="0.35">
      <c r="A39" s="17" t="s">
        <v>36</v>
      </c>
      <c r="B39" t="s">
        <v>39</v>
      </c>
    </row>
    <row r="40" spans="1:10" x14ac:dyDescent="0.35">
      <c r="A40" s="18" t="s">
        <v>40</v>
      </c>
      <c r="B40" s="10">
        <v>0.47676767676767678</v>
      </c>
    </row>
    <row r="41" spans="1:10" x14ac:dyDescent="0.35">
      <c r="A41" s="18" t="s">
        <v>41</v>
      </c>
      <c r="B41" s="10">
        <v>0.52323232323232327</v>
      </c>
    </row>
    <row r="42" spans="1:10" x14ac:dyDescent="0.35">
      <c r="A42" s="18" t="s">
        <v>37</v>
      </c>
      <c r="B42" s="8">
        <v>1</v>
      </c>
    </row>
    <row r="46" spans="1:10" ht="18" customHeight="1" x14ac:dyDescent="0.35"/>
    <row r="47" spans="1:10" x14ac:dyDescent="0.35">
      <c r="A47"/>
    </row>
    <row r="48" spans="1:10" x14ac:dyDescent="0.35">
      <c r="A48"/>
    </row>
    <row r="49" spans="1:7" x14ac:dyDescent="0.35">
      <c r="A49"/>
    </row>
    <row r="50" spans="1:7" x14ac:dyDescent="0.35">
      <c r="A50"/>
    </row>
    <row r="51" spans="1:7" x14ac:dyDescent="0.35">
      <c r="A51"/>
    </row>
    <row r="52" spans="1:7" x14ac:dyDescent="0.35">
      <c r="A52"/>
    </row>
    <row r="55" spans="1:7" x14ac:dyDescent="0.35">
      <c r="A55" s="25"/>
      <c r="B55" s="15"/>
      <c r="C55" s="15"/>
      <c r="D55" s="15"/>
      <c r="E55" s="15"/>
      <c r="F55" s="15"/>
      <c r="G55" s="15"/>
    </row>
    <row r="60" spans="1:7" x14ac:dyDescent="0.35">
      <c r="A60" s="17" t="s">
        <v>36</v>
      </c>
      <c r="B60" t="s">
        <v>39</v>
      </c>
    </row>
    <row r="61" spans="1:7" x14ac:dyDescent="0.35">
      <c r="A61" s="18">
        <v>0</v>
      </c>
      <c r="B61">
        <v>153</v>
      </c>
    </row>
    <row r="62" spans="1:7" x14ac:dyDescent="0.35">
      <c r="A62" s="18">
        <v>1</v>
      </c>
      <c r="B62">
        <v>159</v>
      </c>
    </row>
    <row r="63" spans="1:7" x14ac:dyDescent="0.35">
      <c r="A63" s="18">
        <v>2</v>
      </c>
      <c r="B63">
        <v>129</v>
      </c>
    </row>
    <row r="64" spans="1:7" x14ac:dyDescent="0.35">
      <c r="A64" s="18">
        <v>3</v>
      </c>
      <c r="B64">
        <v>33</v>
      </c>
    </row>
    <row r="65" spans="1:14" x14ac:dyDescent="0.35">
      <c r="A65" s="18">
        <v>4</v>
      </c>
      <c r="B65">
        <v>21</v>
      </c>
    </row>
    <row r="66" spans="1:14" x14ac:dyDescent="0.35">
      <c r="A66" s="18" t="s">
        <v>37</v>
      </c>
      <c r="B66">
        <v>495</v>
      </c>
    </row>
    <row r="67" spans="1:14" x14ac:dyDescent="0.35">
      <c r="A67"/>
    </row>
    <row r="68" spans="1:14" x14ac:dyDescent="0.35">
      <c r="A68" s="31"/>
      <c r="B68" s="31"/>
      <c r="C68" s="31"/>
      <c r="D68" s="31"/>
      <c r="E68" s="31"/>
      <c r="F68" s="31"/>
      <c r="G68" s="31"/>
      <c r="H68" s="31"/>
      <c r="I68" s="31"/>
      <c r="J68" s="31"/>
      <c r="K68" s="31"/>
      <c r="L68" s="31"/>
      <c r="M68" s="31"/>
      <c r="N68" s="31"/>
    </row>
    <row r="69" spans="1:14" x14ac:dyDescent="0.35">
      <c r="A69"/>
    </row>
    <row r="72" spans="1:14" x14ac:dyDescent="0.35">
      <c r="A72" s="4" t="s">
        <v>36</v>
      </c>
      <c r="B72" t="s">
        <v>39</v>
      </c>
    </row>
    <row r="73" spans="1:14" x14ac:dyDescent="0.35">
      <c r="A73" s="5" t="s">
        <v>71</v>
      </c>
      <c r="B73" s="10">
        <v>0.6707070707070707</v>
      </c>
    </row>
    <row r="74" spans="1:14" x14ac:dyDescent="0.35">
      <c r="A74" s="5" t="s">
        <v>72</v>
      </c>
      <c r="B74" s="10">
        <v>0.3292929292929293</v>
      </c>
    </row>
    <row r="75" spans="1:14" x14ac:dyDescent="0.35">
      <c r="A75" s="18" t="s">
        <v>37</v>
      </c>
      <c r="B75" s="10">
        <v>1</v>
      </c>
    </row>
    <row r="76" spans="1:14" x14ac:dyDescent="0.35">
      <c r="A76"/>
    </row>
    <row r="77" spans="1:14" x14ac:dyDescent="0.35">
      <c r="A77" s="31"/>
      <c r="B77" s="31"/>
      <c r="C77" s="31"/>
      <c r="D77" s="31"/>
      <c r="E77" s="31"/>
      <c r="F77" s="31"/>
      <c r="G77" s="31"/>
      <c r="H77" s="31"/>
      <c r="I77" s="31"/>
      <c r="J77" s="31"/>
      <c r="K77" s="31"/>
      <c r="L77" s="31"/>
      <c r="M77" s="31"/>
      <c r="N77" s="31"/>
    </row>
    <row r="78" spans="1:14" x14ac:dyDescent="0.35">
      <c r="A78"/>
    </row>
    <row r="79" spans="1:14" x14ac:dyDescent="0.35">
      <c r="A79"/>
    </row>
    <row r="81" spans="1:13" x14ac:dyDescent="0.35">
      <c r="A81" s="17" t="s">
        <v>36</v>
      </c>
      <c r="B81" t="s">
        <v>39</v>
      </c>
    </row>
    <row r="82" spans="1:13" x14ac:dyDescent="0.35">
      <c r="A82" s="18" t="s">
        <v>16</v>
      </c>
      <c r="B82">
        <v>207</v>
      </c>
    </row>
    <row r="83" spans="1:13" x14ac:dyDescent="0.35">
      <c r="A83" s="18" t="s">
        <v>22</v>
      </c>
      <c r="B83">
        <v>95</v>
      </c>
    </row>
    <row r="84" spans="1:13" x14ac:dyDescent="0.35">
      <c r="A84" s="18" t="s">
        <v>26</v>
      </c>
      <c r="B84">
        <v>83</v>
      </c>
    </row>
    <row r="85" spans="1:13" x14ac:dyDescent="0.35">
      <c r="A85" s="18" t="s">
        <v>23</v>
      </c>
      <c r="B85">
        <v>77</v>
      </c>
    </row>
    <row r="86" spans="1:13" x14ac:dyDescent="0.35">
      <c r="A86" s="18" t="s">
        <v>44</v>
      </c>
      <c r="B86">
        <v>33</v>
      </c>
    </row>
    <row r="87" spans="1:13" x14ac:dyDescent="0.35">
      <c r="A87" s="18" t="s">
        <v>37</v>
      </c>
      <c r="B87">
        <v>495</v>
      </c>
    </row>
    <row r="90" spans="1:13" x14ac:dyDescent="0.35">
      <c r="A90" s="26"/>
      <c r="B90" s="16"/>
      <c r="C90" s="16"/>
      <c r="D90" s="31"/>
      <c r="E90" s="31"/>
      <c r="F90" s="31"/>
      <c r="G90" s="31"/>
      <c r="H90" s="31"/>
      <c r="I90" s="31"/>
      <c r="J90" s="31"/>
      <c r="K90" s="31"/>
      <c r="L90" s="31"/>
      <c r="M90" s="31"/>
    </row>
    <row r="93" spans="1:13" x14ac:dyDescent="0.35">
      <c r="A93" s="17" t="s">
        <v>36</v>
      </c>
      <c r="B93" t="s">
        <v>39</v>
      </c>
    </row>
    <row r="94" spans="1:13" x14ac:dyDescent="0.35">
      <c r="A94" s="18" t="s">
        <v>17</v>
      </c>
      <c r="B94" s="10">
        <v>0.31515151515151513</v>
      </c>
    </row>
    <row r="95" spans="1:13" x14ac:dyDescent="0.35">
      <c r="A95" s="32" t="s">
        <v>43</v>
      </c>
      <c r="B95" s="10">
        <v>0.16969696969696971</v>
      </c>
    </row>
    <row r="96" spans="1:13" x14ac:dyDescent="0.35">
      <c r="A96" s="32" t="s">
        <v>42</v>
      </c>
      <c r="B96" s="10">
        <v>0.14545454545454545</v>
      </c>
    </row>
    <row r="97" spans="1:13" x14ac:dyDescent="0.35">
      <c r="A97" s="18" t="s">
        <v>32</v>
      </c>
      <c r="B97" s="10">
        <v>0.44444444444444442</v>
      </c>
    </row>
    <row r="98" spans="1:13" x14ac:dyDescent="0.35">
      <c r="A98" s="32" t="s">
        <v>43</v>
      </c>
      <c r="B98" s="10">
        <v>0.22222222222222221</v>
      </c>
    </row>
    <row r="99" spans="1:13" x14ac:dyDescent="0.35">
      <c r="A99" s="32" t="s">
        <v>42</v>
      </c>
      <c r="B99" s="10">
        <v>0.22222222222222221</v>
      </c>
    </row>
    <row r="100" spans="1:13" x14ac:dyDescent="0.35">
      <c r="A100" s="18" t="s">
        <v>24</v>
      </c>
      <c r="B100" s="10">
        <v>0.2404040404040404</v>
      </c>
    </row>
    <row r="101" spans="1:13" x14ac:dyDescent="0.35">
      <c r="A101" s="32" t="s">
        <v>43</v>
      </c>
      <c r="B101" s="10">
        <v>9.8989898989898989E-2</v>
      </c>
    </row>
    <row r="102" spans="1:13" x14ac:dyDescent="0.35">
      <c r="A102" s="32" t="s">
        <v>42</v>
      </c>
      <c r="B102" s="10">
        <v>0.14141414141414141</v>
      </c>
    </row>
    <row r="103" spans="1:13" x14ac:dyDescent="0.35">
      <c r="A103" s="18" t="s">
        <v>37</v>
      </c>
      <c r="B103" s="8">
        <v>1</v>
      </c>
    </row>
    <row r="106" spans="1:13" x14ac:dyDescent="0.35">
      <c r="A106" s="26"/>
      <c r="B106" s="16"/>
      <c r="C106" s="16"/>
      <c r="D106" s="16"/>
      <c r="E106" s="31"/>
      <c r="F106" s="31"/>
      <c r="G106" s="31"/>
      <c r="H106" s="31"/>
      <c r="I106" s="31"/>
      <c r="J106" s="31"/>
      <c r="K106" s="31"/>
      <c r="L106" s="31"/>
      <c r="M106" s="31"/>
    </row>
    <row r="109" spans="1:13" x14ac:dyDescent="0.35">
      <c r="A109" s="4" t="s">
        <v>53</v>
      </c>
      <c r="B109" s="4" t="s">
        <v>51</v>
      </c>
    </row>
    <row r="110" spans="1:13" x14ac:dyDescent="0.35">
      <c r="A110" s="4" t="s">
        <v>36</v>
      </c>
      <c r="B110" t="s">
        <v>18</v>
      </c>
      <c r="C110" t="s">
        <v>15</v>
      </c>
      <c r="D110" t="s">
        <v>37</v>
      </c>
    </row>
    <row r="111" spans="1:13" x14ac:dyDescent="0.35">
      <c r="A111" s="5" t="s">
        <v>43</v>
      </c>
      <c r="B111" s="10">
        <v>0.25146198830409355</v>
      </c>
      <c r="C111" s="10">
        <v>0.23684210526315788</v>
      </c>
      <c r="D111" s="10">
        <v>0.48830409356725146</v>
      </c>
    </row>
    <row r="112" spans="1:13" x14ac:dyDescent="0.35">
      <c r="A112" s="5" t="s">
        <v>42</v>
      </c>
      <c r="B112" s="10">
        <v>0.26608187134502925</v>
      </c>
      <c r="C112" s="10">
        <v>0.24561403508771928</v>
      </c>
      <c r="D112" s="10">
        <v>0.51169590643274854</v>
      </c>
    </row>
    <row r="113" spans="1:15" x14ac:dyDescent="0.35">
      <c r="A113" s="18" t="s">
        <v>37</v>
      </c>
      <c r="B113" s="10">
        <v>0.51754385964912286</v>
      </c>
      <c r="C113" s="10">
        <v>0.48245614035087719</v>
      </c>
      <c r="D113" s="10">
        <v>1</v>
      </c>
    </row>
    <row r="114" spans="1:15" x14ac:dyDescent="0.35">
      <c r="A114"/>
    </row>
    <row r="116" spans="1:15" x14ac:dyDescent="0.35">
      <c r="A116" s="4" t="s">
        <v>36</v>
      </c>
      <c r="B116" t="s">
        <v>52</v>
      </c>
    </row>
    <row r="117" spans="1:15" x14ac:dyDescent="0.35">
      <c r="A117" s="5" t="s">
        <v>18</v>
      </c>
      <c r="B117" s="8">
        <v>0.51754385964912286</v>
      </c>
    </row>
    <row r="118" spans="1:15" x14ac:dyDescent="0.35">
      <c r="A118" s="5" t="s">
        <v>15</v>
      </c>
      <c r="B118" s="8">
        <v>0.48245614035087719</v>
      </c>
    </row>
    <row r="119" spans="1:15" x14ac:dyDescent="0.35">
      <c r="A119" s="18" t="s">
        <v>37</v>
      </c>
      <c r="B119" s="8">
        <v>1</v>
      </c>
    </row>
    <row r="120" spans="1:15" x14ac:dyDescent="0.35">
      <c r="A120"/>
    </row>
    <row r="121" spans="1:15" x14ac:dyDescent="0.35">
      <c r="A121"/>
    </row>
    <row r="122" spans="1:15" x14ac:dyDescent="0.35">
      <c r="A122"/>
    </row>
    <row r="123" spans="1:15" x14ac:dyDescent="0.35">
      <c r="A123"/>
    </row>
    <row r="124" spans="1:15" x14ac:dyDescent="0.35">
      <c r="A124" s="31"/>
      <c r="B124" s="31"/>
      <c r="C124" s="31"/>
      <c r="D124" s="31"/>
      <c r="E124" s="31"/>
      <c r="F124" s="31"/>
      <c r="G124" s="31"/>
      <c r="H124" s="31"/>
      <c r="I124" s="31"/>
      <c r="J124" s="31"/>
      <c r="K124" s="31"/>
      <c r="L124" s="31"/>
      <c r="M124" s="31"/>
      <c r="N124" s="31"/>
      <c r="O124" s="31"/>
    </row>
    <row r="125" spans="1:15" x14ac:dyDescent="0.35">
      <c r="A125"/>
    </row>
    <row r="126" spans="1:15" hidden="1" x14ac:dyDescent="0.35">
      <c r="A126"/>
    </row>
    <row r="127" spans="1:15" hidden="1" x14ac:dyDescent="0.35">
      <c r="A127"/>
    </row>
    <row r="128" spans="1:15" x14ac:dyDescent="0.35">
      <c r="A128"/>
    </row>
    <row r="129" spans="1:8" x14ac:dyDescent="0.35">
      <c r="A129"/>
    </row>
    <row r="130" spans="1:8" x14ac:dyDescent="0.35">
      <c r="A130"/>
    </row>
    <row r="131" spans="1:8" x14ac:dyDescent="0.35">
      <c r="A131"/>
    </row>
    <row r="133" spans="1:8" x14ac:dyDescent="0.35">
      <c r="A133"/>
    </row>
    <row r="134" spans="1:8" x14ac:dyDescent="0.35">
      <c r="A134"/>
    </row>
    <row r="136" spans="1:8" x14ac:dyDescent="0.35">
      <c r="A136"/>
      <c r="B136" s="4" t="s">
        <v>51</v>
      </c>
    </row>
    <row r="137" spans="1:8" x14ac:dyDescent="0.35">
      <c r="A137"/>
      <c r="B137">
        <v>0</v>
      </c>
      <c r="C137">
        <v>1</v>
      </c>
      <c r="D137">
        <v>2</v>
      </c>
      <c r="E137">
        <v>3</v>
      </c>
      <c r="F137">
        <v>4</v>
      </c>
      <c r="G137">
        <v>5</v>
      </c>
      <c r="H137" t="s">
        <v>37</v>
      </c>
    </row>
    <row r="138" spans="1:8" x14ac:dyDescent="0.35">
      <c r="A138" s="9" t="s">
        <v>39</v>
      </c>
      <c r="B138" s="10">
        <v>0.29494949494949496</v>
      </c>
      <c r="C138" s="10">
        <v>0.19797979797979798</v>
      </c>
      <c r="D138" s="10">
        <v>0.21010101010101009</v>
      </c>
      <c r="E138" s="10">
        <v>0.15151515151515152</v>
      </c>
      <c r="F138" s="10">
        <v>0.10909090909090909</v>
      </c>
      <c r="G138" s="10">
        <v>3.6363636363636362E-2</v>
      </c>
      <c r="H138" s="10">
        <v>1</v>
      </c>
    </row>
    <row r="139" spans="1:8" x14ac:dyDescent="0.35">
      <c r="A139"/>
    </row>
    <row r="140" spans="1:8" x14ac:dyDescent="0.35">
      <c r="A140"/>
    </row>
    <row r="145" spans="1:15" x14ac:dyDescent="0.35">
      <c r="A145"/>
    </row>
    <row r="146" spans="1:15" x14ac:dyDescent="0.35">
      <c r="A146"/>
    </row>
    <row r="148" spans="1:15" x14ac:dyDescent="0.35">
      <c r="A148" s="4" t="s">
        <v>36</v>
      </c>
      <c r="B148" t="s">
        <v>39</v>
      </c>
    </row>
    <row r="149" spans="1:15" x14ac:dyDescent="0.35">
      <c r="A149" s="5" t="s">
        <v>55</v>
      </c>
      <c r="B149" s="10">
        <v>0.70303030303030301</v>
      </c>
    </row>
    <row r="150" spans="1:15" x14ac:dyDescent="0.35">
      <c r="A150" s="5" t="s">
        <v>56</v>
      </c>
      <c r="B150" s="10">
        <v>0.29696969696969699</v>
      </c>
    </row>
    <row r="151" spans="1:15" x14ac:dyDescent="0.35">
      <c r="A151" s="18" t="s">
        <v>37</v>
      </c>
      <c r="B151" s="10">
        <v>1</v>
      </c>
    </row>
    <row r="152" spans="1:15" x14ac:dyDescent="0.35">
      <c r="A152"/>
    </row>
    <row r="153" spans="1:15" x14ac:dyDescent="0.35">
      <c r="A153"/>
    </row>
    <row r="156" spans="1:15" x14ac:dyDescent="0.35">
      <c r="A156" s="28"/>
      <c r="B156" s="27"/>
      <c r="C156" s="27"/>
      <c r="D156" s="27"/>
      <c r="E156" s="27"/>
      <c r="F156" s="27"/>
      <c r="G156" s="27"/>
      <c r="H156" s="27"/>
      <c r="I156" s="31"/>
      <c r="J156" s="31"/>
      <c r="K156" s="31"/>
      <c r="L156" s="31"/>
      <c r="M156" s="31"/>
      <c r="N156" s="31"/>
      <c r="O156" s="31"/>
    </row>
    <row r="158" spans="1:15" x14ac:dyDescent="0.35">
      <c r="I158" s="14" t="s">
        <v>57</v>
      </c>
      <c r="J158" s="14"/>
      <c r="K158" s="14">
        <f>GETPIVOTDATA("Number Purchased Bike ",$A$160)</f>
        <v>495</v>
      </c>
    </row>
    <row r="159" spans="1:15" x14ac:dyDescent="0.35">
      <c r="I159" s="14" t="s">
        <v>58</v>
      </c>
      <c r="J159" s="14"/>
      <c r="K159" s="29">
        <f>GETPIVOTDATA("Purchased Bike",$A$166,"Purchased Bike","Yes")</f>
        <v>0.48245614035087719</v>
      </c>
    </row>
    <row r="160" spans="1:15" x14ac:dyDescent="0.35">
      <c r="A160" t="s">
        <v>39</v>
      </c>
      <c r="I160" s="14" t="s">
        <v>59</v>
      </c>
      <c r="J160" s="14"/>
      <c r="K160" s="14"/>
    </row>
    <row r="161" spans="1:4" x14ac:dyDescent="0.35">
      <c r="A161" s="9">
        <v>495</v>
      </c>
    </row>
    <row r="162" spans="1:4" x14ac:dyDescent="0.35">
      <c r="A162"/>
    </row>
    <row r="163" spans="1:4" x14ac:dyDescent="0.35">
      <c r="A163"/>
    </row>
    <row r="164" spans="1:4" x14ac:dyDescent="0.35">
      <c r="A164"/>
    </row>
    <row r="165" spans="1:4" x14ac:dyDescent="0.35">
      <c r="A165"/>
    </row>
    <row r="166" spans="1:4" x14ac:dyDescent="0.35">
      <c r="A166"/>
      <c r="B166" s="4" t="s">
        <v>51</v>
      </c>
    </row>
    <row r="167" spans="1:4" x14ac:dyDescent="0.35">
      <c r="A167"/>
      <c r="B167" t="s">
        <v>18</v>
      </c>
      <c r="C167" t="s">
        <v>15</v>
      </c>
      <c r="D167" t="s">
        <v>37</v>
      </c>
    </row>
    <row r="168" spans="1:4" x14ac:dyDescent="0.35">
      <c r="A168" s="9" t="s">
        <v>53</v>
      </c>
      <c r="B168" s="10">
        <v>0.51754385964912286</v>
      </c>
      <c r="C168" s="10">
        <v>0.48245614035087719</v>
      </c>
      <c r="D168" s="10">
        <v>1</v>
      </c>
    </row>
    <row r="169" spans="1:4" x14ac:dyDescent="0.35">
      <c r="A169"/>
    </row>
    <row r="170" spans="1:4" x14ac:dyDescent="0.35">
      <c r="A170"/>
    </row>
    <row r="171" spans="1:4" x14ac:dyDescent="0.35">
      <c r="A171"/>
    </row>
    <row r="172" spans="1:4" x14ac:dyDescent="0.35">
      <c r="A172"/>
      <c r="B172" s="4" t="s">
        <v>51</v>
      </c>
    </row>
    <row r="173" spans="1:4" x14ac:dyDescent="0.35">
      <c r="A173"/>
      <c r="B173" t="s">
        <v>18</v>
      </c>
      <c r="C173" t="s">
        <v>15</v>
      </c>
      <c r="D173" t="s">
        <v>37</v>
      </c>
    </row>
    <row r="174" spans="1:4" x14ac:dyDescent="0.35">
      <c r="A174" s="9" t="s">
        <v>60</v>
      </c>
      <c r="B174">
        <v>55028.248587570619</v>
      </c>
      <c r="C174">
        <v>57474.747474747477</v>
      </c>
      <c r="D174">
        <v>56208.576998050681</v>
      </c>
    </row>
    <row r="175" spans="1:4" x14ac:dyDescent="0.35">
      <c r="A175"/>
    </row>
    <row r="176" spans="1:4" x14ac:dyDescent="0.35">
      <c r="A176"/>
    </row>
    <row r="178" spans="1:15" x14ac:dyDescent="0.35">
      <c r="A178" s="30"/>
      <c r="B178" s="31"/>
      <c r="C178" s="31"/>
      <c r="D178" s="31"/>
      <c r="E178" s="31"/>
      <c r="F178" s="31"/>
      <c r="G178" s="31"/>
      <c r="H178" s="31"/>
      <c r="I178" s="31"/>
      <c r="J178" s="31"/>
      <c r="K178" s="31"/>
      <c r="L178" s="31"/>
      <c r="M178" s="31"/>
      <c r="N178" s="31"/>
      <c r="O178" s="31"/>
    </row>
    <row r="188" spans="1:15" x14ac:dyDescent="0.35">
      <c r="A188"/>
    </row>
    <row r="189" spans="1:15" x14ac:dyDescent="0.35">
      <c r="A189" s="4" t="s">
        <v>64</v>
      </c>
      <c r="B189" s="4" t="s">
        <v>51</v>
      </c>
    </row>
    <row r="190" spans="1:15" x14ac:dyDescent="0.35">
      <c r="A190" s="4" t="s">
        <v>36</v>
      </c>
      <c r="B190" t="s">
        <v>62</v>
      </c>
      <c r="C190" t="s">
        <v>63</v>
      </c>
      <c r="D190" t="s">
        <v>37</v>
      </c>
    </row>
    <row r="191" spans="1:15" x14ac:dyDescent="0.35">
      <c r="A191" s="5" t="s">
        <v>66</v>
      </c>
      <c r="B191" s="10">
        <v>0.54339622641509433</v>
      </c>
      <c r="C191" s="10">
        <v>0.45660377358490567</v>
      </c>
      <c r="D191" s="8">
        <v>1</v>
      </c>
    </row>
    <row r="192" spans="1:15" x14ac:dyDescent="0.35">
      <c r="A192" s="5" t="s">
        <v>67</v>
      </c>
      <c r="B192" s="10">
        <v>0.42342342342342343</v>
      </c>
      <c r="C192" s="10">
        <v>0.57657657657657657</v>
      </c>
      <c r="D192" s="8">
        <v>1</v>
      </c>
    </row>
    <row r="193" spans="1:17" x14ac:dyDescent="0.35">
      <c r="A193" s="5" t="s">
        <v>68</v>
      </c>
      <c r="B193" s="10">
        <v>0.49802371541501977</v>
      </c>
      <c r="C193" s="10">
        <v>0.50197628458498023</v>
      </c>
      <c r="D193" s="8">
        <v>1</v>
      </c>
    </row>
    <row r="194" spans="1:17" x14ac:dyDescent="0.35">
      <c r="A194" s="5" t="s">
        <v>69</v>
      </c>
      <c r="B194" s="10">
        <v>0.68571428571428572</v>
      </c>
      <c r="C194" s="10">
        <v>0.31428571428571428</v>
      </c>
      <c r="D194" s="8">
        <v>1</v>
      </c>
    </row>
    <row r="195" spans="1:17" x14ac:dyDescent="0.35">
      <c r="A195" s="18" t="s">
        <v>37</v>
      </c>
      <c r="B195" s="10">
        <v>0.51754385964912286</v>
      </c>
      <c r="C195" s="10">
        <v>0.48245614035087719</v>
      </c>
      <c r="D195" s="8">
        <v>1</v>
      </c>
    </row>
    <row r="196" spans="1:17" x14ac:dyDescent="0.35">
      <c r="A196"/>
    </row>
    <row r="197" spans="1:17" x14ac:dyDescent="0.35">
      <c r="A197"/>
    </row>
    <row r="198" spans="1:17" x14ac:dyDescent="0.35">
      <c r="A198"/>
    </row>
    <row r="199" spans="1:17" x14ac:dyDescent="0.35">
      <c r="A199"/>
    </row>
    <row r="200" spans="1:17" x14ac:dyDescent="0.35">
      <c r="A200"/>
    </row>
    <row r="201" spans="1:17" x14ac:dyDescent="0.35">
      <c r="A201"/>
    </row>
    <row r="202" spans="1:17" x14ac:dyDescent="0.35">
      <c r="A202"/>
    </row>
    <row r="203" spans="1:17" x14ac:dyDescent="0.35">
      <c r="A203"/>
    </row>
    <row r="204" spans="1:17" x14ac:dyDescent="0.35">
      <c r="A204" s="31"/>
      <c r="B204" s="31"/>
      <c r="C204" s="31"/>
      <c r="D204" s="31"/>
      <c r="E204" s="31"/>
      <c r="F204" s="31"/>
      <c r="G204" s="31"/>
      <c r="H204" s="31"/>
      <c r="I204" s="31"/>
      <c r="J204" s="31"/>
      <c r="K204" s="31"/>
      <c r="L204" s="31"/>
      <c r="M204" s="31"/>
      <c r="N204" s="31"/>
      <c r="O204" s="31"/>
      <c r="P204" s="31"/>
      <c r="Q204" s="31"/>
    </row>
    <row r="205" spans="1:17" x14ac:dyDescent="0.35">
      <c r="A205"/>
    </row>
    <row r="206" spans="1:17" x14ac:dyDescent="0.35">
      <c r="A206"/>
    </row>
    <row r="212" spans="1:4" x14ac:dyDescent="0.35">
      <c r="A212" s="4" t="s">
        <v>64</v>
      </c>
      <c r="B212" s="4" t="s">
        <v>51</v>
      </c>
    </row>
    <row r="213" spans="1:4" x14ac:dyDescent="0.35">
      <c r="A213" s="17" t="s">
        <v>36</v>
      </c>
      <c r="B213" t="s">
        <v>62</v>
      </c>
      <c r="C213" t="s">
        <v>63</v>
      </c>
      <c r="D213" t="s">
        <v>37</v>
      </c>
    </row>
    <row r="214" spans="1:4" x14ac:dyDescent="0.35">
      <c r="A214" s="18">
        <v>0</v>
      </c>
      <c r="B214" s="10">
        <v>0.39763779527559057</v>
      </c>
      <c r="C214" s="10">
        <v>0.60236220472440949</v>
      </c>
      <c r="D214" s="10">
        <v>1</v>
      </c>
    </row>
    <row r="215" spans="1:4" x14ac:dyDescent="0.35">
      <c r="A215" s="18">
        <v>1</v>
      </c>
      <c r="B215" s="10">
        <v>0.4259927797833935</v>
      </c>
      <c r="C215" s="10">
        <v>0.57400722021660655</v>
      </c>
      <c r="D215" s="10">
        <v>1</v>
      </c>
    </row>
    <row r="216" spans="1:4" x14ac:dyDescent="0.35">
      <c r="A216" s="18">
        <v>2</v>
      </c>
      <c r="B216" s="10">
        <v>0.62931034482758619</v>
      </c>
      <c r="C216" s="10">
        <v>0.37068965517241381</v>
      </c>
      <c r="D216" s="10">
        <v>1</v>
      </c>
    </row>
    <row r="217" spans="1:4" x14ac:dyDescent="0.35">
      <c r="A217" s="18">
        <v>3</v>
      </c>
      <c r="B217" s="10">
        <v>0.61627906976744184</v>
      </c>
      <c r="C217" s="10">
        <v>0.38372093023255816</v>
      </c>
      <c r="D217" s="10">
        <v>1</v>
      </c>
    </row>
    <row r="218" spans="1:4" x14ac:dyDescent="0.35">
      <c r="A218" s="18">
        <v>4</v>
      </c>
      <c r="B218" s="10">
        <v>0.65573770491803274</v>
      </c>
      <c r="C218" s="10">
        <v>0.34426229508196721</v>
      </c>
      <c r="D218" s="10">
        <v>1</v>
      </c>
    </row>
    <row r="219" spans="1:4" x14ac:dyDescent="0.35">
      <c r="A219" s="18" t="s">
        <v>37</v>
      </c>
      <c r="B219" s="10">
        <v>0.51754385964912286</v>
      </c>
      <c r="C219" s="10">
        <v>0.48245614035087719</v>
      </c>
      <c r="D219" s="10">
        <v>1</v>
      </c>
    </row>
    <row r="220" spans="1:4" x14ac:dyDescent="0.35">
      <c r="A220"/>
    </row>
    <row r="221" spans="1:4" x14ac:dyDescent="0.35">
      <c r="A221"/>
    </row>
    <row r="222" spans="1:4" x14ac:dyDescent="0.35">
      <c r="A222"/>
    </row>
    <row r="223" spans="1:4" x14ac:dyDescent="0.35">
      <c r="A223"/>
    </row>
    <row r="224" spans="1:4" x14ac:dyDescent="0.35">
      <c r="A224"/>
    </row>
    <row r="225" spans="1:1" x14ac:dyDescent="0.35">
      <c r="A225"/>
    </row>
    <row r="226" spans="1:1" x14ac:dyDescent="0.35">
      <c r="A226"/>
    </row>
    <row r="227" spans="1:1" x14ac:dyDescent="0.35">
      <c r="A227"/>
    </row>
    <row r="228" spans="1:1" x14ac:dyDescent="0.35">
      <c r="A228"/>
    </row>
  </sheetData>
  <pageMargins left="0.7" right="0.7" top="0.75" bottom="0.75" header="0.3" footer="0.3"/>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832C7-6763-4D57-B542-196CCD66F850}">
  <dimension ref="A1:R1027"/>
  <sheetViews>
    <sheetView workbookViewId="0">
      <selection activeCell="J3" sqref="J3"/>
    </sheetView>
  </sheetViews>
  <sheetFormatPr defaultRowHeight="14.5" x14ac:dyDescent="0.35"/>
  <cols>
    <col min="1" max="1" width="5.81640625" bestFit="1" customWidth="1"/>
    <col min="2" max="2" width="14.6328125" customWidth="1"/>
    <col min="3" max="3" width="9" customWidth="1"/>
    <col min="4" max="4" width="81.36328125" customWidth="1"/>
    <col min="5" max="5" width="16.26953125" bestFit="1" customWidth="1"/>
    <col min="6" max="6" width="13" bestFit="1" customWidth="1"/>
    <col min="7" max="7" width="13.90625" customWidth="1"/>
    <col min="8" max="8" width="6.7265625" bestFit="1" customWidth="1"/>
    <col min="9" max="9" width="83.453125" style="6" customWidth="1"/>
    <col min="10" max="10" width="13" bestFit="1" customWidth="1"/>
    <col min="11" max="11" width="20.36328125" customWidth="1"/>
    <col min="12" max="12" width="15.81640625" style="6" customWidth="1"/>
    <col min="13" max="13" width="52.7265625" customWidth="1"/>
  </cols>
  <sheetData>
    <row r="1" spans="1:18" ht="17" customHeight="1" x14ac:dyDescent="0.35">
      <c r="A1" t="s">
        <v>0</v>
      </c>
      <c r="B1" t="s">
        <v>50</v>
      </c>
      <c r="C1" t="s">
        <v>2</v>
      </c>
      <c r="D1" t="s">
        <v>3</v>
      </c>
      <c r="E1" t="s">
        <v>4</v>
      </c>
      <c r="F1" t="s">
        <v>54</v>
      </c>
      <c r="G1" t="s">
        <v>5</v>
      </c>
      <c r="H1" t="s">
        <v>6</v>
      </c>
      <c r="I1" t="s">
        <v>7</v>
      </c>
      <c r="J1" t="s">
        <v>70</v>
      </c>
      <c r="K1" t="s">
        <v>8</v>
      </c>
      <c r="L1" s="6" t="s">
        <v>9</v>
      </c>
      <c r="M1" t="s">
        <v>10</v>
      </c>
      <c r="N1" t="s">
        <v>65</v>
      </c>
      <c r="O1" t="s">
        <v>11</v>
      </c>
      <c r="P1" t="s">
        <v>12</v>
      </c>
      <c r="Q1" t="s">
        <v>61</v>
      </c>
      <c r="R1" t="s">
        <v>38</v>
      </c>
    </row>
    <row r="2" spans="1:18" x14ac:dyDescent="0.35">
      <c r="A2">
        <v>12496</v>
      </c>
      <c r="B2" t="s">
        <v>40</v>
      </c>
      <c r="C2" t="s">
        <v>43</v>
      </c>
      <c r="D2" s="3">
        <v>40000</v>
      </c>
      <c r="E2">
        <v>0</v>
      </c>
      <c r="F2" t="str">
        <f>IF(Table2[[#This Row],[Children]]&lt;=2, "0-2 Children", "3+ Children")</f>
        <v>0-2 Children</v>
      </c>
      <c r="G2" t="s">
        <v>13</v>
      </c>
      <c r="H2" t="s">
        <v>14</v>
      </c>
      <c r="I2" t="s">
        <v>15</v>
      </c>
      <c r="J2" t="str">
        <f>IF(Table2[[#This Row],[Home Owner]]="Yes", "Homeowner","Non-Homeowner")</f>
        <v>Homeowner</v>
      </c>
      <c r="K2">
        <v>0</v>
      </c>
      <c r="L2" s="6" t="s">
        <v>16</v>
      </c>
      <c r="M2" t="s">
        <v>17</v>
      </c>
      <c r="N2" t="str">
        <f>IF(Table2[[#This Row],[Age]]&lt;=35, "25-35",
IF(Table2[[#This Row],[Age]]&lt;=45, "36-45",
IF(Table2[[#This Row],[Age]]&lt;=55, "46-55", "55+")))</f>
        <v>36-45</v>
      </c>
      <c r="O2">
        <v>42</v>
      </c>
      <c r="P2" t="s">
        <v>18</v>
      </c>
      <c r="Q2" t="str">
        <f>IF(Table2[[#This Row],[Purchased Bike]]="Yes", "Purchased","Did Not Purchase")</f>
        <v>Did Not Purchase</v>
      </c>
      <c r="R2">
        <f>IF(P2="Yes", 1,0)</f>
        <v>0</v>
      </c>
    </row>
    <row r="3" spans="1:18" x14ac:dyDescent="0.35">
      <c r="A3">
        <v>24107</v>
      </c>
      <c r="B3" t="s">
        <v>40</v>
      </c>
      <c r="C3" t="s">
        <v>42</v>
      </c>
      <c r="D3" s="3">
        <v>30000</v>
      </c>
      <c r="E3">
        <v>3</v>
      </c>
      <c r="F3" t="str">
        <f>IF(Table2[[#This Row],[Children]]&lt;=2, "0-2 Children", "3+ Children")</f>
        <v>3+ Children</v>
      </c>
      <c r="G3" t="s">
        <v>19</v>
      </c>
      <c r="H3" t="s">
        <v>20</v>
      </c>
      <c r="I3" t="s">
        <v>15</v>
      </c>
      <c r="J3" t="str">
        <f>IF(Table2[[#This Row],[Home Owner]]="Yes", "Homeowner","Non-Homeowner")</f>
        <v>Homeowner</v>
      </c>
      <c r="K3">
        <v>1</v>
      </c>
      <c r="L3" s="6" t="s">
        <v>16</v>
      </c>
      <c r="M3" t="s">
        <v>17</v>
      </c>
      <c r="N3" t="str">
        <f>IF(Table2[[#This Row],[Age]]&lt;=35, "25-35",
IF(Table2[[#This Row],[Age]]&lt;=45, "36-45",
IF(Table2[[#This Row],[Age]]&lt;=55, "46-55", "55+")))</f>
        <v>36-45</v>
      </c>
      <c r="O3">
        <v>43</v>
      </c>
      <c r="P3" t="s">
        <v>18</v>
      </c>
      <c r="Q3" t="str">
        <f>IF(Table2[[#This Row],[Purchased Bike]]="Yes", "Purchased","Did Not Purchase")</f>
        <v>Did Not Purchase</v>
      </c>
      <c r="R3">
        <f t="shared" ref="R3:R66" si="0">IF(P3="Yes", 1,0)</f>
        <v>0</v>
      </c>
    </row>
    <row r="4" spans="1:18" x14ac:dyDescent="0.35">
      <c r="A4">
        <v>14177</v>
      </c>
      <c r="B4" t="s">
        <v>40</v>
      </c>
      <c r="C4" t="s">
        <v>42</v>
      </c>
      <c r="D4" s="3">
        <v>80000</v>
      </c>
      <c r="E4">
        <v>5</v>
      </c>
      <c r="F4" t="str">
        <f>IF(Table2[[#This Row],[Children]]&lt;=2, "0-2 Children", "3+ Children")</f>
        <v>3+ Children</v>
      </c>
      <c r="G4" t="s">
        <v>19</v>
      </c>
      <c r="H4" t="s">
        <v>21</v>
      </c>
      <c r="I4" t="s">
        <v>18</v>
      </c>
      <c r="J4" t="str">
        <f>IF(Table2[[#This Row],[Home Owner]]="Yes", "Homeowner","Non-Homeowner")</f>
        <v>Non-Homeowner</v>
      </c>
      <c r="K4">
        <v>2</v>
      </c>
      <c r="L4" s="6" t="s">
        <v>22</v>
      </c>
      <c r="M4" t="s">
        <v>17</v>
      </c>
      <c r="N4" t="str">
        <f>IF(Table2[[#This Row],[Age]]&lt;=35, "25-35",
IF(Table2[[#This Row],[Age]]&lt;=45, "36-45",
IF(Table2[[#This Row],[Age]]&lt;=55, "46-55", "55+")))</f>
        <v>55+</v>
      </c>
      <c r="O4">
        <v>60</v>
      </c>
      <c r="P4" t="s">
        <v>18</v>
      </c>
      <c r="Q4" t="str">
        <f>IF(Table2[[#This Row],[Purchased Bike]]="Yes", "Purchased","Did Not Purchase")</f>
        <v>Did Not Purchase</v>
      </c>
      <c r="R4">
        <f t="shared" si="0"/>
        <v>0</v>
      </c>
    </row>
    <row r="5" spans="1:18" x14ac:dyDescent="0.35">
      <c r="A5">
        <v>24381</v>
      </c>
      <c r="B5" t="s">
        <v>41</v>
      </c>
      <c r="C5" t="s">
        <v>42</v>
      </c>
      <c r="D5" s="3">
        <v>70000</v>
      </c>
      <c r="E5">
        <v>0</v>
      </c>
      <c r="F5" t="str">
        <f>IF(Table2[[#This Row],[Children]]&lt;=2, "0-2 Children", "3+ Children")</f>
        <v>0-2 Children</v>
      </c>
      <c r="G5" t="s">
        <v>13</v>
      </c>
      <c r="H5" t="s">
        <v>21</v>
      </c>
      <c r="I5" t="s">
        <v>15</v>
      </c>
      <c r="J5" t="str">
        <f>IF(Table2[[#This Row],[Home Owner]]="Yes", "Homeowner","Non-Homeowner")</f>
        <v>Homeowner</v>
      </c>
      <c r="K5">
        <v>1</v>
      </c>
      <c r="L5" s="6" t="s">
        <v>23</v>
      </c>
      <c r="M5" t="s">
        <v>24</v>
      </c>
      <c r="N5" t="str">
        <f>IF(Table2[[#This Row],[Age]]&lt;=35, "25-35",
IF(Table2[[#This Row],[Age]]&lt;=45, "36-45",
IF(Table2[[#This Row],[Age]]&lt;=55, "46-55", "55+")))</f>
        <v>36-45</v>
      </c>
      <c r="O5">
        <v>41</v>
      </c>
      <c r="P5" t="s">
        <v>15</v>
      </c>
      <c r="Q5" t="str">
        <f>IF(Table2[[#This Row],[Purchased Bike]]="Yes", "Purchased","Did Not Purchase")</f>
        <v>Purchased</v>
      </c>
      <c r="R5">
        <f>IF(P5="Yes", 1,0)</f>
        <v>1</v>
      </c>
    </row>
    <row r="6" spans="1:18" x14ac:dyDescent="0.35">
      <c r="A6">
        <v>25597</v>
      </c>
      <c r="B6" t="s">
        <v>41</v>
      </c>
      <c r="C6" t="s">
        <v>42</v>
      </c>
      <c r="D6" s="3">
        <v>30000</v>
      </c>
      <c r="E6">
        <v>0</v>
      </c>
      <c r="F6" t="str">
        <f>IF(Table2[[#This Row],[Children]]&lt;=2, "0-2 Children", "3+ Children")</f>
        <v>0-2 Children</v>
      </c>
      <c r="G6" t="s">
        <v>13</v>
      </c>
      <c r="H6" t="s">
        <v>20</v>
      </c>
      <c r="I6" t="s">
        <v>18</v>
      </c>
      <c r="J6" t="str">
        <f>IF(Table2[[#This Row],[Home Owner]]="Yes", "Homeowner","Non-Homeowner")</f>
        <v>Non-Homeowner</v>
      </c>
      <c r="K6">
        <v>0</v>
      </c>
      <c r="L6" s="6" t="s">
        <v>16</v>
      </c>
      <c r="M6" t="s">
        <v>17</v>
      </c>
      <c r="N6" t="str">
        <f>IF(Table2[[#This Row],[Age]]&lt;=35, "25-35",
IF(Table2[[#This Row],[Age]]&lt;=45, "36-45",
IF(Table2[[#This Row],[Age]]&lt;=55, "46-55", "55+")))</f>
        <v>36-45</v>
      </c>
      <c r="O6">
        <v>36</v>
      </c>
      <c r="P6" t="s">
        <v>15</v>
      </c>
      <c r="Q6" t="str">
        <f>IF(Table2[[#This Row],[Purchased Bike]]="Yes", "Purchased","Did Not Purchase")</f>
        <v>Purchased</v>
      </c>
      <c r="R6">
        <f t="shared" si="0"/>
        <v>1</v>
      </c>
    </row>
    <row r="7" spans="1:18" x14ac:dyDescent="0.35">
      <c r="A7">
        <v>13507</v>
      </c>
      <c r="B7" t="s">
        <v>40</v>
      </c>
      <c r="C7" t="s">
        <v>43</v>
      </c>
      <c r="D7" s="3">
        <v>10000</v>
      </c>
      <c r="E7">
        <v>2</v>
      </c>
      <c r="F7" t="str">
        <f>IF(Table2[[#This Row],[Children]]&lt;=2, "0-2 Children", "3+ Children")</f>
        <v>0-2 Children</v>
      </c>
      <c r="G7" t="s">
        <v>19</v>
      </c>
      <c r="H7" t="s">
        <v>25</v>
      </c>
      <c r="I7" t="s">
        <v>15</v>
      </c>
      <c r="J7" t="str">
        <f>IF(Table2[[#This Row],[Home Owner]]="Yes", "Homeowner","Non-Homeowner")</f>
        <v>Homeowner</v>
      </c>
      <c r="K7">
        <v>0</v>
      </c>
      <c r="L7" s="6" t="s">
        <v>26</v>
      </c>
      <c r="M7" t="s">
        <v>17</v>
      </c>
      <c r="N7" t="str">
        <f>IF(Table2[[#This Row],[Age]]&lt;=35, "25-35",
IF(Table2[[#This Row],[Age]]&lt;=45, "36-45",
IF(Table2[[#This Row],[Age]]&lt;=55, "46-55", "55+")))</f>
        <v>46-55</v>
      </c>
      <c r="O7">
        <v>50</v>
      </c>
      <c r="P7" t="s">
        <v>18</v>
      </c>
      <c r="Q7" t="str">
        <f>IF(Table2[[#This Row],[Purchased Bike]]="Yes", "Purchased","Did Not Purchase")</f>
        <v>Did Not Purchase</v>
      </c>
      <c r="R7">
        <f t="shared" si="0"/>
        <v>0</v>
      </c>
    </row>
    <row r="8" spans="1:18" x14ac:dyDescent="0.35">
      <c r="A8">
        <v>27974</v>
      </c>
      <c r="B8" t="s">
        <v>41</v>
      </c>
      <c r="C8" t="s">
        <v>42</v>
      </c>
      <c r="D8" s="3">
        <v>160000</v>
      </c>
      <c r="E8">
        <v>2</v>
      </c>
      <c r="F8" t="str">
        <f>IF(Table2[[#This Row],[Children]]&lt;=2, "0-2 Children", "3+ Children")</f>
        <v>0-2 Children</v>
      </c>
      <c r="G8" t="s">
        <v>27</v>
      </c>
      <c r="H8" t="s">
        <v>28</v>
      </c>
      <c r="I8" t="s">
        <v>15</v>
      </c>
      <c r="J8" t="str">
        <f>IF(Table2[[#This Row],[Home Owner]]="Yes", "Homeowner","Non-Homeowner")</f>
        <v>Homeowner</v>
      </c>
      <c r="K8">
        <v>4</v>
      </c>
      <c r="L8" s="6" t="s">
        <v>16</v>
      </c>
      <c r="M8" t="s">
        <v>24</v>
      </c>
      <c r="N8" t="str">
        <f>IF(Table2[[#This Row],[Age]]&lt;=35, "25-35",
IF(Table2[[#This Row],[Age]]&lt;=45, "36-45",
IF(Table2[[#This Row],[Age]]&lt;=55, "46-55", "55+")))</f>
        <v>25-35</v>
      </c>
      <c r="O8">
        <v>33</v>
      </c>
      <c r="P8" t="s">
        <v>15</v>
      </c>
      <c r="Q8" t="str">
        <f>IF(Table2[[#This Row],[Purchased Bike]]="Yes", "Purchased","Did Not Purchase")</f>
        <v>Purchased</v>
      </c>
      <c r="R8">
        <f t="shared" si="0"/>
        <v>1</v>
      </c>
    </row>
    <row r="9" spans="1:18" x14ac:dyDescent="0.35">
      <c r="A9">
        <v>19364</v>
      </c>
      <c r="B9" t="s">
        <v>40</v>
      </c>
      <c r="C9" t="s">
        <v>42</v>
      </c>
      <c r="D9" s="3">
        <v>40000</v>
      </c>
      <c r="E9">
        <v>1</v>
      </c>
      <c r="F9" t="str">
        <f>IF(Table2[[#This Row],[Children]]&lt;=2, "0-2 Children", "3+ Children")</f>
        <v>0-2 Children</v>
      </c>
      <c r="G9" t="s">
        <v>13</v>
      </c>
      <c r="H9" t="s">
        <v>14</v>
      </c>
      <c r="I9" t="s">
        <v>15</v>
      </c>
      <c r="J9" t="str">
        <f>IF(Table2[[#This Row],[Home Owner]]="Yes", "Homeowner","Non-Homeowner")</f>
        <v>Homeowner</v>
      </c>
      <c r="K9">
        <v>0</v>
      </c>
      <c r="L9" s="6" t="s">
        <v>16</v>
      </c>
      <c r="M9" t="s">
        <v>17</v>
      </c>
      <c r="N9" t="str">
        <f>IF(Table2[[#This Row],[Age]]&lt;=35, "25-35",
IF(Table2[[#This Row],[Age]]&lt;=45, "36-45",
IF(Table2[[#This Row],[Age]]&lt;=55, "46-55", "55+")))</f>
        <v>36-45</v>
      </c>
      <c r="O9">
        <v>43</v>
      </c>
      <c r="P9" t="s">
        <v>15</v>
      </c>
      <c r="Q9" t="str">
        <f>IF(Table2[[#This Row],[Purchased Bike]]="Yes", "Purchased","Did Not Purchase")</f>
        <v>Purchased</v>
      </c>
      <c r="R9">
        <f t="shared" si="0"/>
        <v>1</v>
      </c>
    </row>
    <row r="10" spans="1:18" x14ac:dyDescent="0.35">
      <c r="A10">
        <v>22155</v>
      </c>
      <c r="B10" t="s">
        <v>40</v>
      </c>
      <c r="C10" t="s">
        <v>42</v>
      </c>
      <c r="D10" s="3">
        <v>20000</v>
      </c>
      <c r="E10">
        <v>2</v>
      </c>
      <c r="F10" t="str">
        <f>IF(Table2[[#This Row],[Children]]&lt;=2, "0-2 Children", "3+ Children")</f>
        <v>0-2 Children</v>
      </c>
      <c r="G10" t="s">
        <v>29</v>
      </c>
      <c r="H10" t="s">
        <v>20</v>
      </c>
      <c r="I10" t="s">
        <v>15</v>
      </c>
      <c r="J10" t="str">
        <f>IF(Table2[[#This Row],[Home Owner]]="Yes", "Homeowner","Non-Homeowner")</f>
        <v>Homeowner</v>
      </c>
      <c r="K10">
        <v>2</v>
      </c>
      <c r="L10" s="6" t="s">
        <v>23</v>
      </c>
      <c r="M10" t="s">
        <v>24</v>
      </c>
      <c r="N10" t="str">
        <f>IF(Table2[[#This Row],[Age]]&lt;=35, "25-35",
IF(Table2[[#This Row],[Age]]&lt;=45, "36-45",
IF(Table2[[#This Row],[Age]]&lt;=55, "46-55", "55+")))</f>
        <v>55+</v>
      </c>
      <c r="O10">
        <v>58</v>
      </c>
      <c r="P10" t="s">
        <v>18</v>
      </c>
      <c r="Q10" t="str">
        <f>IF(Table2[[#This Row],[Purchased Bike]]="Yes", "Purchased","Did Not Purchase")</f>
        <v>Did Not Purchase</v>
      </c>
      <c r="R10">
        <f t="shared" si="0"/>
        <v>0</v>
      </c>
    </row>
    <row r="11" spans="1:18" x14ac:dyDescent="0.35">
      <c r="A11">
        <v>19280</v>
      </c>
      <c r="B11" t="s">
        <v>40</v>
      </c>
      <c r="C11" t="s">
        <v>42</v>
      </c>
      <c r="D11" s="3">
        <v>120000</v>
      </c>
      <c r="E11">
        <v>2</v>
      </c>
      <c r="F11" t="str">
        <f>IF(Table2[[#This Row],[Children]]&lt;=2, "0-2 Children", "3+ Children")</f>
        <v>0-2 Children</v>
      </c>
      <c r="G11" t="s">
        <v>19</v>
      </c>
      <c r="H11" t="s">
        <v>25</v>
      </c>
      <c r="I11" t="s">
        <v>15</v>
      </c>
      <c r="J11" t="str">
        <f>IF(Table2[[#This Row],[Home Owner]]="Yes", "Homeowner","Non-Homeowner")</f>
        <v>Homeowner</v>
      </c>
      <c r="K11">
        <v>1</v>
      </c>
      <c r="L11" s="6" t="s">
        <v>16</v>
      </c>
      <c r="M11" t="s">
        <v>17</v>
      </c>
      <c r="N11" t="str">
        <f>IF(Table2[[#This Row],[Age]]&lt;=35, "25-35",
IF(Table2[[#This Row],[Age]]&lt;=45, "36-45",
IF(Table2[[#This Row],[Age]]&lt;=55, "46-55", "55+")))</f>
        <v>36-45</v>
      </c>
      <c r="O11">
        <v>40</v>
      </c>
      <c r="P11" t="s">
        <v>15</v>
      </c>
      <c r="Q11" t="str">
        <f>IF(Table2[[#This Row],[Purchased Bike]]="Yes", "Purchased","Did Not Purchase")</f>
        <v>Purchased</v>
      </c>
      <c r="R11">
        <f t="shared" si="0"/>
        <v>1</v>
      </c>
    </row>
    <row r="12" spans="1:18" x14ac:dyDescent="0.35">
      <c r="A12">
        <v>22173</v>
      </c>
      <c r="B12" t="s">
        <v>40</v>
      </c>
      <c r="C12" t="s">
        <v>43</v>
      </c>
      <c r="D12" s="3">
        <v>30000</v>
      </c>
      <c r="E12">
        <v>3</v>
      </c>
      <c r="F12" t="str">
        <f>IF(Table2[[#This Row],[Children]]&lt;=2, "0-2 Children", "3+ Children")</f>
        <v>3+ Children</v>
      </c>
      <c r="G12" t="s">
        <v>27</v>
      </c>
      <c r="H12" t="s">
        <v>14</v>
      </c>
      <c r="I12" t="s">
        <v>18</v>
      </c>
      <c r="J12" t="str">
        <f>IF(Table2[[#This Row],[Home Owner]]="Yes", "Homeowner","Non-Homeowner")</f>
        <v>Non-Homeowner</v>
      </c>
      <c r="K12">
        <v>2</v>
      </c>
      <c r="L12" s="6" t="s">
        <v>26</v>
      </c>
      <c r="M12" t="s">
        <v>24</v>
      </c>
      <c r="N12" t="str">
        <f>IF(Table2[[#This Row],[Age]]&lt;=35, "25-35",
IF(Table2[[#This Row],[Age]]&lt;=45, "36-45",
IF(Table2[[#This Row],[Age]]&lt;=55, "46-55", "55+")))</f>
        <v>46-55</v>
      </c>
      <c r="O12">
        <v>54</v>
      </c>
      <c r="P12" t="s">
        <v>15</v>
      </c>
      <c r="Q12" t="str">
        <f>IF(Table2[[#This Row],[Purchased Bike]]="Yes", "Purchased","Did Not Purchase")</f>
        <v>Purchased</v>
      </c>
      <c r="R12">
        <f t="shared" si="0"/>
        <v>1</v>
      </c>
    </row>
    <row r="13" spans="1:18" x14ac:dyDescent="0.35">
      <c r="A13">
        <v>12697</v>
      </c>
      <c r="B13" t="s">
        <v>41</v>
      </c>
      <c r="C13" t="s">
        <v>43</v>
      </c>
      <c r="D13" s="3">
        <v>90000</v>
      </c>
      <c r="E13">
        <v>0</v>
      </c>
      <c r="F13" t="str">
        <f>IF(Table2[[#This Row],[Children]]&lt;=2, "0-2 Children", "3+ Children")</f>
        <v>0-2 Children</v>
      </c>
      <c r="G13" t="s">
        <v>13</v>
      </c>
      <c r="H13" t="s">
        <v>21</v>
      </c>
      <c r="I13" t="s">
        <v>18</v>
      </c>
      <c r="J13" t="str">
        <f>IF(Table2[[#This Row],[Home Owner]]="Yes", "Homeowner","Non-Homeowner")</f>
        <v>Non-Homeowner</v>
      </c>
      <c r="K13">
        <v>4</v>
      </c>
      <c r="L13" s="6" t="s">
        <v>44</v>
      </c>
      <c r="M13" t="s">
        <v>24</v>
      </c>
      <c r="N13" t="str">
        <f>IF(Table2[[#This Row],[Age]]&lt;=35, "25-35",
IF(Table2[[#This Row],[Age]]&lt;=45, "36-45",
IF(Table2[[#This Row],[Age]]&lt;=55, "46-55", "55+")))</f>
        <v>36-45</v>
      </c>
      <c r="O13">
        <v>36</v>
      </c>
      <c r="P13" t="s">
        <v>18</v>
      </c>
      <c r="Q13" t="str">
        <f>IF(Table2[[#This Row],[Purchased Bike]]="Yes", "Purchased","Did Not Purchase")</f>
        <v>Did Not Purchase</v>
      </c>
      <c r="R13">
        <f t="shared" si="0"/>
        <v>0</v>
      </c>
    </row>
    <row r="14" spans="1:18" x14ac:dyDescent="0.35">
      <c r="A14">
        <v>11434</v>
      </c>
      <c r="B14" t="s">
        <v>40</v>
      </c>
      <c r="C14" t="s">
        <v>42</v>
      </c>
      <c r="D14" s="3">
        <v>170000</v>
      </c>
      <c r="E14">
        <v>5</v>
      </c>
      <c r="F14" t="str">
        <f>IF(Table2[[#This Row],[Children]]&lt;=2, "0-2 Children", "3+ Children")</f>
        <v>3+ Children</v>
      </c>
      <c r="G14" t="s">
        <v>19</v>
      </c>
      <c r="H14" t="s">
        <v>21</v>
      </c>
      <c r="I14" t="s">
        <v>15</v>
      </c>
      <c r="J14" t="str">
        <f>IF(Table2[[#This Row],[Home Owner]]="Yes", "Homeowner","Non-Homeowner")</f>
        <v>Homeowner</v>
      </c>
      <c r="K14">
        <v>0</v>
      </c>
      <c r="L14" s="6" t="s">
        <v>16</v>
      </c>
      <c r="M14" t="s">
        <v>17</v>
      </c>
      <c r="N14" t="str">
        <f>IF(Table2[[#This Row],[Age]]&lt;=35, "25-35",
IF(Table2[[#This Row],[Age]]&lt;=45, "36-45",
IF(Table2[[#This Row],[Age]]&lt;=55, "46-55", "55+")))</f>
        <v>46-55</v>
      </c>
      <c r="O14">
        <v>55</v>
      </c>
      <c r="P14" t="s">
        <v>18</v>
      </c>
      <c r="Q14" t="str">
        <f>IF(Table2[[#This Row],[Purchased Bike]]="Yes", "Purchased","Did Not Purchase")</f>
        <v>Did Not Purchase</v>
      </c>
      <c r="R14">
        <f t="shared" si="0"/>
        <v>0</v>
      </c>
    </row>
    <row r="15" spans="1:18" x14ac:dyDescent="0.35">
      <c r="A15">
        <v>25323</v>
      </c>
      <c r="B15" t="s">
        <v>40</v>
      </c>
      <c r="C15" t="s">
        <v>42</v>
      </c>
      <c r="D15" s="3">
        <v>40000</v>
      </c>
      <c r="E15">
        <v>2</v>
      </c>
      <c r="F15" t="str">
        <f>IF(Table2[[#This Row],[Children]]&lt;=2, "0-2 Children", "3+ Children")</f>
        <v>0-2 Children</v>
      </c>
      <c r="G15" t="s">
        <v>19</v>
      </c>
      <c r="H15" t="s">
        <v>20</v>
      </c>
      <c r="I15" t="s">
        <v>15</v>
      </c>
      <c r="J15" t="str">
        <f>IF(Table2[[#This Row],[Home Owner]]="Yes", "Homeowner","Non-Homeowner")</f>
        <v>Homeowner</v>
      </c>
      <c r="K15">
        <v>1</v>
      </c>
      <c r="L15" s="6" t="s">
        <v>26</v>
      </c>
      <c r="M15" t="s">
        <v>17</v>
      </c>
      <c r="N15" t="str">
        <f>IF(Table2[[#This Row],[Age]]&lt;=35, "25-35",
IF(Table2[[#This Row],[Age]]&lt;=45, "36-45",
IF(Table2[[#This Row],[Age]]&lt;=55, "46-55", "55+")))</f>
        <v>25-35</v>
      </c>
      <c r="O15">
        <v>35</v>
      </c>
      <c r="P15" t="s">
        <v>15</v>
      </c>
      <c r="Q15" t="str">
        <f>IF(Table2[[#This Row],[Purchased Bike]]="Yes", "Purchased","Did Not Purchase")</f>
        <v>Purchased</v>
      </c>
      <c r="R15">
        <f t="shared" si="0"/>
        <v>1</v>
      </c>
    </row>
    <row r="16" spans="1:18" x14ac:dyDescent="0.35">
      <c r="A16">
        <v>23542</v>
      </c>
      <c r="B16" t="s">
        <v>41</v>
      </c>
      <c r="C16" t="s">
        <v>42</v>
      </c>
      <c r="D16" s="3">
        <v>60000</v>
      </c>
      <c r="E16">
        <v>1</v>
      </c>
      <c r="F16" t="str">
        <f>IF(Table2[[#This Row],[Children]]&lt;=2, "0-2 Children", "3+ Children")</f>
        <v>0-2 Children</v>
      </c>
      <c r="G16" t="s">
        <v>19</v>
      </c>
      <c r="H16" t="s">
        <v>14</v>
      </c>
      <c r="I16" t="s">
        <v>18</v>
      </c>
      <c r="J16" t="str">
        <f>IF(Table2[[#This Row],[Home Owner]]="Yes", "Homeowner","Non-Homeowner")</f>
        <v>Non-Homeowner</v>
      </c>
      <c r="K16">
        <v>1</v>
      </c>
      <c r="L16" s="6" t="s">
        <v>16</v>
      </c>
      <c r="M16" t="s">
        <v>24</v>
      </c>
      <c r="N16" t="str">
        <f>IF(Table2[[#This Row],[Age]]&lt;=35, "25-35",
IF(Table2[[#This Row],[Age]]&lt;=45, "36-45",
IF(Table2[[#This Row],[Age]]&lt;=55, "46-55", "55+")))</f>
        <v>36-45</v>
      </c>
      <c r="O16">
        <v>45</v>
      </c>
      <c r="P16" t="s">
        <v>15</v>
      </c>
      <c r="Q16" t="str">
        <f>IF(Table2[[#This Row],[Purchased Bike]]="Yes", "Purchased","Did Not Purchase")</f>
        <v>Purchased</v>
      </c>
      <c r="R16">
        <f t="shared" si="0"/>
        <v>1</v>
      </c>
    </row>
    <row r="17" spans="1:18" x14ac:dyDescent="0.35">
      <c r="A17">
        <v>20870</v>
      </c>
      <c r="B17" t="s">
        <v>41</v>
      </c>
      <c r="C17" t="s">
        <v>43</v>
      </c>
      <c r="D17" s="3">
        <v>10000</v>
      </c>
      <c r="E17">
        <v>2</v>
      </c>
      <c r="F17" t="str">
        <f>IF(Table2[[#This Row],[Children]]&lt;=2, "0-2 Children", "3+ Children")</f>
        <v>0-2 Children</v>
      </c>
      <c r="G17" t="s">
        <v>27</v>
      </c>
      <c r="H17" t="s">
        <v>25</v>
      </c>
      <c r="I17" t="s">
        <v>15</v>
      </c>
      <c r="J17" t="str">
        <f>IF(Table2[[#This Row],[Home Owner]]="Yes", "Homeowner","Non-Homeowner")</f>
        <v>Homeowner</v>
      </c>
      <c r="K17">
        <v>1</v>
      </c>
      <c r="L17" s="6" t="s">
        <v>16</v>
      </c>
      <c r="M17" t="s">
        <v>17</v>
      </c>
      <c r="N17" t="str">
        <f>IF(Table2[[#This Row],[Age]]&lt;=35, "25-35",
IF(Table2[[#This Row],[Age]]&lt;=45, "36-45",
IF(Table2[[#This Row],[Age]]&lt;=55, "46-55", "55+")))</f>
        <v>36-45</v>
      </c>
      <c r="O17">
        <v>38</v>
      </c>
      <c r="P17" t="s">
        <v>15</v>
      </c>
      <c r="Q17" t="str">
        <f>IF(Table2[[#This Row],[Purchased Bike]]="Yes", "Purchased","Did Not Purchase")</f>
        <v>Purchased</v>
      </c>
      <c r="R17">
        <f t="shared" si="0"/>
        <v>1</v>
      </c>
    </row>
    <row r="18" spans="1:18" x14ac:dyDescent="0.35">
      <c r="A18">
        <v>23316</v>
      </c>
      <c r="B18" t="s">
        <v>41</v>
      </c>
      <c r="C18" t="s">
        <v>42</v>
      </c>
      <c r="D18" s="3">
        <v>30000</v>
      </c>
      <c r="E18">
        <v>3</v>
      </c>
      <c r="F18" t="str">
        <f>IF(Table2[[#This Row],[Children]]&lt;=2, "0-2 Children", "3+ Children")</f>
        <v>3+ Children</v>
      </c>
      <c r="G18" t="s">
        <v>19</v>
      </c>
      <c r="H18" t="s">
        <v>20</v>
      </c>
      <c r="I18" t="s">
        <v>18</v>
      </c>
      <c r="J18" t="str">
        <f>IF(Table2[[#This Row],[Home Owner]]="Yes", "Homeowner","Non-Homeowner")</f>
        <v>Non-Homeowner</v>
      </c>
      <c r="K18">
        <v>2</v>
      </c>
      <c r="L18" s="6" t="s">
        <v>26</v>
      </c>
      <c r="M18" t="s">
        <v>24</v>
      </c>
      <c r="N18" t="str">
        <f>IF(Table2[[#This Row],[Age]]&lt;=35, "25-35",
IF(Table2[[#This Row],[Age]]&lt;=45, "36-45",
IF(Table2[[#This Row],[Age]]&lt;=55, "46-55", "55+")))</f>
        <v>55+</v>
      </c>
      <c r="O18">
        <v>59</v>
      </c>
      <c r="P18" t="s">
        <v>15</v>
      </c>
      <c r="Q18" t="str">
        <f>IF(Table2[[#This Row],[Purchased Bike]]="Yes", "Purchased","Did Not Purchase")</f>
        <v>Purchased</v>
      </c>
      <c r="R18">
        <f t="shared" si="0"/>
        <v>1</v>
      </c>
    </row>
    <row r="19" spans="1:18" x14ac:dyDescent="0.35">
      <c r="A19">
        <v>12610</v>
      </c>
      <c r="B19" t="s">
        <v>40</v>
      </c>
      <c r="C19" t="s">
        <v>43</v>
      </c>
      <c r="D19" s="3">
        <v>30000</v>
      </c>
      <c r="E19">
        <v>1</v>
      </c>
      <c r="F19" t="str">
        <f>IF(Table2[[#This Row],[Children]]&lt;=2, "0-2 Children", "3+ Children")</f>
        <v>0-2 Children</v>
      </c>
      <c r="G19" t="s">
        <v>13</v>
      </c>
      <c r="H19" t="s">
        <v>20</v>
      </c>
      <c r="I19" t="s">
        <v>15</v>
      </c>
      <c r="J19" t="str">
        <f>IF(Table2[[#This Row],[Home Owner]]="Yes", "Homeowner","Non-Homeowner")</f>
        <v>Homeowner</v>
      </c>
      <c r="K19">
        <v>0</v>
      </c>
      <c r="L19" s="6" t="s">
        <v>16</v>
      </c>
      <c r="M19" t="s">
        <v>17</v>
      </c>
      <c r="N19" t="str">
        <f>IF(Table2[[#This Row],[Age]]&lt;=35, "25-35",
IF(Table2[[#This Row],[Age]]&lt;=45, "36-45",
IF(Table2[[#This Row],[Age]]&lt;=55, "46-55", "55+")))</f>
        <v>46-55</v>
      </c>
      <c r="O19">
        <v>47</v>
      </c>
      <c r="P19" t="s">
        <v>18</v>
      </c>
      <c r="Q19" t="str">
        <f>IF(Table2[[#This Row],[Purchased Bike]]="Yes", "Purchased","Did Not Purchase")</f>
        <v>Did Not Purchase</v>
      </c>
      <c r="R19">
        <f t="shared" si="0"/>
        <v>0</v>
      </c>
    </row>
    <row r="20" spans="1:18" x14ac:dyDescent="0.35">
      <c r="A20">
        <v>27183</v>
      </c>
      <c r="B20" t="s">
        <v>41</v>
      </c>
      <c r="C20" t="s">
        <v>42</v>
      </c>
      <c r="D20" s="3">
        <v>40000</v>
      </c>
      <c r="E20">
        <v>2</v>
      </c>
      <c r="F20" t="str">
        <f>IF(Table2[[#This Row],[Children]]&lt;=2, "0-2 Children", "3+ Children")</f>
        <v>0-2 Children</v>
      </c>
      <c r="G20" t="s">
        <v>19</v>
      </c>
      <c r="H20" t="s">
        <v>20</v>
      </c>
      <c r="I20" t="s">
        <v>15</v>
      </c>
      <c r="J20" t="str">
        <f>IF(Table2[[#This Row],[Home Owner]]="Yes", "Homeowner","Non-Homeowner")</f>
        <v>Homeowner</v>
      </c>
      <c r="K20">
        <v>1</v>
      </c>
      <c r="L20" s="6" t="s">
        <v>26</v>
      </c>
      <c r="M20" t="s">
        <v>17</v>
      </c>
      <c r="N20" t="str">
        <f>IF(Table2[[#This Row],[Age]]&lt;=35, "25-35",
IF(Table2[[#This Row],[Age]]&lt;=45, "36-45",
IF(Table2[[#This Row],[Age]]&lt;=55, "46-55", "55+")))</f>
        <v>25-35</v>
      </c>
      <c r="O20">
        <v>35</v>
      </c>
      <c r="P20" t="s">
        <v>15</v>
      </c>
      <c r="Q20" t="str">
        <f>IF(Table2[[#This Row],[Purchased Bike]]="Yes", "Purchased","Did Not Purchase")</f>
        <v>Purchased</v>
      </c>
      <c r="R20">
        <f t="shared" si="0"/>
        <v>1</v>
      </c>
    </row>
    <row r="21" spans="1:18" x14ac:dyDescent="0.35">
      <c r="A21">
        <v>25940</v>
      </c>
      <c r="B21" t="s">
        <v>41</v>
      </c>
      <c r="C21" t="s">
        <v>42</v>
      </c>
      <c r="D21" s="3">
        <v>20000</v>
      </c>
      <c r="E21">
        <v>2</v>
      </c>
      <c r="F21" t="str">
        <f>IF(Table2[[#This Row],[Children]]&lt;=2, "0-2 Children", "3+ Children")</f>
        <v>0-2 Children</v>
      </c>
      <c r="G21" t="s">
        <v>29</v>
      </c>
      <c r="H21" t="s">
        <v>20</v>
      </c>
      <c r="I21" t="s">
        <v>15</v>
      </c>
      <c r="J21" t="str">
        <f>IF(Table2[[#This Row],[Home Owner]]="Yes", "Homeowner","Non-Homeowner")</f>
        <v>Homeowner</v>
      </c>
      <c r="K21">
        <v>2</v>
      </c>
      <c r="L21" s="6" t="s">
        <v>23</v>
      </c>
      <c r="M21" t="s">
        <v>24</v>
      </c>
      <c r="N21" t="str">
        <f>IF(Table2[[#This Row],[Age]]&lt;=35, "25-35",
IF(Table2[[#This Row],[Age]]&lt;=45, "36-45",
IF(Table2[[#This Row],[Age]]&lt;=55, "46-55", "55+")))</f>
        <v>46-55</v>
      </c>
      <c r="O21">
        <v>55</v>
      </c>
      <c r="P21" t="s">
        <v>15</v>
      </c>
      <c r="Q21" t="str">
        <f>IF(Table2[[#This Row],[Purchased Bike]]="Yes", "Purchased","Did Not Purchase")</f>
        <v>Purchased</v>
      </c>
      <c r="R21">
        <f t="shared" si="0"/>
        <v>1</v>
      </c>
    </row>
    <row r="22" spans="1:18" x14ac:dyDescent="0.35">
      <c r="A22">
        <v>25598</v>
      </c>
      <c r="B22" t="s">
        <v>40</v>
      </c>
      <c r="C22" t="s">
        <v>43</v>
      </c>
      <c r="D22" s="3">
        <v>40000</v>
      </c>
      <c r="E22">
        <v>0</v>
      </c>
      <c r="F22" t="str">
        <f>IF(Table2[[#This Row],[Children]]&lt;=2, "0-2 Children", "3+ Children")</f>
        <v>0-2 Children</v>
      </c>
      <c r="G22" t="s">
        <v>31</v>
      </c>
      <c r="H22" t="s">
        <v>20</v>
      </c>
      <c r="I22" t="s">
        <v>15</v>
      </c>
      <c r="J22" t="str">
        <f>IF(Table2[[#This Row],[Home Owner]]="Yes", "Homeowner","Non-Homeowner")</f>
        <v>Homeowner</v>
      </c>
      <c r="K22">
        <v>0</v>
      </c>
      <c r="L22" s="6" t="s">
        <v>16</v>
      </c>
      <c r="M22" t="s">
        <v>17</v>
      </c>
      <c r="N22" t="str">
        <f>IF(Table2[[#This Row],[Age]]&lt;=35, "25-35",
IF(Table2[[#This Row],[Age]]&lt;=45, "36-45",
IF(Table2[[#This Row],[Age]]&lt;=55, "46-55", "55+")))</f>
        <v>36-45</v>
      </c>
      <c r="O22">
        <v>36</v>
      </c>
      <c r="P22" t="s">
        <v>15</v>
      </c>
      <c r="Q22" t="str">
        <f>IF(Table2[[#This Row],[Purchased Bike]]="Yes", "Purchased","Did Not Purchase")</f>
        <v>Purchased</v>
      </c>
      <c r="R22">
        <f t="shared" si="0"/>
        <v>1</v>
      </c>
    </row>
    <row r="23" spans="1:18" x14ac:dyDescent="0.35">
      <c r="A23">
        <v>21564</v>
      </c>
      <c r="B23" t="s">
        <v>41</v>
      </c>
      <c r="C23" t="s">
        <v>43</v>
      </c>
      <c r="D23" s="3">
        <v>80000</v>
      </c>
      <c r="E23">
        <v>0</v>
      </c>
      <c r="F23" t="str">
        <f>IF(Table2[[#This Row],[Children]]&lt;=2, "0-2 Children", "3+ Children")</f>
        <v>0-2 Children</v>
      </c>
      <c r="G23" t="s">
        <v>13</v>
      </c>
      <c r="H23" t="s">
        <v>21</v>
      </c>
      <c r="I23" t="s">
        <v>15</v>
      </c>
      <c r="J23" t="str">
        <f>IF(Table2[[#This Row],[Home Owner]]="Yes", "Homeowner","Non-Homeowner")</f>
        <v>Homeowner</v>
      </c>
      <c r="K23">
        <v>4</v>
      </c>
      <c r="L23" s="6" t="s">
        <v>44</v>
      </c>
      <c r="M23" t="s">
        <v>24</v>
      </c>
      <c r="N23" t="str">
        <f>IF(Table2[[#This Row],[Age]]&lt;=35, "25-35",
IF(Table2[[#This Row],[Age]]&lt;=45, "36-45",
IF(Table2[[#This Row],[Age]]&lt;=55, "46-55", "55+")))</f>
        <v>25-35</v>
      </c>
      <c r="O23">
        <v>35</v>
      </c>
      <c r="P23" t="s">
        <v>18</v>
      </c>
      <c r="Q23" t="str">
        <f>IF(Table2[[#This Row],[Purchased Bike]]="Yes", "Purchased","Did Not Purchase")</f>
        <v>Did Not Purchase</v>
      </c>
      <c r="R23">
        <f t="shared" si="0"/>
        <v>0</v>
      </c>
    </row>
    <row r="24" spans="1:18" x14ac:dyDescent="0.35">
      <c r="A24">
        <v>19193</v>
      </c>
      <c r="B24" t="s">
        <v>41</v>
      </c>
      <c r="C24" t="s">
        <v>42</v>
      </c>
      <c r="D24" s="3">
        <v>40000</v>
      </c>
      <c r="E24">
        <v>2</v>
      </c>
      <c r="F24" t="str">
        <f>IF(Table2[[#This Row],[Children]]&lt;=2, "0-2 Children", "3+ Children")</f>
        <v>0-2 Children</v>
      </c>
      <c r="G24" t="s">
        <v>19</v>
      </c>
      <c r="H24" t="s">
        <v>20</v>
      </c>
      <c r="I24" t="s">
        <v>15</v>
      </c>
      <c r="J24" t="str">
        <f>IF(Table2[[#This Row],[Home Owner]]="Yes", "Homeowner","Non-Homeowner")</f>
        <v>Homeowner</v>
      </c>
      <c r="K24">
        <v>0</v>
      </c>
      <c r="L24" s="6" t="s">
        <v>26</v>
      </c>
      <c r="M24" t="s">
        <v>17</v>
      </c>
      <c r="N24" t="str">
        <f>IF(Table2[[#This Row],[Age]]&lt;=35, "25-35",
IF(Table2[[#This Row],[Age]]&lt;=45, "36-45",
IF(Table2[[#This Row],[Age]]&lt;=55, "46-55", "55+")))</f>
        <v>25-35</v>
      </c>
      <c r="O24">
        <v>35</v>
      </c>
      <c r="P24" t="s">
        <v>15</v>
      </c>
      <c r="Q24" t="str">
        <f>IF(Table2[[#This Row],[Purchased Bike]]="Yes", "Purchased","Did Not Purchase")</f>
        <v>Purchased</v>
      </c>
      <c r="R24">
        <f t="shared" si="0"/>
        <v>1</v>
      </c>
    </row>
    <row r="25" spans="1:18" x14ac:dyDescent="0.35">
      <c r="A25">
        <v>26412</v>
      </c>
      <c r="B25" t="s">
        <v>40</v>
      </c>
      <c r="C25" t="s">
        <v>43</v>
      </c>
      <c r="D25" s="3">
        <v>80000</v>
      </c>
      <c r="E25">
        <v>5</v>
      </c>
      <c r="F25" t="str">
        <f>IF(Table2[[#This Row],[Children]]&lt;=2, "0-2 Children", "3+ Children")</f>
        <v>3+ Children</v>
      </c>
      <c r="G25" t="s">
        <v>27</v>
      </c>
      <c r="H25" t="s">
        <v>28</v>
      </c>
      <c r="I25" t="s">
        <v>18</v>
      </c>
      <c r="J25" t="str">
        <f>IF(Table2[[#This Row],[Home Owner]]="Yes", "Homeowner","Non-Homeowner")</f>
        <v>Non-Homeowner</v>
      </c>
      <c r="K25">
        <v>3</v>
      </c>
      <c r="L25" s="6" t="s">
        <v>23</v>
      </c>
      <c r="M25" t="s">
        <v>17</v>
      </c>
      <c r="N25" t="str">
        <f>IF(Table2[[#This Row],[Age]]&lt;=35, "25-35",
IF(Table2[[#This Row],[Age]]&lt;=45, "36-45",
IF(Table2[[#This Row],[Age]]&lt;=55, "46-55", "55+")))</f>
        <v>55+</v>
      </c>
      <c r="O25">
        <v>56</v>
      </c>
      <c r="P25" t="s">
        <v>18</v>
      </c>
      <c r="Q25" t="str">
        <f>IF(Table2[[#This Row],[Purchased Bike]]="Yes", "Purchased","Did Not Purchase")</f>
        <v>Did Not Purchase</v>
      </c>
      <c r="R25">
        <f t="shared" si="0"/>
        <v>0</v>
      </c>
    </row>
    <row r="26" spans="1:18" x14ac:dyDescent="0.35">
      <c r="A26">
        <v>27184</v>
      </c>
      <c r="B26" t="s">
        <v>41</v>
      </c>
      <c r="C26" t="s">
        <v>42</v>
      </c>
      <c r="D26" s="3">
        <v>40000</v>
      </c>
      <c r="E26">
        <v>2</v>
      </c>
      <c r="F26" t="str">
        <f>IF(Table2[[#This Row],[Children]]&lt;=2, "0-2 Children", "3+ Children")</f>
        <v>0-2 Children</v>
      </c>
      <c r="G26" t="s">
        <v>19</v>
      </c>
      <c r="H26" t="s">
        <v>20</v>
      </c>
      <c r="I26" t="s">
        <v>18</v>
      </c>
      <c r="J26" t="str">
        <f>IF(Table2[[#This Row],[Home Owner]]="Yes", "Homeowner","Non-Homeowner")</f>
        <v>Non-Homeowner</v>
      </c>
      <c r="K26">
        <v>1</v>
      </c>
      <c r="L26" s="6" t="s">
        <v>16</v>
      </c>
      <c r="M26" t="s">
        <v>17</v>
      </c>
      <c r="N26" t="str">
        <f>IF(Table2[[#This Row],[Age]]&lt;=35, "25-35",
IF(Table2[[#This Row],[Age]]&lt;=45, "36-45",
IF(Table2[[#This Row],[Age]]&lt;=55, "46-55", "55+")))</f>
        <v>25-35</v>
      </c>
      <c r="O26">
        <v>34</v>
      </c>
      <c r="P26" t="s">
        <v>18</v>
      </c>
      <c r="Q26" t="str">
        <f>IF(Table2[[#This Row],[Purchased Bike]]="Yes", "Purchased","Did Not Purchase")</f>
        <v>Did Not Purchase</v>
      </c>
      <c r="R26">
        <f t="shared" si="0"/>
        <v>0</v>
      </c>
    </row>
    <row r="27" spans="1:18" x14ac:dyDescent="0.35">
      <c r="A27">
        <v>12590</v>
      </c>
      <c r="B27" t="s">
        <v>41</v>
      </c>
      <c r="C27" t="s">
        <v>42</v>
      </c>
      <c r="D27" s="3">
        <v>30000</v>
      </c>
      <c r="E27">
        <v>1</v>
      </c>
      <c r="F27" t="str">
        <f>IF(Table2[[#This Row],[Children]]&lt;=2, "0-2 Children", "3+ Children")</f>
        <v>0-2 Children</v>
      </c>
      <c r="G27" t="s">
        <v>13</v>
      </c>
      <c r="H27" t="s">
        <v>20</v>
      </c>
      <c r="I27" t="s">
        <v>15</v>
      </c>
      <c r="J27" t="str">
        <f>IF(Table2[[#This Row],[Home Owner]]="Yes", "Homeowner","Non-Homeowner")</f>
        <v>Homeowner</v>
      </c>
      <c r="K27">
        <v>0</v>
      </c>
      <c r="L27" s="6" t="s">
        <v>16</v>
      </c>
      <c r="M27" t="s">
        <v>17</v>
      </c>
      <c r="N27" t="str">
        <f>IF(Table2[[#This Row],[Age]]&lt;=35, "25-35",
IF(Table2[[#This Row],[Age]]&lt;=45, "36-45",
IF(Table2[[#This Row],[Age]]&lt;=55, "46-55", "55+")))</f>
        <v>55+</v>
      </c>
      <c r="O27">
        <v>63</v>
      </c>
      <c r="P27" t="s">
        <v>18</v>
      </c>
      <c r="Q27" t="str">
        <f>IF(Table2[[#This Row],[Purchased Bike]]="Yes", "Purchased","Did Not Purchase")</f>
        <v>Did Not Purchase</v>
      </c>
      <c r="R27">
        <f t="shared" si="0"/>
        <v>0</v>
      </c>
    </row>
    <row r="28" spans="1:18" x14ac:dyDescent="0.35">
      <c r="A28">
        <v>17841</v>
      </c>
      <c r="B28" t="s">
        <v>41</v>
      </c>
      <c r="C28" t="s">
        <v>42</v>
      </c>
      <c r="D28" s="3">
        <v>30000</v>
      </c>
      <c r="E28">
        <v>0</v>
      </c>
      <c r="F28" t="str">
        <f>IF(Table2[[#This Row],[Children]]&lt;=2, "0-2 Children", "3+ Children")</f>
        <v>0-2 Children</v>
      </c>
      <c r="G28" t="s">
        <v>19</v>
      </c>
      <c r="H28" t="s">
        <v>20</v>
      </c>
      <c r="I28" t="s">
        <v>18</v>
      </c>
      <c r="J28" t="str">
        <f>IF(Table2[[#This Row],[Home Owner]]="Yes", "Homeowner","Non-Homeowner")</f>
        <v>Non-Homeowner</v>
      </c>
      <c r="K28">
        <v>1</v>
      </c>
      <c r="L28" s="6" t="s">
        <v>16</v>
      </c>
      <c r="M28" t="s">
        <v>17</v>
      </c>
      <c r="N28" t="str">
        <f>IF(Table2[[#This Row],[Age]]&lt;=35, "25-35",
IF(Table2[[#This Row],[Age]]&lt;=45, "36-45",
IF(Table2[[#This Row],[Age]]&lt;=55, "46-55", "55+")))</f>
        <v>25-35</v>
      </c>
      <c r="O28">
        <v>29</v>
      </c>
      <c r="P28" t="s">
        <v>15</v>
      </c>
      <c r="Q28" t="str">
        <f>IF(Table2[[#This Row],[Purchased Bike]]="Yes", "Purchased","Did Not Purchase")</f>
        <v>Purchased</v>
      </c>
      <c r="R28">
        <f t="shared" si="0"/>
        <v>1</v>
      </c>
    </row>
    <row r="29" spans="1:18" x14ac:dyDescent="0.35">
      <c r="A29">
        <v>18283</v>
      </c>
      <c r="B29" t="s">
        <v>41</v>
      </c>
      <c r="C29" t="s">
        <v>43</v>
      </c>
      <c r="D29" s="3">
        <v>100000</v>
      </c>
      <c r="E29">
        <v>0</v>
      </c>
      <c r="F29" t="str">
        <f>IF(Table2[[#This Row],[Children]]&lt;=2, "0-2 Children", "3+ Children")</f>
        <v>0-2 Children</v>
      </c>
      <c r="G29" t="s">
        <v>13</v>
      </c>
      <c r="H29" t="s">
        <v>21</v>
      </c>
      <c r="I29" t="s">
        <v>18</v>
      </c>
      <c r="J29" t="str">
        <f>IF(Table2[[#This Row],[Home Owner]]="Yes", "Homeowner","Non-Homeowner")</f>
        <v>Non-Homeowner</v>
      </c>
      <c r="K29">
        <v>1</v>
      </c>
      <c r="L29" s="6" t="s">
        <v>23</v>
      </c>
      <c r="M29" t="s">
        <v>24</v>
      </c>
      <c r="N29" t="str">
        <f>IF(Table2[[#This Row],[Age]]&lt;=35, "25-35",
IF(Table2[[#This Row],[Age]]&lt;=45, "36-45",
IF(Table2[[#This Row],[Age]]&lt;=55, "46-55", "55+")))</f>
        <v>36-45</v>
      </c>
      <c r="O29">
        <v>40</v>
      </c>
      <c r="P29" t="s">
        <v>18</v>
      </c>
      <c r="Q29" t="str">
        <f>IF(Table2[[#This Row],[Purchased Bike]]="Yes", "Purchased","Did Not Purchase")</f>
        <v>Did Not Purchase</v>
      </c>
      <c r="R29">
        <f t="shared" si="0"/>
        <v>0</v>
      </c>
    </row>
    <row r="30" spans="1:18" x14ac:dyDescent="0.35">
      <c r="A30">
        <v>18299</v>
      </c>
      <c r="B30" t="s">
        <v>40</v>
      </c>
      <c r="C30" t="s">
        <v>42</v>
      </c>
      <c r="D30" s="3">
        <v>70000</v>
      </c>
      <c r="E30">
        <v>5</v>
      </c>
      <c r="F30" t="str">
        <f>IF(Table2[[#This Row],[Children]]&lt;=2, "0-2 Children", "3+ Children")</f>
        <v>3+ Children</v>
      </c>
      <c r="G30" t="s">
        <v>19</v>
      </c>
      <c r="H30" t="s">
        <v>14</v>
      </c>
      <c r="I30" t="s">
        <v>15</v>
      </c>
      <c r="J30" t="str">
        <f>IF(Table2[[#This Row],[Home Owner]]="Yes", "Homeowner","Non-Homeowner")</f>
        <v>Homeowner</v>
      </c>
      <c r="K30">
        <v>2</v>
      </c>
      <c r="L30" s="6" t="s">
        <v>23</v>
      </c>
      <c r="M30" t="s">
        <v>24</v>
      </c>
      <c r="N30" t="str">
        <f>IF(Table2[[#This Row],[Age]]&lt;=35, "25-35",
IF(Table2[[#This Row],[Age]]&lt;=45, "36-45",
IF(Table2[[#This Row],[Age]]&lt;=55, "46-55", "55+")))</f>
        <v>36-45</v>
      </c>
      <c r="O30">
        <v>44</v>
      </c>
      <c r="P30" t="s">
        <v>18</v>
      </c>
      <c r="Q30" t="str">
        <f>IF(Table2[[#This Row],[Purchased Bike]]="Yes", "Purchased","Did Not Purchase")</f>
        <v>Did Not Purchase</v>
      </c>
      <c r="R30">
        <f t="shared" si="0"/>
        <v>0</v>
      </c>
    </row>
    <row r="31" spans="1:18" x14ac:dyDescent="0.35">
      <c r="A31">
        <v>16466</v>
      </c>
      <c r="B31" t="s">
        <v>41</v>
      </c>
      <c r="C31" t="s">
        <v>43</v>
      </c>
      <c r="D31" s="3">
        <v>20000</v>
      </c>
      <c r="E31">
        <v>0</v>
      </c>
      <c r="F31" t="str">
        <f>IF(Table2[[#This Row],[Children]]&lt;=2, "0-2 Children", "3+ Children")</f>
        <v>0-2 Children</v>
      </c>
      <c r="G31" t="s">
        <v>29</v>
      </c>
      <c r="H31" t="s">
        <v>25</v>
      </c>
      <c r="I31" t="s">
        <v>18</v>
      </c>
      <c r="J31" t="str">
        <f>IF(Table2[[#This Row],[Home Owner]]="Yes", "Homeowner","Non-Homeowner")</f>
        <v>Non-Homeowner</v>
      </c>
      <c r="K31">
        <v>2</v>
      </c>
      <c r="L31" s="6" t="s">
        <v>16</v>
      </c>
      <c r="M31" t="s">
        <v>17</v>
      </c>
      <c r="N31" t="str">
        <f>IF(Table2[[#This Row],[Age]]&lt;=35, "25-35",
IF(Table2[[#This Row],[Age]]&lt;=45, "36-45",
IF(Table2[[#This Row],[Age]]&lt;=55, "46-55", "55+")))</f>
        <v>25-35</v>
      </c>
      <c r="O31">
        <v>32</v>
      </c>
      <c r="P31" t="s">
        <v>15</v>
      </c>
      <c r="Q31" t="str">
        <f>IF(Table2[[#This Row],[Purchased Bike]]="Yes", "Purchased","Did Not Purchase")</f>
        <v>Purchased</v>
      </c>
      <c r="R31">
        <f t="shared" si="0"/>
        <v>1</v>
      </c>
    </row>
    <row r="32" spans="1:18" x14ac:dyDescent="0.35">
      <c r="A32">
        <v>19273</v>
      </c>
      <c r="B32" t="s">
        <v>40</v>
      </c>
      <c r="C32" t="s">
        <v>43</v>
      </c>
      <c r="D32" s="3">
        <v>20000</v>
      </c>
      <c r="E32">
        <v>2</v>
      </c>
      <c r="F32" t="str">
        <f>IF(Table2[[#This Row],[Children]]&lt;=2, "0-2 Children", "3+ Children")</f>
        <v>0-2 Children</v>
      </c>
      <c r="G32" t="s">
        <v>19</v>
      </c>
      <c r="H32" t="s">
        <v>25</v>
      </c>
      <c r="I32" t="s">
        <v>15</v>
      </c>
      <c r="J32" t="str">
        <f>IF(Table2[[#This Row],[Home Owner]]="Yes", "Homeowner","Non-Homeowner")</f>
        <v>Homeowner</v>
      </c>
      <c r="K32">
        <v>0</v>
      </c>
      <c r="L32" s="6" t="s">
        <v>16</v>
      </c>
      <c r="M32" t="s">
        <v>17</v>
      </c>
      <c r="N32" t="str">
        <f>IF(Table2[[#This Row],[Age]]&lt;=35, "25-35",
IF(Table2[[#This Row],[Age]]&lt;=45, "36-45",
IF(Table2[[#This Row],[Age]]&lt;=55, "46-55", "55+")))</f>
        <v>55+</v>
      </c>
      <c r="O32">
        <v>63</v>
      </c>
      <c r="P32" t="s">
        <v>18</v>
      </c>
      <c r="Q32" t="str">
        <f>IF(Table2[[#This Row],[Purchased Bike]]="Yes", "Purchased","Did Not Purchase")</f>
        <v>Did Not Purchase</v>
      </c>
      <c r="R32">
        <f t="shared" si="0"/>
        <v>0</v>
      </c>
    </row>
    <row r="33" spans="1:18" x14ac:dyDescent="0.35">
      <c r="A33">
        <v>22400</v>
      </c>
      <c r="B33" t="s">
        <v>40</v>
      </c>
      <c r="C33" t="s">
        <v>42</v>
      </c>
      <c r="D33" s="3">
        <v>10000</v>
      </c>
      <c r="E33">
        <v>0</v>
      </c>
      <c r="F33" t="str">
        <f>IF(Table2[[#This Row],[Children]]&lt;=2, "0-2 Children", "3+ Children")</f>
        <v>0-2 Children</v>
      </c>
      <c r="G33" t="s">
        <v>19</v>
      </c>
      <c r="H33" t="s">
        <v>25</v>
      </c>
      <c r="I33" t="s">
        <v>18</v>
      </c>
      <c r="J33" t="str">
        <f>IF(Table2[[#This Row],[Home Owner]]="Yes", "Homeowner","Non-Homeowner")</f>
        <v>Non-Homeowner</v>
      </c>
      <c r="K33">
        <v>1</v>
      </c>
      <c r="L33" s="6" t="s">
        <v>16</v>
      </c>
      <c r="M33" t="s">
        <v>24</v>
      </c>
      <c r="N33" t="str">
        <f>IF(Table2[[#This Row],[Age]]&lt;=35, "25-35",
IF(Table2[[#This Row],[Age]]&lt;=45, "36-45",
IF(Table2[[#This Row],[Age]]&lt;=55, "46-55", "55+")))</f>
        <v>25-35</v>
      </c>
      <c r="O33">
        <v>26</v>
      </c>
      <c r="P33" t="s">
        <v>15</v>
      </c>
      <c r="Q33" t="str">
        <f>IF(Table2[[#This Row],[Purchased Bike]]="Yes", "Purchased","Did Not Purchase")</f>
        <v>Purchased</v>
      </c>
      <c r="R33">
        <f t="shared" si="0"/>
        <v>1</v>
      </c>
    </row>
    <row r="34" spans="1:18" x14ac:dyDescent="0.35">
      <c r="A34">
        <v>20942</v>
      </c>
      <c r="B34" t="s">
        <v>41</v>
      </c>
      <c r="C34" t="s">
        <v>43</v>
      </c>
      <c r="D34" s="3">
        <v>20000</v>
      </c>
      <c r="E34">
        <v>0</v>
      </c>
      <c r="F34" t="str">
        <f>IF(Table2[[#This Row],[Children]]&lt;=2, "0-2 Children", "3+ Children")</f>
        <v>0-2 Children</v>
      </c>
      <c r="G34" t="s">
        <v>27</v>
      </c>
      <c r="H34" t="s">
        <v>25</v>
      </c>
      <c r="I34" t="s">
        <v>18</v>
      </c>
      <c r="J34" t="str">
        <f>IF(Table2[[#This Row],[Home Owner]]="Yes", "Homeowner","Non-Homeowner")</f>
        <v>Non-Homeowner</v>
      </c>
      <c r="K34">
        <v>1</v>
      </c>
      <c r="L34" s="6" t="s">
        <v>23</v>
      </c>
      <c r="M34" t="s">
        <v>17</v>
      </c>
      <c r="N34" t="str">
        <f>IF(Table2[[#This Row],[Age]]&lt;=35, "25-35",
IF(Table2[[#This Row],[Age]]&lt;=45, "36-45",
IF(Table2[[#This Row],[Age]]&lt;=55, "46-55", "55+")))</f>
        <v>25-35</v>
      </c>
      <c r="O34">
        <v>31</v>
      </c>
      <c r="P34" t="s">
        <v>18</v>
      </c>
      <c r="Q34" t="str">
        <f>IF(Table2[[#This Row],[Purchased Bike]]="Yes", "Purchased","Did Not Purchase")</f>
        <v>Did Not Purchase</v>
      </c>
      <c r="R34">
        <f t="shared" si="0"/>
        <v>0</v>
      </c>
    </row>
    <row r="35" spans="1:18" x14ac:dyDescent="0.35">
      <c r="A35">
        <v>18484</v>
      </c>
      <c r="B35" t="s">
        <v>41</v>
      </c>
      <c r="C35" t="s">
        <v>42</v>
      </c>
      <c r="D35" s="3">
        <v>80000</v>
      </c>
      <c r="E35">
        <v>2</v>
      </c>
      <c r="F35" t="str">
        <f>IF(Table2[[#This Row],[Children]]&lt;=2, "0-2 Children", "3+ Children")</f>
        <v>0-2 Children</v>
      </c>
      <c r="G35" t="s">
        <v>27</v>
      </c>
      <c r="H35" t="s">
        <v>14</v>
      </c>
      <c r="I35" t="s">
        <v>18</v>
      </c>
      <c r="J35" t="str">
        <f>IF(Table2[[#This Row],[Home Owner]]="Yes", "Homeowner","Non-Homeowner")</f>
        <v>Non-Homeowner</v>
      </c>
      <c r="K35">
        <v>2</v>
      </c>
      <c r="L35" s="6" t="s">
        <v>26</v>
      </c>
      <c r="M35" t="s">
        <v>24</v>
      </c>
      <c r="N35" t="str">
        <f>IF(Table2[[#This Row],[Age]]&lt;=35, "25-35",
IF(Table2[[#This Row],[Age]]&lt;=45, "36-45",
IF(Table2[[#This Row],[Age]]&lt;=55, "46-55", "55+")))</f>
        <v>46-55</v>
      </c>
      <c r="O35">
        <v>50</v>
      </c>
      <c r="P35" t="s">
        <v>15</v>
      </c>
      <c r="Q35" t="str">
        <f>IF(Table2[[#This Row],[Purchased Bike]]="Yes", "Purchased","Did Not Purchase")</f>
        <v>Purchased</v>
      </c>
      <c r="R35">
        <f t="shared" si="0"/>
        <v>1</v>
      </c>
    </row>
    <row r="36" spans="1:18" x14ac:dyDescent="0.35">
      <c r="A36">
        <v>12291</v>
      </c>
      <c r="B36" t="s">
        <v>41</v>
      </c>
      <c r="C36" t="s">
        <v>42</v>
      </c>
      <c r="D36" s="3">
        <v>90000</v>
      </c>
      <c r="E36">
        <v>5</v>
      </c>
      <c r="F36" t="str">
        <f>IF(Table2[[#This Row],[Children]]&lt;=2, "0-2 Children", "3+ Children")</f>
        <v>3+ Children</v>
      </c>
      <c r="G36" t="s">
        <v>19</v>
      </c>
      <c r="H36" t="s">
        <v>21</v>
      </c>
      <c r="I36" t="s">
        <v>18</v>
      </c>
      <c r="J36" t="str">
        <f>IF(Table2[[#This Row],[Home Owner]]="Yes", "Homeowner","Non-Homeowner")</f>
        <v>Non-Homeowner</v>
      </c>
      <c r="K36">
        <v>2</v>
      </c>
      <c r="L36" s="6" t="s">
        <v>22</v>
      </c>
      <c r="M36" t="s">
        <v>17</v>
      </c>
      <c r="N36" t="str">
        <f>IF(Table2[[#This Row],[Age]]&lt;=35, "25-35",
IF(Table2[[#This Row],[Age]]&lt;=45, "36-45",
IF(Table2[[#This Row],[Age]]&lt;=55, "46-55", "55+")))</f>
        <v>55+</v>
      </c>
      <c r="O36">
        <v>62</v>
      </c>
      <c r="P36" t="s">
        <v>15</v>
      </c>
      <c r="Q36" t="str">
        <f>IF(Table2[[#This Row],[Purchased Bike]]="Yes", "Purchased","Did Not Purchase")</f>
        <v>Purchased</v>
      </c>
      <c r="R36">
        <f t="shared" si="0"/>
        <v>1</v>
      </c>
    </row>
    <row r="37" spans="1:18" x14ac:dyDescent="0.35">
      <c r="A37">
        <v>28380</v>
      </c>
      <c r="B37" t="s">
        <v>41</v>
      </c>
      <c r="C37" t="s">
        <v>43</v>
      </c>
      <c r="D37" s="3">
        <v>10000</v>
      </c>
      <c r="E37">
        <v>5</v>
      </c>
      <c r="F37" t="str">
        <f>IF(Table2[[#This Row],[Children]]&lt;=2, "0-2 Children", "3+ Children")</f>
        <v>3+ Children</v>
      </c>
      <c r="G37" t="s">
        <v>29</v>
      </c>
      <c r="H37" t="s">
        <v>25</v>
      </c>
      <c r="I37" t="s">
        <v>18</v>
      </c>
      <c r="J37" t="str">
        <f>IF(Table2[[#This Row],[Home Owner]]="Yes", "Homeowner","Non-Homeowner")</f>
        <v>Non-Homeowner</v>
      </c>
      <c r="K37">
        <v>2</v>
      </c>
      <c r="L37" s="6" t="s">
        <v>16</v>
      </c>
      <c r="M37" t="s">
        <v>17</v>
      </c>
      <c r="N37" t="str">
        <f>IF(Table2[[#This Row],[Age]]&lt;=35, "25-35",
IF(Table2[[#This Row],[Age]]&lt;=45, "36-45",
IF(Table2[[#This Row],[Age]]&lt;=55, "46-55", "55+")))</f>
        <v>36-45</v>
      </c>
      <c r="O37">
        <v>41</v>
      </c>
      <c r="P37" t="s">
        <v>18</v>
      </c>
      <c r="Q37" t="str">
        <f>IF(Table2[[#This Row],[Purchased Bike]]="Yes", "Purchased","Did Not Purchase")</f>
        <v>Did Not Purchase</v>
      </c>
      <c r="R37">
        <f t="shared" si="0"/>
        <v>0</v>
      </c>
    </row>
    <row r="38" spans="1:18" x14ac:dyDescent="0.35">
      <c r="A38">
        <v>17891</v>
      </c>
      <c r="B38" t="s">
        <v>40</v>
      </c>
      <c r="C38" t="s">
        <v>43</v>
      </c>
      <c r="D38" s="3">
        <v>10000</v>
      </c>
      <c r="E38">
        <v>2</v>
      </c>
      <c r="F38" t="str">
        <f>IF(Table2[[#This Row],[Children]]&lt;=2, "0-2 Children", "3+ Children")</f>
        <v>0-2 Children</v>
      </c>
      <c r="G38" t="s">
        <v>19</v>
      </c>
      <c r="H38" t="s">
        <v>25</v>
      </c>
      <c r="I38" t="s">
        <v>15</v>
      </c>
      <c r="J38" t="str">
        <f>IF(Table2[[#This Row],[Home Owner]]="Yes", "Homeowner","Non-Homeowner")</f>
        <v>Homeowner</v>
      </c>
      <c r="K38">
        <v>1</v>
      </c>
      <c r="L38" s="6" t="s">
        <v>16</v>
      </c>
      <c r="M38" t="s">
        <v>17</v>
      </c>
      <c r="N38" t="str">
        <f>IF(Table2[[#This Row],[Age]]&lt;=35, "25-35",
IF(Table2[[#This Row],[Age]]&lt;=45, "36-45",
IF(Table2[[#This Row],[Age]]&lt;=55, "46-55", "55+")))</f>
        <v>46-55</v>
      </c>
      <c r="O38">
        <v>50</v>
      </c>
      <c r="P38" t="s">
        <v>15</v>
      </c>
      <c r="Q38" t="str">
        <f>IF(Table2[[#This Row],[Purchased Bike]]="Yes", "Purchased","Did Not Purchase")</f>
        <v>Purchased</v>
      </c>
      <c r="R38">
        <f t="shared" si="0"/>
        <v>1</v>
      </c>
    </row>
    <row r="39" spans="1:18" x14ac:dyDescent="0.35">
      <c r="A39">
        <v>27832</v>
      </c>
      <c r="B39" t="s">
        <v>41</v>
      </c>
      <c r="C39" t="s">
        <v>43</v>
      </c>
      <c r="D39" s="3">
        <v>30000</v>
      </c>
      <c r="E39">
        <v>0</v>
      </c>
      <c r="F39" t="str">
        <f>IF(Table2[[#This Row],[Children]]&lt;=2, "0-2 Children", "3+ Children")</f>
        <v>0-2 Children</v>
      </c>
      <c r="G39" t="s">
        <v>19</v>
      </c>
      <c r="H39" t="s">
        <v>20</v>
      </c>
      <c r="I39" t="s">
        <v>18</v>
      </c>
      <c r="J39" t="str">
        <f>IF(Table2[[#This Row],[Home Owner]]="Yes", "Homeowner","Non-Homeowner")</f>
        <v>Non-Homeowner</v>
      </c>
      <c r="K39">
        <v>1</v>
      </c>
      <c r="L39" s="6" t="s">
        <v>22</v>
      </c>
      <c r="M39" t="s">
        <v>17</v>
      </c>
      <c r="N39" t="str">
        <f>IF(Table2[[#This Row],[Age]]&lt;=35, "25-35",
IF(Table2[[#This Row],[Age]]&lt;=45, "36-45",
IF(Table2[[#This Row],[Age]]&lt;=55, "46-55", "55+")))</f>
        <v>25-35</v>
      </c>
      <c r="O39">
        <v>30</v>
      </c>
      <c r="P39" t="s">
        <v>18</v>
      </c>
      <c r="Q39" t="str">
        <f>IF(Table2[[#This Row],[Purchased Bike]]="Yes", "Purchased","Did Not Purchase")</f>
        <v>Did Not Purchase</v>
      </c>
      <c r="R39">
        <f t="shared" si="0"/>
        <v>0</v>
      </c>
    </row>
    <row r="40" spans="1:18" x14ac:dyDescent="0.35">
      <c r="A40">
        <v>26863</v>
      </c>
      <c r="B40" t="s">
        <v>41</v>
      </c>
      <c r="C40" t="s">
        <v>42</v>
      </c>
      <c r="D40" s="3">
        <v>20000</v>
      </c>
      <c r="E40">
        <v>0</v>
      </c>
      <c r="F40" t="str">
        <f>IF(Table2[[#This Row],[Children]]&lt;=2, "0-2 Children", "3+ Children")</f>
        <v>0-2 Children</v>
      </c>
      <c r="G40" t="s">
        <v>27</v>
      </c>
      <c r="H40" t="s">
        <v>25</v>
      </c>
      <c r="I40" t="s">
        <v>18</v>
      </c>
      <c r="J40" t="str">
        <f>IF(Table2[[#This Row],[Home Owner]]="Yes", "Homeowner","Non-Homeowner")</f>
        <v>Non-Homeowner</v>
      </c>
      <c r="K40">
        <v>1</v>
      </c>
      <c r="L40" s="6" t="s">
        <v>22</v>
      </c>
      <c r="M40" t="s">
        <v>17</v>
      </c>
      <c r="N40" t="str">
        <f>IF(Table2[[#This Row],[Age]]&lt;=35, "25-35",
IF(Table2[[#This Row],[Age]]&lt;=45, "36-45",
IF(Table2[[#This Row],[Age]]&lt;=55, "46-55", "55+")))</f>
        <v>25-35</v>
      </c>
      <c r="O40">
        <v>28</v>
      </c>
      <c r="P40" t="s">
        <v>18</v>
      </c>
      <c r="Q40" t="str">
        <f>IF(Table2[[#This Row],[Purchased Bike]]="Yes", "Purchased","Did Not Purchase")</f>
        <v>Did Not Purchase</v>
      </c>
      <c r="R40">
        <f t="shared" si="0"/>
        <v>0</v>
      </c>
    </row>
    <row r="41" spans="1:18" x14ac:dyDescent="0.35">
      <c r="A41">
        <v>16259</v>
      </c>
      <c r="B41" t="s">
        <v>41</v>
      </c>
      <c r="C41" t="s">
        <v>43</v>
      </c>
      <c r="D41" s="3">
        <v>10000</v>
      </c>
      <c r="E41">
        <v>4</v>
      </c>
      <c r="F41" t="str">
        <f>IF(Table2[[#This Row],[Children]]&lt;=2, "0-2 Children", "3+ Children")</f>
        <v>3+ Children</v>
      </c>
      <c r="G41" t="s">
        <v>29</v>
      </c>
      <c r="H41" t="s">
        <v>25</v>
      </c>
      <c r="I41" t="s">
        <v>15</v>
      </c>
      <c r="J41" t="str">
        <f>IF(Table2[[#This Row],[Home Owner]]="Yes", "Homeowner","Non-Homeowner")</f>
        <v>Homeowner</v>
      </c>
      <c r="K41">
        <v>2</v>
      </c>
      <c r="L41" s="6" t="s">
        <v>16</v>
      </c>
      <c r="M41" t="s">
        <v>17</v>
      </c>
      <c r="N41" t="str">
        <f>IF(Table2[[#This Row],[Age]]&lt;=35, "25-35",
IF(Table2[[#This Row],[Age]]&lt;=45, "36-45",
IF(Table2[[#This Row],[Age]]&lt;=55, "46-55", "55+")))</f>
        <v>36-45</v>
      </c>
      <c r="O41">
        <v>40</v>
      </c>
      <c r="P41" t="s">
        <v>15</v>
      </c>
      <c r="Q41" t="str">
        <f>IF(Table2[[#This Row],[Purchased Bike]]="Yes", "Purchased","Did Not Purchase")</f>
        <v>Purchased</v>
      </c>
      <c r="R41">
        <f t="shared" si="0"/>
        <v>1</v>
      </c>
    </row>
    <row r="42" spans="1:18" x14ac:dyDescent="0.35">
      <c r="A42">
        <v>27803</v>
      </c>
      <c r="B42" t="s">
        <v>41</v>
      </c>
      <c r="C42" t="s">
        <v>43</v>
      </c>
      <c r="D42" s="3">
        <v>30000</v>
      </c>
      <c r="E42">
        <v>2</v>
      </c>
      <c r="F42" t="str">
        <f>IF(Table2[[#This Row],[Children]]&lt;=2, "0-2 Children", "3+ Children")</f>
        <v>0-2 Children</v>
      </c>
      <c r="G42" t="s">
        <v>19</v>
      </c>
      <c r="H42" t="s">
        <v>20</v>
      </c>
      <c r="I42" t="s">
        <v>18</v>
      </c>
      <c r="J42" t="str">
        <f>IF(Table2[[#This Row],[Home Owner]]="Yes", "Homeowner","Non-Homeowner")</f>
        <v>Non-Homeowner</v>
      </c>
      <c r="K42">
        <v>0</v>
      </c>
      <c r="L42" s="6" t="s">
        <v>16</v>
      </c>
      <c r="M42" t="s">
        <v>17</v>
      </c>
      <c r="N42" t="str">
        <f>IF(Table2[[#This Row],[Age]]&lt;=35, "25-35",
IF(Table2[[#This Row],[Age]]&lt;=45, "36-45",
IF(Table2[[#This Row],[Age]]&lt;=55, "46-55", "55+")))</f>
        <v>36-45</v>
      </c>
      <c r="O42">
        <v>43</v>
      </c>
      <c r="P42" t="s">
        <v>18</v>
      </c>
      <c r="Q42" t="str">
        <f>IF(Table2[[#This Row],[Purchased Bike]]="Yes", "Purchased","Did Not Purchase")</f>
        <v>Did Not Purchase</v>
      </c>
      <c r="R42">
        <f t="shared" si="0"/>
        <v>0</v>
      </c>
    </row>
    <row r="43" spans="1:18" x14ac:dyDescent="0.35">
      <c r="A43">
        <v>14347</v>
      </c>
      <c r="B43" t="s">
        <v>41</v>
      </c>
      <c r="C43" t="s">
        <v>43</v>
      </c>
      <c r="D43" s="3">
        <v>40000</v>
      </c>
      <c r="E43">
        <v>2</v>
      </c>
      <c r="F43" t="str">
        <f>IF(Table2[[#This Row],[Children]]&lt;=2, "0-2 Children", "3+ Children")</f>
        <v>0-2 Children</v>
      </c>
      <c r="G43" t="s">
        <v>13</v>
      </c>
      <c r="H43" t="s">
        <v>28</v>
      </c>
      <c r="I43" t="s">
        <v>15</v>
      </c>
      <c r="J43" t="str">
        <f>IF(Table2[[#This Row],[Home Owner]]="Yes", "Homeowner","Non-Homeowner")</f>
        <v>Homeowner</v>
      </c>
      <c r="K43">
        <v>2</v>
      </c>
      <c r="L43" s="6" t="s">
        <v>23</v>
      </c>
      <c r="M43" t="s">
        <v>24</v>
      </c>
      <c r="N43" t="str">
        <f>IF(Table2[[#This Row],[Age]]&lt;=35, "25-35",
IF(Table2[[#This Row],[Age]]&lt;=45, "36-45",
IF(Table2[[#This Row],[Age]]&lt;=55, "46-55", "55+")))</f>
        <v>55+</v>
      </c>
      <c r="O43">
        <v>65</v>
      </c>
      <c r="P43" t="s">
        <v>15</v>
      </c>
      <c r="Q43" t="str">
        <f>IF(Table2[[#This Row],[Purchased Bike]]="Yes", "Purchased","Did Not Purchase")</f>
        <v>Purchased</v>
      </c>
      <c r="R43">
        <f t="shared" si="0"/>
        <v>1</v>
      </c>
    </row>
    <row r="44" spans="1:18" x14ac:dyDescent="0.35">
      <c r="A44">
        <v>17703</v>
      </c>
      <c r="B44" t="s">
        <v>40</v>
      </c>
      <c r="C44" t="s">
        <v>43</v>
      </c>
      <c r="D44" s="3">
        <v>10000</v>
      </c>
      <c r="E44">
        <v>1</v>
      </c>
      <c r="F44" t="str">
        <f>IF(Table2[[#This Row],[Children]]&lt;=2, "0-2 Children", "3+ Children")</f>
        <v>0-2 Children</v>
      </c>
      <c r="G44" t="s">
        <v>31</v>
      </c>
      <c r="H44" t="s">
        <v>25</v>
      </c>
      <c r="I44" t="s">
        <v>15</v>
      </c>
      <c r="J44" t="str">
        <f>IF(Table2[[#This Row],[Home Owner]]="Yes", "Homeowner","Non-Homeowner")</f>
        <v>Homeowner</v>
      </c>
      <c r="K44">
        <v>0</v>
      </c>
      <c r="L44" s="6" t="s">
        <v>16</v>
      </c>
      <c r="M44" t="s">
        <v>17</v>
      </c>
      <c r="N44" t="str">
        <f>IF(Table2[[#This Row],[Age]]&lt;=35, "25-35",
IF(Table2[[#This Row],[Age]]&lt;=45, "36-45",
IF(Table2[[#This Row],[Age]]&lt;=55, "46-55", "55+")))</f>
        <v>36-45</v>
      </c>
      <c r="O44">
        <v>40</v>
      </c>
      <c r="P44" t="s">
        <v>18</v>
      </c>
      <c r="Q44" t="str">
        <f>IF(Table2[[#This Row],[Purchased Bike]]="Yes", "Purchased","Did Not Purchase")</f>
        <v>Did Not Purchase</v>
      </c>
      <c r="R44">
        <f t="shared" si="0"/>
        <v>0</v>
      </c>
    </row>
    <row r="45" spans="1:18" x14ac:dyDescent="0.35">
      <c r="A45">
        <v>17185</v>
      </c>
      <c r="B45" t="s">
        <v>40</v>
      </c>
      <c r="C45" t="s">
        <v>43</v>
      </c>
      <c r="D45" s="3">
        <v>170000</v>
      </c>
      <c r="E45">
        <v>4</v>
      </c>
      <c r="F45" t="str">
        <f>IF(Table2[[#This Row],[Children]]&lt;=2, "0-2 Children", "3+ Children")</f>
        <v>3+ Children</v>
      </c>
      <c r="G45" t="s">
        <v>19</v>
      </c>
      <c r="H45" t="s">
        <v>21</v>
      </c>
      <c r="I45" t="s">
        <v>18</v>
      </c>
      <c r="J45" t="str">
        <f>IF(Table2[[#This Row],[Home Owner]]="Yes", "Homeowner","Non-Homeowner")</f>
        <v>Non-Homeowner</v>
      </c>
      <c r="K45">
        <v>3</v>
      </c>
      <c r="L45" s="6" t="s">
        <v>23</v>
      </c>
      <c r="M45" t="s">
        <v>17</v>
      </c>
      <c r="N45" t="str">
        <f>IF(Table2[[#This Row],[Age]]&lt;=35, "25-35",
IF(Table2[[#This Row],[Age]]&lt;=45, "36-45",
IF(Table2[[#This Row],[Age]]&lt;=55, "46-55", "55+")))</f>
        <v>46-55</v>
      </c>
      <c r="O45">
        <v>48</v>
      </c>
      <c r="P45" t="s">
        <v>15</v>
      </c>
      <c r="Q45" t="str">
        <f>IF(Table2[[#This Row],[Purchased Bike]]="Yes", "Purchased","Did Not Purchase")</f>
        <v>Purchased</v>
      </c>
      <c r="R45">
        <f t="shared" si="0"/>
        <v>1</v>
      </c>
    </row>
    <row r="46" spans="1:18" x14ac:dyDescent="0.35">
      <c r="A46">
        <v>29380</v>
      </c>
      <c r="B46" t="s">
        <v>40</v>
      </c>
      <c r="C46" t="s">
        <v>43</v>
      </c>
      <c r="D46" s="3">
        <v>20000</v>
      </c>
      <c r="E46">
        <v>3</v>
      </c>
      <c r="F46" t="str">
        <f>IF(Table2[[#This Row],[Children]]&lt;=2, "0-2 Children", "3+ Children")</f>
        <v>3+ Children</v>
      </c>
      <c r="G46" t="s">
        <v>27</v>
      </c>
      <c r="H46" t="s">
        <v>25</v>
      </c>
      <c r="I46" t="s">
        <v>15</v>
      </c>
      <c r="J46" t="str">
        <f>IF(Table2[[#This Row],[Home Owner]]="Yes", "Homeowner","Non-Homeowner")</f>
        <v>Homeowner</v>
      </c>
      <c r="K46">
        <v>0</v>
      </c>
      <c r="L46" s="6" t="s">
        <v>16</v>
      </c>
      <c r="M46" t="s">
        <v>17</v>
      </c>
      <c r="N46" t="str">
        <f>IF(Table2[[#This Row],[Age]]&lt;=35, "25-35",
IF(Table2[[#This Row],[Age]]&lt;=45, "36-45",
IF(Table2[[#This Row],[Age]]&lt;=55, "46-55", "55+")))</f>
        <v>36-45</v>
      </c>
      <c r="O46">
        <v>41</v>
      </c>
      <c r="P46" t="s">
        <v>15</v>
      </c>
      <c r="Q46" t="str">
        <f>IF(Table2[[#This Row],[Purchased Bike]]="Yes", "Purchased","Did Not Purchase")</f>
        <v>Purchased</v>
      </c>
      <c r="R46">
        <f t="shared" si="0"/>
        <v>1</v>
      </c>
    </row>
    <row r="47" spans="1:18" x14ac:dyDescent="0.35">
      <c r="A47">
        <v>23986</v>
      </c>
      <c r="B47" t="s">
        <v>40</v>
      </c>
      <c r="C47" t="s">
        <v>43</v>
      </c>
      <c r="D47" s="3">
        <v>20000</v>
      </c>
      <c r="E47">
        <v>1</v>
      </c>
      <c r="F47" t="str">
        <f>IF(Table2[[#This Row],[Children]]&lt;=2, "0-2 Children", "3+ Children")</f>
        <v>0-2 Children</v>
      </c>
      <c r="G47" t="s">
        <v>13</v>
      </c>
      <c r="H47" t="s">
        <v>20</v>
      </c>
      <c r="I47" t="s">
        <v>15</v>
      </c>
      <c r="J47" t="str">
        <f>IF(Table2[[#This Row],[Home Owner]]="Yes", "Homeowner","Non-Homeowner")</f>
        <v>Homeowner</v>
      </c>
      <c r="K47">
        <v>0</v>
      </c>
      <c r="L47" s="6" t="s">
        <v>16</v>
      </c>
      <c r="M47" t="s">
        <v>17</v>
      </c>
      <c r="N47" t="str">
        <f>IF(Table2[[#This Row],[Age]]&lt;=35, "25-35",
IF(Table2[[#This Row],[Age]]&lt;=45, "36-45",
IF(Table2[[#This Row],[Age]]&lt;=55, "46-55", "55+")))</f>
        <v>55+</v>
      </c>
      <c r="O47">
        <v>66</v>
      </c>
      <c r="P47" t="s">
        <v>15</v>
      </c>
      <c r="Q47" t="str">
        <f>IF(Table2[[#This Row],[Purchased Bike]]="Yes", "Purchased","Did Not Purchase")</f>
        <v>Purchased</v>
      </c>
      <c r="R47">
        <f t="shared" si="0"/>
        <v>1</v>
      </c>
    </row>
    <row r="48" spans="1:18" x14ac:dyDescent="0.35">
      <c r="A48">
        <v>24466</v>
      </c>
      <c r="B48" t="s">
        <v>40</v>
      </c>
      <c r="C48" t="s">
        <v>43</v>
      </c>
      <c r="D48" s="3">
        <v>60000</v>
      </c>
      <c r="E48">
        <v>1</v>
      </c>
      <c r="F48" t="str">
        <f>IF(Table2[[#This Row],[Children]]&lt;=2, "0-2 Children", "3+ Children")</f>
        <v>0-2 Children</v>
      </c>
      <c r="G48" t="s">
        <v>19</v>
      </c>
      <c r="H48" t="s">
        <v>14</v>
      </c>
      <c r="I48" t="s">
        <v>15</v>
      </c>
      <c r="J48" t="str">
        <f>IF(Table2[[#This Row],[Home Owner]]="Yes", "Homeowner","Non-Homeowner")</f>
        <v>Homeowner</v>
      </c>
      <c r="K48">
        <v>1</v>
      </c>
      <c r="L48" s="6" t="s">
        <v>23</v>
      </c>
      <c r="M48" t="s">
        <v>24</v>
      </c>
      <c r="N48" t="str">
        <f>IF(Table2[[#This Row],[Age]]&lt;=35, "25-35",
IF(Table2[[#This Row],[Age]]&lt;=45, "36-45",
IF(Table2[[#This Row],[Age]]&lt;=55, "46-55", "55+")))</f>
        <v>46-55</v>
      </c>
      <c r="O48">
        <v>46</v>
      </c>
      <c r="P48" t="s">
        <v>15</v>
      </c>
      <c r="Q48" t="str">
        <f>IF(Table2[[#This Row],[Purchased Bike]]="Yes", "Purchased","Did Not Purchase")</f>
        <v>Purchased</v>
      </c>
      <c r="R48">
        <f t="shared" si="0"/>
        <v>1</v>
      </c>
    </row>
    <row r="49" spans="1:18" x14ac:dyDescent="0.35">
      <c r="A49">
        <v>29097</v>
      </c>
      <c r="B49" t="s">
        <v>41</v>
      </c>
      <c r="C49" t="s">
        <v>43</v>
      </c>
      <c r="D49" s="3">
        <v>40000</v>
      </c>
      <c r="E49">
        <v>2</v>
      </c>
      <c r="F49" t="str">
        <f>IF(Table2[[#This Row],[Children]]&lt;=2, "0-2 Children", "3+ Children")</f>
        <v>0-2 Children</v>
      </c>
      <c r="G49" t="s">
        <v>19</v>
      </c>
      <c r="H49" t="s">
        <v>14</v>
      </c>
      <c r="I49" t="s">
        <v>15</v>
      </c>
      <c r="J49" t="str">
        <f>IF(Table2[[#This Row],[Home Owner]]="Yes", "Homeowner","Non-Homeowner")</f>
        <v>Homeowner</v>
      </c>
      <c r="K49">
        <v>2</v>
      </c>
      <c r="L49" s="6" t="s">
        <v>23</v>
      </c>
      <c r="M49" t="s">
        <v>24</v>
      </c>
      <c r="N49" t="str">
        <f>IF(Table2[[#This Row],[Age]]&lt;=35, "25-35",
IF(Table2[[#This Row],[Age]]&lt;=45, "36-45",
IF(Table2[[#This Row],[Age]]&lt;=55, "46-55", "55+")))</f>
        <v>46-55</v>
      </c>
      <c r="O49">
        <v>52</v>
      </c>
      <c r="P49" t="s">
        <v>15</v>
      </c>
      <c r="Q49" t="str">
        <f>IF(Table2[[#This Row],[Purchased Bike]]="Yes", "Purchased","Did Not Purchase")</f>
        <v>Purchased</v>
      </c>
      <c r="R49">
        <f t="shared" si="0"/>
        <v>1</v>
      </c>
    </row>
    <row r="50" spans="1:18" x14ac:dyDescent="0.35">
      <c r="A50">
        <v>19487</v>
      </c>
      <c r="B50" t="s">
        <v>40</v>
      </c>
      <c r="C50" t="s">
        <v>42</v>
      </c>
      <c r="D50" s="3">
        <v>30000</v>
      </c>
      <c r="E50">
        <v>2</v>
      </c>
      <c r="F50" t="str">
        <f>IF(Table2[[#This Row],[Children]]&lt;=2, "0-2 Children", "3+ Children")</f>
        <v>0-2 Children</v>
      </c>
      <c r="G50" t="s">
        <v>19</v>
      </c>
      <c r="H50" t="s">
        <v>20</v>
      </c>
      <c r="I50" t="s">
        <v>18</v>
      </c>
      <c r="J50" t="str">
        <f>IF(Table2[[#This Row],[Home Owner]]="Yes", "Homeowner","Non-Homeowner")</f>
        <v>Non-Homeowner</v>
      </c>
      <c r="K50">
        <v>2</v>
      </c>
      <c r="L50" s="6" t="s">
        <v>16</v>
      </c>
      <c r="M50" t="s">
        <v>17</v>
      </c>
      <c r="N50" t="str">
        <f>IF(Table2[[#This Row],[Age]]&lt;=35, "25-35",
IF(Table2[[#This Row],[Age]]&lt;=45, "36-45",
IF(Table2[[#This Row],[Age]]&lt;=55, "46-55", "55+")))</f>
        <v>36-45</v>
      </c>
      <c r="O50">
        <v>42</v>
      </c>
      <c r="P50" t="s">
        <v>18</v>
      </c>
      <c r="Q50" t="str">
        <f>IF(Table2[[#This Row],[Purchased Bike]]="Yes", "Purchased","Did Not Purchase")</f>
        <v>Did Not Purchase</v>
      </c>
      <c r="R50">
        <f t="shared" si="0"/>
        <v>0</v>
      </c>
    </row>
    <row r="51" spans="1:18" x14ac:dyDescent="0.35">
      <c r="A51">
        <v>14939</v>
      </c>
      <c r="B51" t="s">
        <v>41</v>
      </c>
      <c r="C51" t="s">
        <v>42</v>
      </c>
      <c r="D51" s="3">
        <v>40000</v>
      </c>
      <c r="E51">
        <v>0</v>
      </c>
      <c r="F51" t="str">
        <f>IF(Table2[[#This Row],[Children]]&lt;=2, "0-2 Children", "3+ Children")</f>
        <v>0-2 Children</v>
      </c>
      <c r="G51" t="s">
        <v>13</v>
      </c>
      <c r="H51" t="s">
        <v>20</v>
      </c>
      <c r="I51" t="s">
        <v>15</v>
      </c>
      <c r="J51" t="str">
        <f>IF(Table2[[#This Row],[Home Owner]]="Yes", "Homeowner","Non-Homeowner")</f>
        <v>Homeowner</v>
      </c>
      <c r="K51">
        <v>0</v>
      </c>
      <c r="L51" s="6" t="s">
        <v>16</v>
      </c>
      <c r="M51" t="s">
        <v>17</v>
      </c>
      <c r="N51" t="str">
        <f>IF(Table2[[#This Row],[Age]]&lt;=35, "25-35",
IF(Table2[[#This Row],[Age]]&lt;=45, "36-45",
IF(Table2[[#This Row],[Age]]&lt;=55, "46-55", "55+")))</f>
        <v>36-45</v>
      </c>
      <c r="O51">
        <v>39</v>
      </c>
      <c r="P51" t="s">
        <v>15</v>
      </c>
      <c r="Q51" t="str">
        <f>IF(Table2[[#This Row],[Purchased Bike]]="Yes", "Purchased","Did Not Purchase")</f>
        <v>Purchased</v>
      </c>
      <c r="R51">
        <f t="shared" si="0"/>
        <v>1</v>
      </c>
    </row>
    <row r="52" spans="1:18" x14ac:dyDescent="0.35">
      <c r="A52">
        <v>13826</v>
      </c>
      <c r="B52" t="s">
        <v>41</v>
      </c>
      <c r="C52" t="s">
        <v>43</v>
      </c>
      <c r="D52" s="3">
        <v>30000</v>
      </c>
      <c r="E52">
        <v>0</v>
      </c>
      <c r="F52" t="str">
        <f>IF(Table2[[#This Row],[Children]]&lt;=2, "0-2 Children", "3+ Children")</f>
        <v>0-2 Children</v>
      </c>
      <c r="G52" t="s">
        <v>19</v>
      </c>
      <c r="H52" t="s">
        <v>20</v>
      </c>
      <c r="I52" t="s">
        <v>18</v>
      </c>
      <c r="J52" t="str">
        <f>IF(Table2[[#This Row],[Home Owner]]="Yes", "Homeowner","Non-Homeowner")</f>
        <v>Non-Homeowner</v>
      </c>
      <c r="K52">
        <v>1</v>
      </c>
      <c r="L52" s="6" t="s">
        <v>16</v>
      </c>
      <c r="M52" t="s">
        <v>17</v>
      </c>
      <c r="N52" t="str">
        <f>IF(Table2[[#This Row],[Age]]&lt;=35, "25-35",
IF(Table2[[#This Row],[Age]]&lt;=45, "36-45",
IF(Table2[[#This Row],[Age]]&lt;=55, "46-55", "55+")))</f>
        <v>25-35</v>
      </c>
      <c r="O52">
        <v>28</v>
      </c>
      <c r="P52" t="s">
        <v>18</v>
      </c>
      <c r="Q52" t="str">
        <f>IF(Table2[[#This Row],[Purchased Bike]]="Yes", "Purchased","Did Not Purchase")</f>
        <v>Did Not Purchase</v>
      </c>
      <c r="R52">
        <f t="shared" si="0"/>
        <v>0</v>
      </c>
    </row>
    <row r="53" spans="1:18" x14ac:dyDescent="0.35">
      <c r="A53">
        <v>20619</v>
      </c>
      <c r="B53" t="s">
        <v>41</v>
      </c>
      <c r="C53" t="s">
        <v>42</v>
      </c>
      <c r="D53" s="3">
        <v>80000</v>
      </c>
      <c r="E53">
        <v>0</v>
      </c>
      <c r="F53" t="str">
        <f>IF(Table2[[#This Row],[Children]]&lt;=2, "0-2 Children", "3+ Children")</f>
        <v>0-2 Children</v>
      </c>
      <c r="G53" t="s">
        <v>13</v>
      </c>
      <c r="H53" t="s">
        <v>21</v>
      </c>
      <c r="I53" t="s">
        <v>18</v>
      </c>
      <c r="J53" t="str">
        <f>IF(Table2[[#This Row],[Home Owner]]="Yes", "Homeowner","Non-Homeowner")</f>
        <v>Non-Homeowner</v>
      </c>
      <c r="K53">
        <v>4</v>
      </c>
      <c r="L53" s="6" t="s">
        <v>44</v>
      </c>
      <c r="M53" t="s">
        <v>24</v>
      </c>
      <c r="N53" t="str">
        <f>IF(Table2[[#This Row],[Age]]&lt;=35, "25-35",
IF(Table2[[#This Row],[Age]]&lt;=45, "36-45",
IF(Table2[[#This Row],[Age]]&lt;=55, "46-55", "55+")))</f>
        <v>25-35</v>
      </c>
      <c r="O53">
        <v>35</v>
      </c>
      <c r="P53" t="s">
        <v>18</v>
      </c>
      <c r="Q53" t="str">
        <f>IF(Table2[[#This Row],[Purchased Bike]]="Yes", "Purchased","Did Not Purchase")</f>
        <v>Did Not Purchase</v>
      </c>
      <c r="R53">
        <f t="shared" si="0"/>
        <v>0</v>
      </c>
    </row>
    <row r="54" spans="1:18" x14ac:dyDescent="0.35">
      <c r="A54">
        <v>12558</v>
      </c>
      <c r="B54" t="s">
        <v>40</v>
      </c>
      <c r="C54" t="s">
        <v>43</v>
      </c>
      <c r="D54" s="3">
        <v>20000</v>
      </c>
      <c r="E54">
        <v>1</v>
      </c>
      <c r="F54" t="str">
        <f>IF(Table2[[#This Row],[Children]]&lt;=2, "0-2 Children", "3+ Children")</f>
        <v>0-2 Children</v>
      </c>
      <c r="G54" t="s">
        <v>13</v>
      </c>
      <c r="H54" t="s">
        <v>20</v>
      </c>
      <c r="I54" t="s">
        <v>15</v>
      </c>
      <c r="J54" t="str">
        <f>IF(Table2[[#This Row],[Home Owner]]="Yes", "Homeowner","Non-Homeowner")</f>
        <v>Homeowner</v>
      </c>
      <c r="K54">
        <v>0</v>
      </c>
      <c r="L54" s="6" t="s">
        <v>16</v>
      </c>
      <c r="M54" t="s">
        <v>17</v>
      </c>
      <c r="N54" t="str">
        <f>IF(Table2[[#This Row],[Age]]&lt;=35, "25-35",
IF(Table2[[#This Row],[Age]]&lt;=45, "36-45",
IF(Table2[[#This Row],[Age]]&lt;=55, "46-55", "55+")))</f>
        <v>55+</v>
      </c>
      <c r="O54">
        <v>65</v>
      </c>
      <c r="P54" t="s">
        <v>18</v>
      </c>
      <c r="Q54" t="str">
        <f>IF(Table2[[#This Row],[Purchased Bike]]="Yes", "Purchased","Did Not Purchase")</f>
        <v>Did Not Purchase</v>
      </c>
      <c r="R54">
        <f t="shared" si="0"/>
        <v>0</v>
      </c>
    </row>
    <row r="55" spans="1:18" x14ac:dyDescent="0.35">
      <c r="A55">
        <v>24871</v>
      </c>
      <c r="B55" t="s">
        <v>41</v>
      </c>
      <c r="C55" t="s">
        <v>43</v>
      </c>
      <c r="D55" s="3">
        <v>90000</v>
      </c>
      <c r="E55">
        <v>4</v>
      </c>
      <c r="F55" t="str">
        <f>IF(Table2[[#This Row],[Children]]&lt;=2, "0-2 Children", "3+ Children")</f>
        <v>3+ Children</v>
      </c>
      <c r="G55" t="s">
        <v>27</v>
      </c>
      <c r="H55" t="s">
        <v>28</v>
      </c>
      <c r="I55" t="s">
        <v>18</v>
      </c>
      <c r="J55" t="str">
        <f>IF(Table2[[#This Row],[Home Owner]]="Yes", "Homeowner","Non-Homeowner")</f>
        <v>Non-Homeowner</v>
      </c>
      <c r="K55">
        <v>3</v>
      </c>
      <c r="L55" s="6" t="s">
        <v>23</v>
      </c>
      <c r="M55" t="s">
        <v>17</v>
      </c>
      <c r="N55" t="str">
        <f>IF(Table2[[#This Row],[Age]]&lt;=35, "25-35",
IF(Table2[[#This Row],[Age]]&lt;=45, "36-45",
IF(Table2[[#This Row],[Age]]&lt;=55, "46-55", "55+")))</f>
        <v>55+</v>
      </c>
      <c r="O55">
        <v>56</v>
      </c>
      <c r="P55" t="s">
        <v>18</v>
      </c>
      <c r="Q55" t="str">
        <f>IF(Table2[[#This Row],[Purchased Bike]]="Yes", "Purchased","Did Not Purchase")</f>
        <v>Did Not Purchase</v>
      </c>
      <c r="R55">
        <f t="shared" si="0"/>
        <v>0</v>
      </c>
    </row>
    <row r="56" spans="1:18" x14ac:dyDescent="0.35">
      <c r="A56">
        <v>17319</v>
      </c>
      <c r="B56" t="s">
        <v>41</v>
      </c>
      <c r="C56" t="s">
        <v>43</v>
      </c>
      <c r="D56" s="3">
        <v>70000</v>
      </c>
      <c r="E56">
        <v>0</v>
      </c>
      <c r="F56" t="str">
        <f>IF(Table2[[#This Row],[Children]]&lt;=2, "0-2 Children", "3+ Children")</f>
        <v>0-2 Children</v>
      </c>
      <c r="G56" t="s">
        <v>13</v>
      </c>
      <c r="H56" t="s">
        <v>21</v>
      </c>
      <c r="I56" t="s">
        <v>18</v>
      </c>
      <c r="J56" t="str">
        <f>IF(Table2[[#This Row],[Home Owner]]="Yes", "Homeowner","Non-Homeowner")</f>
        <v>Non-Homeowner</v>
      </c>
      <c r="K56">
        <v>1</v>
      </c>
      <c r="L56" s="6" t="s">
        <v>23</v>
      </c>
      <c r="M56" t="s">
        <v>24</v>
      </c>
      <c r="N56" t="str">
        <f>IF(Table2[[#This Row],[Age]]&lt;=35, "25-35",
IF(Table2[[#This Row],[Age]]&lt;=45, "36-45",
IF(Table2[[#This Row],[Age]]&lt;=55, "46-55", "55+")))</f>
        <v>36-45</v>
      </c>
      <c r="O56">
        <v>42</v>
      </c>
      <c r="P56" t="s">
        <v>18</v>
      </c>
      <c r="Q56" t="str">
        <f>IF(Table2[[#This Row],[Purchased Bike]]="Yes", "Purchased","Did Not Purchase")</f>
        <v>Did Not Purchase</v>
      </c>
      <c r="R56">
        <f t="shared" si="0"/>
        <v>0</v>
      </c>
    </row>
    <row r="57" spans="1:18" x14ac:dyDescent="0.35">
      <c r="A57">
        <v>28906</v>
      </c>
      <c r="B57" t="s">
        <v>40</v>
      </c>
      <c r="C57" t="s">
        <v>42</v>
      </c>
      <c r="D57" s="3">
        <v>80000</v>
      </c>
      <c r="E57">
        <v>4</v>
      </c>
      <c r="F57" t="str">
        <f>IF(Table2[[#This Row],[Children]]&lt;=2, "0-2 Children", "3+ Children")</f>
        <v>3+ Children</v>
      </c>
      <c r="G57" t="s">
        <v>27</v>
      </c>
      <c r="H57" t="s">
        <v>21</v>
      </c>
      <c r="I57" t="s">
        <v>15</v>
      </c>
      <c r="J57" t="str">
        <f>IF(Table2[[#This Row],[Home Owner]]="Yes", "Homeowner","Non-Homeowner")</f>
        <v>Homeowner</v>
      </c>
      <c r="K57">
        <v>2</v>
      </c>
      <c r="L57" s="6" t="s">
        <v>44</v>
      </c>
      <c r="M57" t="s">
        <v>17</v>
      </c>
      <c r="N57" t="str">
        <f>IF(Table2[[#This Row],[Age]]&lt;=35, "25-35",
IF(Table2[[#This Row],[Age]]&lt;=45, "36-45",
IF(Table2[[#This Row],[Age]]&lt;=55, "46-55", "55+")))</f>
        <v>46-55</v>
      </c>
      <c r="O57">
        <v>54</v>
      </c>
      <c r="P57" t="s">
        <v>18</v>
      </c>
      <c r="Q57" t="str">
        <f>IF(Table2[[#This Row],[Purchased Bike]]="Yes", "Purchased","Did Not Purchase")</f>
        <v>Did Not Purchase</v>
      </c>
      <c r="R57">
        <f t="shared" si="0"/>
        <v>0</v>
      </c>
    </row>
    <row r="58" spans="1:18" x14ac:dyDescent="0.35">
      <c r="A58">
        <v>12808</v>
      </c>
      <c r="B58" t="s">
        <v>40</v>
      </c>
      <c r="C58" t="s">
        <v>42</v>
      </c>
      <c r="D58" s="3">
        <v>40000</v>
      </c>
      <c r="E58">
        <v>0</v>
      </c>
      <c r="F58" t="str">
        <f>IF(Table2[[#This Row],[Children]]&lt;=2, "0-2 Children", "3+ Children")</f>
        <v>0-2 Children</v>
      </c>
      <c r="G58" t="s">
        <v>13</v>
      </c>
      <c r="H58" t="s">
        <v>20</v>
      </c>
      <c r="I58" t="s">
        <v>15</v>
      </c>
      <c r="J58" t="str">
        <f>IF(Table2[[#This Row],[Home Owner]]="Yes", "Homeowner","Non-Homeowner")</f>
        <v>Homeowner</v>
      </c>
      <c r="K58">
        <v>0</v>
      </c>
      <c r="L58" s="6" t="s">
        <v>16</v>
      </c>
      <c r="M58" t="s">
        <v>17</v>
      </c>
      <c r="N58" t="str">
        <f>IF(Table2[[#This Row],[Age]]&lt;=35, "25-35",
IF(Table2[[#This Row],[Age]]&lt;=45, "36-45",
IF(Table2[[#This Row],[Age]]&lt;=55, "46-55", "55+")))</f>
        <v>36-45</v>
      </c>
      <c r="O58">
        <v>38</v>
      </c>
      <c r="P58" t="s">
        <v>15</v>
      </c>
      <c r="Q58" t="str">
        <f>IF(Table2[[#This Row],[Purchased Bike]]="Yes", "Purchased","Did Not Purchase")</f>
        <v>Purchased</v>
      </c>
      <c r="R58">
        <f t="shared" si="0"/>
        <v>1</v>
      </c>
    </row>
    <row r="59" spans="1:18" x14ac:dyDescent="0.35">
      <c r="A59">
        <v>20567</v>
      </c>
      <c r="B59" t="s">
        <v>40</v>
      </c>
      <c r="C59" t="s">
        <v>42</v>
      </c>
      <c r="D59" s="3">
        <v>130000</v>
      </c>
      <c r="E59">
        <v>4</v>
      </c>
      <c r="F59" t="str">
        <f>IF(Table2[[#This Row],[Children]]&lt;=2, "0-2 Children", "3+ Children")</f>
        <v>3+ Children</v>
      </c>
      <c r="G59" t="s">
        <v>19</v>
      </c>
      <c r="H59" t="s">
        <v>21</v>
      </c>
      <c r="I59" t="s">
        <v>18</v>
      </c>
      <c r="J59" t="str">
        <f>IF(Table2[[#This Row],[Home Owner]]="Yes", "Homeowner","Non-Homeowner")</f>
        <v>Non-Homeowner</v>
      </c>
      <c r="K59">
        <v>4</v>
      </c>
      <c r="L59" s="6" t="s">
        <v>23</v>
      </c>
      <c r="M59" t="s">
        <v>17</v>
      </c>
      <c r="N59" t="str">
        <f>IF(Table2[[#This Row],[Age]]&lt;=35, "25-35",
IF(Table2[[#This Row],[Age]]&lt;=45, "36-45",
IF(Table2[[#This Row],[Age]]&lt;=55, "46-55", "55+")))</f>
        <v>55+</v>
      </c>
      <c r="O59">
        <v>61</v>
      </c>
      <c r="P59" t="s">
        <v>15</v>
      </c>
      <c r="Q59" t="str">
        <f>IF(Table2[[#This Row],[Purchased Bike]]="Yes", "Purchased","Did Not Purchase")</f>
        <v>Purchased</v>
      </c>
      <c r="R59">
        <f t="shared" si="0"/>
        <v>1</v>
      </c>
    </row>
    <row r="60" spans="1:18" x14ac:dyDescent="0.35">
      <c r="A60">
        <v>25502</v>
      </c>
      <c r="B60" t="s">
        <v>40</v>
      </c>
      <c r="C60" t="s">
        <v>43</v>
      </c>
      <c r="D60" s="3">
        <v>40000</v>
      </c>
      <c r="E60">
        <v>1</v>
      </c>
      <c r="F60" t="str">
        <f>IF(Table2[[#This Row],[Children]]&lt;=2, "0-2 Children", "3+ Children")</f>
        <v>0-2 Children</v>
      </c>
      <c r="G60" t="s">
        <v>13</v>
      </c>
      <c r="H60" t="s">
        <v>14</v>
      </c>
      <c r="I60" t="s">
        <v>15</v>
      </c>
      <c r="J60" t="str">
        <f>IF(Table2[[#This Row],[Home Owner]]="Yes", "Homeowner","Non-Homeowner")</f>
        <v>Homeowner</v>
      </c>
      <c r="K60">
        <v>0</v>
      </c>
      <c r="L60" s="6" t="s">
        <v>16</v>
      </c>
      <c r="M60" t="s">
        <v>17</v>
      </c>
      <c r="N60" t="str">
        <f>IF(Table2[[#This Row],[Age]]&lt;=35, "25-35",
IF(Table2[[#This Row],[Age]]&lt;=45, "36-45",
IF(Table2[[#This Row],[Age]]&lt;=55, "46-55", "55+")))</f>
        <v>36-45</v>
      </c>
      <c r="O60">
        <v>43</v>
      </c>
      <c r="P60" t="s">
        <v>15</v>
      </c>
      <c r="Q60" t="str">
        <f>IF(Table2[[#This Row],[Purchased Bike]]="Yes", "Purchased","Did Not Purchase")</f>
        <v>Purchased</v>
      </c>
      <c r="R60">
        <f t="shared" si="0"/>
        <v>1</v>
      </c>
    </row>
    <row r="61" spans="1:18" x14ac:dyDescent="0.35">
      <c r="A61">
        <v>15580</v>
      </c>
      <c r="B61" t="s">
        <v>40</v>
      </c>
      <c r="C61" t="s">
        <v>42</v>
      </c>
      <c r="D61" s="3">
        <v>60000</v>
      </c>
      <c r="E61">
        <v>2</v>
      </c>
      <c r="F61" t="str">
        <f>IF(Table2[[#This Row],[Children]]&lt;=2, "0-2 Children", "3+ Children")</f>
        <v>0-2 Children</v>
      </c>
      <c r="G61" t="s">
        <v>13</v>
      </c>
      <c r="H61" t="s">
        <v>21</v>
      </c>
      <c r="I61" t="s">
        <v>15</v>
      </c>
      <c r="J61" t="str">
        <f>IF(Table2[[#This Row],[Home Owner]]="Yes", "Homeowner","Non-Homeowner")</f>
        <v>Homeowner</v>
      </c>
      <c r="K61">
        <v>1</v>
      </c>
      <c r="L61" s="6" t="s">
        <v>22</v>
      </c>
      <c r="M61" t="s">
        <v>24</v>
      </c>
      <c r="N61" t="str">
        <f>IF(Table2[[#This Row],[Age]]&lt;=35, "25-35",
IF(Table2[[#This Row],[Age]]&lt;=45, "36-45",
IF(Table2[[#This Row],[Age]]&lt;=55, "46-55", "55+")))</f>
        <v>36-45</v>
      </c>
      <c r="O61">
        <v>38</v>
      </c>
      <c r="P61" t="s">
        <v>15</v>
      </c>
      <c r="Q61" t="str">
        <f>IF(Table2[[#This Row],[Purchased Bike]]="Yes", "Purchased","Did Not Purchase")</f>
        <v>Purchased</v>
      </c>
      <c r="R61">
        <f t="shared" si="0"/>
        <v>1</v>
      </c>
    </row>
    <row r="62" spans="1:18" x14ac:dyDescent="0.35">
      <c r="A62">
        <v>24185</v>
      </c>
      <c r="B62" t="s">
        <v>41</v>
      </c>
      <c r="C62" t="s">
        <v>43</v>
      </c>
      <c r="D62" s="3">
        <v>10000</v>
      </c>
      <c r="E62">
        <v>1</v>
      </c>
      <c r="F62" t="str">
        <f>IF(Table2[[#This Row],[Children]]&lt;=2, "0-2 Children", "3+ Children")</f>
        <v>0-2 Children</v>
      </c>
      <c r="G62" t="s">
        <v>27</v>
      </c>
      <c r="H62" t="s">
        <v>25</v>
      </c>
      <c r="I62" t="s">
        <v>18</v>
      </c>
      <c r="J62" t="str">
        <f>IF(Table2[[#This Row],[Home Owner]]="Yes", "Homeowner","Non-Homeowner")</f>
        <v>Non-Homeowner</v>
      </c>
      <c r="K62">
        <v>1</v>
      </c>
      <c r="L62" s="6" t="s">
        <v>26</v>
      </c>
      <c r="M62" t="s">
        <v>17</v>
      </c>
      <c r="N62" t="str">
        <f>IF(Table2[[#This Row],[Age]]&lt;=35, "25-35",
IF(Table2[[#This Row],[Age]]&lt;=45, "36-45",
IF(Table2[[#This Row],[Age]]&lt;=55, "46-55", "55+")))</f>
        <v>36-45</v>
      </c>
      <c r="O62">
        <v>45</v>
      </c>
      <c r="P62" t="s">
        <v>18</v>
      </c>
      <c r="Q62" t="str">
        <f>IF(Table2[[#This Row],[Purchased Bike]]="Yes", "Purchased","Did Not Purchase")</f>
        <v>Did Not Purchase</v>
      </c>
      <c r="R62">
        <f t="shared" si="0"/>
        <v>0</v>
      </c>
    </row>
    <row r="63" spans="1:18" x14ac:dyDescent="0.35">
      <c r="A63">
        <v>19291</v>
      </c>
      <c r="B63" t="s">
        <v>41</v>
      </c>
      <c r="C63" t="s">
        <v>43</v>
      </c>
      <c r="D63" s="3">
        <v>10000</v>
      </c>
      <c r="E63">
        <v>2</v>
      </c>
      <c r="F63" t="str">
        <f>IF(Table2[[#This Row],[Children]]&lt;=2, "0-2 Children", "3+ Children")</f>
        <v>0-2 Children</v>
      </c>
      <c r="G63" t="s">
        <v>27</v>
      </c>
      <c r="H63" t="s">
        <v>25</v>
      </c>
      <c r="I63" t="s">
        <v>15</v>
      </c>
      <c r="J63" t="str">
        <f>IF(Table2[[#This Row],[Home Owner]]="Yes", "Homeowner","Non-Homeowner")</f>
        <v>Homeowner</v>
      </c>
      <c r="K63">
        <v>0</v>
      </c>
      <c r="L63" s="6" t="s">
        <v>16</v>
      </c>
      <c r="M63" t="s">
        <v>17</v>
      </c>
      <c r="N63" t="str">
        <f>IF(Table2[[#This Row],[Age]]&lt;=35, "25-35",
IF(Table2[[#This Row],[Age]]&lt;=45, "36-45",
IF(Table2[[#This Row],[Age]]&lt;=55, "46-55", "55+")))</f>
        <v>25-35</v>
      </c>
      <c r="O63">
        <v>35</v>
      </c>
      <c r="P63" t="s">
        <v>18</v>
      </c>
      <c r="Q63" t="str">
        <f>IF(Table2[[#This Row],[Purchased Bike]]="Yes", "Purchased","Did Not Purchase")</f>
        <v>Did Not Purchase</v>
      </c>
      <c r="R63">
        <f t="shared" si="0"/>
        <v>0</v>
      </c>
    </row>
    <row r="64" spans="1:18" x14ac:dyDescent="0.35">
      <c r="A64">
        <v>16713</v>
      </c>
      <c r="B64" t="s">
        <v>40</v>
      </c>
      <c r="C64" t="s">
        <v>42</v>
      </c>
      <c r="D64" s="3">
        <v>40000</v>
      </c>
      <c r="E64">
        <v>2</v>
      </c>
      <c r="F64" t="str">
        <f>IF(Table2[[#This Row],[Children]]&lt;=2, "0-2 Children", "3+ Children")</f>
        <v>0-2 Children</v>
      </c>
      <c r="G64" t="s">
        <v>13</v>
      </c>
      <c r="H64" t="s">
        <v>28</v>
      </c>
      <c r="I64" t="s">
        <v>15</v>
      </c>
      <c r="J64" t="str">
        <f>IF(Table2[[#This Row],[Home Owner]]="Yes", "Homeowner","Non-Homeowner")</f>
        <v>Homeowner</v>
      </c>
      <c r="K64">
        <v>1</v>
      </c>
      <c r="L64" s="6" t="s">
        <v>16</v>
      </c>
      <c r="M64" t="s">
        <v>24</v>
      </c>
      <c r="N64" t="str">
        <f>IF(Table2[[#This Row],[Age]]&lt;=35, "25-35",
IF(Table2[[#This Row],[Age]]&lt;=45, "36-45",
IF(Table2[[#This Row],[Age]]&lt;=55, "46-55", "55+")))</f>
        <v>46-55</v>
      </c>
      <c r="O64">
        <v>52</v>
      </c>
      <c r="P64" t="s">
        <v>15</v>
      </c>
      <c r="Q64" t="str">
        <f>IF(Table2[[#This Row],[Purchased Bike]]="Yes", "Purchased","Did Not Purchase")</f>
        <v>Purchased</v>
      </c>
      <c r="R64">
        <f t="shared" si="0"/>
        <v>1</v>
      </c>
    </row>
    <row r="65" spans="1:18" x14ac:dyDescent="0.35">
      <c r="A65">
        <v>16185</v>
      </c>
      <c r="B65" t="s">
        <v>41</v>
      </c>
      <c r="C65" t="s">
        <v>42</v>
      </c>
      <c r="D65" s="3">
        <v>60000</v>
      </c>
      <c r="E65">
        <v>4</v>
      </c>
      <c r="F65" t="str">
        <f>IF(Table2[[#This Row],[Children]]&lt;=2, "0-2 Children", "3+ Children")</f>
        <v>3+ Children</v>
      </c>
      <c r="G65" t="s">
        <v>13</v>
      </c>
      <c r="H65" t="s">
        <v>21</v>
      </c>
      <c r="I65" t="s">
        <v>15</v>
      </c>
      <c r="J65" t="str">
        <f>IF(Table2[[#This Row],[Home Owner]]="Yes", "Homeowner","Non-Homeowner")</f>
        <v>Homeowner</v>
      </c>
      <c r="K65">
        <v>3</v>
      </c>
      <c r="L65" s="6" t="s">
        <v>44</v>
      </c>
      <c r="M65" t="s">
        <v>24</v>
      </c>
      <c r="N65" t="str">
        <f>IF(Table2[[#This Row],[Age]]&lt;=35, "25-35",
IF(Table2[[#This Row],[Age]]&lt;=45, "36-45",
IF(Table2[[#This Row],[Age]]&lt;=55, "46-55", "55+")))</f>
        <v>36-45</v>
      </c>
      <c r="O65">
        <v>41</v>
      </c>
      <c r="P65" t="s">
        <v>18</v>
      </c>
      <c r="Q65" t="str">
        <f>IF(Table2[[#This Row],[Purchased Bike]]="Yes", "Purchased","Did Not Purchase")</f>
        <v>Did Not Purchase</v>
      </c>
      <c r="R65">
        <f t="shared" si="0"/>
        <v>0</v>
      </c>
    </row>
    <row r="66" spans="1:18" x14ac:dyDescent="0.35">
      <c r="A66">
        <v>14927</v>
      </c>
      <c r="B66" t="s">
        <v>40</v>
      </c>
      <c r="C66" t="s">
        <v>43</v>
      </c>
      <c r="D66" s="3">
        <v>30000</v>
      </c>
      <c r="E66">
        <v>1</v>
      </c>
      <c r="F66" t="str">
        <f>IF(Table2[[#This Row],[Children]]&lt;=2, "0-2 Children", "3+ Children")</f>
        <v>0-2 Children</v>
      </c>
      <c r="G66" t="s">
        <v>13</v>
      </c>
      <c r="H66" t="s">
        <v>20</v>
      </c>
      <c r="I66" t="s">
        <v>15</v>
      </c>
      <c r="J66" t="str">
        <f>IF(Table2[[#This Row],[Home Owner]]="Yes", "Homeowner","Non-Homeowner")</f>
        <v>Homeowner</v>
      </c>
      <c r="K66">
        <v>0</v>
      </c>
      <c r="L66" s="6" t="s">
        <v>16</v>
      </c>
      <c r="M66" t="s">
        <v>17</v>
      </c>
      <c r="N66" t="str">
        <f>IF(Table2[[#This Row],[Age]]&lt;=35, "25-35",
IF(Table2[[#This Row],[Age]]&lt;=45, "36-45",
IF(Table2[[#This Row],[Age]]&lt;=55, "46-55", "55+")))</f>
        <v>36-45</v>
      </c>
      <c r="O66">
        <v>37</v>
      </c>
      <c r="P66" t="s">
        <v>15</v>
      </c>
      <c r="Q66" t="str">
        <f>IF(Table2[[#This Row],[Purchased Bike]]="Yes", "Purchased","Did Not Purchase")</f>
        <v>Purchased</v>
      </c>
      <c r="R66">
        <f t="shared" si="0"/>
        <v>1</v>
      </c>
    </row>
    <row r="67" spans="1:18" x14ac:dyDescent="0.35">
      <c r="A67">
        <v>29337</v>
      </c>
      <c r="B67" t="s">
        <v>41</v>
      </c>
      <c r="C67" t="s">
        <v>42</v>
      </c>
      <c r="D67" s="3">
        <v>30000</v>
      </c>
      <c r="E67">
        <v>2</v>
      </c>
      <c r="F67" t="str">
        <f>IF(Table2[[#This Row],[Children]]&lt;=2, "0-2 Children", "3+ Children")</f>
        <v>0-2 Children</v>
      </c>
      <c r="G67" t="s">
        <v>19</v>
      </c>
      <c r="H67" t="s">
        <v>20</v>
      </c>
      <c r="I67" t="s">
        <v>15</v>
      </c>
      <c r="J67" t="str">
        <f>IF(Table2[[#This Row],[Home Owner]]="Yes", "Homeowner","Non-Homeowner")</f>
        <v>Homeowner</v>
      </c>
      <c r="K67">
        <v>2</v>
      </c>
      <c r="L67" s="6" t="s">
        <v>23</v>
      </c>
      <c r="M67" t="s">
        <v>24</v>
      </c>
      <c r="N67" t="str">
        <f>IF(Table2[[#This Row],[Age]]&lt;=35, "25-35",
IF(Table2[[#This Row],[Age]]&lt;=45, "36-45",
IF(Table2[[#This Row],[Age]]&lt;=55, "46-55", "55+")))</f>
        <v>55+</v>
      </c>
      <c r="O67">
        <v>68</v>
      </c>
      <c r="P67" t="s">
        <v>18</v>
      </c>
      <c r="Q67" t="str">
        <f>IF(Table2[[#This Row],[Purchased Bike]]="Yes", "Purchased","Did Not Purchase")</f>
        <v>Did Not Purchase</v>
      </c>
      <c r="R67">
        <f t="shared" ref="R67:R130" si="1">IF(P67="Yes", 1,0)</f>
        <v>0</v>
      </c>
    </row>
    <row r="68" spans="1:18" x14ac:dyDescent="0.35">
      <c r="A68">
        <v>29355</v>
      </c>
      <c r="B68" t="s">
        <v>40</v>
      </c>
      <c r="C68" t="s">
        <v>43</v>
      </c>
      <c r="D68" s="3">
        <v>40000</v>
      </c>
      <c r="E68">
        <v>0</v>
      </c>
      <c r="F68" t="str">
        <f>IF(Table2[[#This Row],[Children]]&lt;=2, "0-2 Children", "3+ Children")</f>
        <v>0-2 Children</v>
      </c>
      <c r="G68" t="s">
        <v>31</v>
      </c>
      <c r="H68" t="s">
        <v>20</v>
      </c>
      <c r="I68" t="s">
        <v>15</v>
      </c>
      <c r="J68" t="str">
        <f>IF(Table2[[#This Row],[Home Owner]]="Yes", "Homeowner","Non-Homeowner")</f>
        <v>Homeowner</v>
      </c>
      <c r="K68">
        <v>0</v>
      </c>
      <c r="L68" s="6" t="s">
        <v>16</v>
      </c>
      <c r="M68" t="s">
        <v>17</v>
      </c>
      <c r="N68" t="str">
        <f>IF(Table2[[#This Row],[Age]]&lt;=35, "25-35",
IF(Table2[[#This Row],[Age]]&lt;=45, "36-45",
IF(Table2[[#This Row],[Age]]&lt;=55, "46-55", "55+")))</f>
        <v>36-45</v>
      </c>
      <c r="O68">
        <v>37</v>
      </c>
      <c r="P68" t="s">
        <v>15</v>
      </c>
      <c r="Q68" t="str">
        <f>IF(Table2[[#This Row],[Purchased Bike]]="Yes", "Purchased","Did Not Purchase")</f>
        <v>Purchased</v>
      </c>
      <c r="R68">
        <f t="shared" si="1"/>
        <v>1</v>
      </c>
    </row>
    <row r="69" spans="1:18" x14ac:dyDescent="0.35">
      <c r="A69">
        <v>25303</v>
      </c>
      <c r="B69" t="s">
        <v>41</v>
      </c>
      <c r="C69" t="s">
        <v>42</v>
      </c>
      <c r="D69" s="3">
        <v>30000</v>
      </c>
      <c r="E69">
        <v>0</v>
      </c>
      <c r="F69" t="str">
        <f>IF(Table2[[#This Row],[Children]]&lt;=2, "0-2 Children", "3+ Children")</f>
        <v>0-2 Children</v>
      </c>
      <c r="G69" t="s">
        <v>27</v>
      </c>
      <c r="H69" t="s">
        <v>25</v>
      </c>
      <c r="I69" t="s">
        <v>15</v>
      </c>
      <c r="J69" t="str">
        <f>IF(Table2[[#This Row],[Home Owner]]="Yes", "Homeowner","Non-Homeowner")</f>
        <v>Homeowner</v>
      </c>
      <c r="K69">
        <v>1</v>
      </c>
      <c r="L69" s="6" t="s">
        <v>22</v>
      </c>
      <c r="M69" t="s">
        <v>17</v>
      </c>
      <c r="N69" t="str">
        <f>IF(Table2[[#This Row],[Age]]&lt;=35, "25-35",
IF(Table2[[#This Row],[Age]]&lt;=45, "36-45",
IF(Table2[[#This Row],[Age]]&lt;=55, "46-55", "55+")))</f>
        <v>25-35</v>
      </c>
      <c r="O69">
        <v>33</v>
      </c>
      <c r="P69" t="s">
        <v>15</v>
      </c>
      <c r="Q69" t="str">
        <f>IF(Table2[[#This Row],[Purchased Bike]]="Yes", "Purchased","Did Not Purchase")</f>
        <v>Purchased</v>
      </c>
      <c r="R69">
        <f t="shared" si="1"/>
        <v>1</v>
      </c>
    </row>
    <row r="70" spans="1:18" x14ac:dyDescent="0.35">
      <c r="A70">
        <v>14813</v>
      </c>
      <c r="B70" t="s">
        <v>41</v>
      </c>
      <c r="C70" t="s">
        <v>43</v>
      </c>
      <c r="D70" s="3">
        <v>20000</v>
      </c>
      <c r="E70">
        <v>4</v>
      </c>
      <c r="F70" t="str">
        <f>IF(Table2[[#This Row],[Children]]&lt;=2, "0-2 Children", "3+ Children")</f>
        <v>3+ Children</v>
      </c>
      <c r="G70" t="s">
        <v>27</v>
      </c>
      <c r="H70" t="s">
        <v>25</v>
      </c>
      <c r="I70" t="s">
        <v>15</v>
      </c>
      <c r="J70" t="str">
        <f>IF(Table2[[#This Row],[Home Owner]]="Yes", "Homeowner","Non-Homeowner")</f>
        <v>Homeowner</v>
      </c>
      <c r="K70">
        <v>1</v>
      </c>
      <c r="L70" s="6" t="s">
        <v>16</v>
      </c>
      <c r="M70" t="s">
        <v>17</v>
      </c>
      <c r="N70" t="str">
        <f>IF(Table2[[#This Row],[Age]]&lt;=35, "25-35",
IF(Table2[[#This Row],[Age]]&lt;=45, "36-45",
IF(Table2[[#This Row],[Age]]&lt;=55, "46-55", "55+")))</f>
        <v>36-45</v>
      </c>
      <c r="O70">
        <v>43</v>
      </c>
      <c r="P70" t="s">
        <v>15</v>
      </c>
      <c r="Q70" t="str">
        <f>IF(Table2[[#This Row],[Purchased Bike]]="Yes", "Purchased","Did Not Purchase")</f>
        <v>Purchased</v>
      </c>
      <c r="R70">
        <f t="shared" si="1"/>
        <v>1</v>
      </c>
    </row>
    <row r="71" spans="1:18" x14ac:dyDescent="0.35">
      <c r="A71">
        <v>16438</v>
      </c>
      <c r="B71" t="s">
        <v>40</v>
      </c>
      <c r="C71" t="s">
        <v>43</v>
      </c>
      <c r="D71" s="3">
        <v>10000</v>
      </c>
      <c r="E71">
        <v>0</v>
      </c>
      <c r="F71" t="str">
        <f>IF(Table2[[#This Row],[Children]]&lt;=2, "0-2 Children", "3+ Children")</f>
        <v>0-2 Children</v>
      </c>
      <c r="G71" t="s">
        <v>29</v>
      </c>
      <c r="H71" t="s">
        <v>25</v>
      </c>
      <c r="I71" t="s">
        <v>18</v>
      </c>
      <c r="J71" t="str">
        <f>IF(Table2[[#This Row],[Home Owner]]="Yes", "Homeowner","Non-Homeowner")</f>
        <v>Non-Homeowner</v>
      </c>
      <c r="K71">
        <v>2</v>
      </c>
      <c r="L71" s="6" t="s">
        <v>16</v>
      </c>
      <c r="M71" t="s">
        <v>17</v>
      </c>
      <c r="N71" t="str">
        <f>IF(Table2[[#This Row],[Age]]&lt;=35, "25-35",
IF(Table2[[#This Row],[Age]]&lt;=45, "36-45",
IF(Table2[[#This Row],[Age]]&lt;=55, "46-55", "55+")))</f>
        <v>25-35</v>
      </c>
      <c r="O71">
        <v>30</v>
      </c>
      <c r="P71" t="s">
        <v>18</v>
      </c>
      <c r="Q71" t="str">
        <f>IF(Table2[[#This Row],[Purchased Bike]]="Yes", "Purchased","Did Not Purchase")</f>
        <v>Did Not Purchase</v>
      </c>
      <c r="R71">
        <f t="shared" si="1"/>
        <v>0</v>
      </c>
    </row>
    <row r="72" spans="1:18" x14ac:dyDescent="0.35">
      <c r="A72">
        <v>14238</v>
      </c>
      <c r="B72" t="s">
        <v>40</v>
      </c>
      <c r="C72" t="s">
        <v>42</v>
      </c>
      <c r="D72" s="3">
        <v>120000</v>
      </c>
      <c r="E72">
        <v>0</v>
      </c>
      <c r="F72" t="str">
        <f>IF(Table2[[#This Row],[Children]]&lt;=2, "0-2 Children", "3+ Children")</f>
        <v>0-2 Children</v>
      </c>
      <c r="G72" t="s">
        <v>29</v>
      </c>
      <c r="H72" t="s">
        <v>21</v>
      </c>
      <c r="I72" t="s">
        <v>15</v>
      </c>
      <c r="J72" t="str">
        <f>IF(Table2[[#This Row],[Home Owner]]="Yes", "Homeowner","Non-Homeowner")</f>
        <v>Homeowner</v>
      </c>
      <c r="K72">
        <v>4</v>
      </c>
      <c r="L72" s="6" t="s">
        <v>44</v>
      </c>
      <c r="M72" t="s">
        <v>24</v>
      </c>
      <c r="N72" t="str">
        <f>IF(Table2[[#This Row],[Age]]&lt;=35, "25-35",
IF(Table2[[#This Row],[Age]]&lt;=45, "36-45",
IF(Table2[[#This Row],[Age]]&lt;=55, "46-55", "55+")))</f>
        <v>36-45</v>
      </c>
      <c r="O72">
        <v>36</v>
      </c>
      <c r="P72" t="s">
        <v>15</v>
      </c>
      <c r="Q72" t="str">
        <f>IF(Table2[[#This Row],[Purchased Bike]]="Yes", "Purchased","Did Not Purchase")</f>
        <v>Purchased</v>
      </c>
      <c r="R72">
        <f t="shared" si="1"/>
        <v>1</v>
      </c>
    </row>
    <row r="73" spans="1:18" x14ac:dyDescent="0.35">
      <c r="A73">
        <v>16200</v>
      </c>
      <c r="B73" t="s">
        <v>41</v>
      </c>
      <c r="C73" t="s">
        <v>43</v>
      </c>
      <c r="D73" s="3">
        <v>10000</v>
      </c>
      <c r="E73">
        <v>0</v>
      </c>
      <c r="F73" t="str">
        <f>IF(Table2[[#This Row],[Children]]&lt;=2, "0-2 Children", "3+ Children")</f>
        <v>0-2 Children</v>
      </c>
      <c r="G73" t="s">
        <v>29</v>
      </c>
      <c r="H73" t="s">
        <v>25</v>
      </c>
      <c r="I73" t="s">
        <v>18</v>
      </c>
      <c r="J73" t="str">
        <f>IF(Table2[[#This Row],[Home Owner]]="Yes", "Homeowner","Non-Homeowner")</f>
        <v>Non-Homeowner</v>
      </c>
      <c r="K73">
        <v>2</v>
      </c>
      <c r="L73" s="6" t="s">
        <v>16</v>
      </c>
      <c r="M73" t="s">
        <v>17</v>
      </c>
      <c r="N73" t="str">
        <f>IF(Table2[[#This Row],[Age]]&lt;=35, "25-35",
IF(Table2[[#This Row],[Age]]&lt;=45, "36-45",
IF(Table2[[#This Row],[Age]]&lt;=55, "46-55", "55+")))</f>
        <v>25-35</v>
      </c>
      <c r="O73">
        <v>35</v>
      </c>
      <c r="P73" t="s">
        <v>18</v>
      </c>
      <c r="Q73" t="str">
        <f>IF(Table2[[#This Row],[Purchased Bike]]="Yes", "Purchased","Did Not Purchase")</f>
        <v>Did Not Purchase</v>
      </c>
      <c r="R73">
        <f t="shared" si="1"/>
        <v>0</v>
      </c>
    </row>
    <row r="74" spans="1:18" x14ac:dyDescent="0.35">
      <c r="A74">
        <v>24857</v>
      </c>
      <c r="B74" t="s">
        <v>40</v>
      </c>
      <c r="C74" t="s">
        <v>43</v>
      </c>
      <c r="D74" s="3">
        <v>130000</v>
      </c>
      <c r="E74">
        <v>3</v>
      </c>
      <c r="F74" t="str">
        <f>IF(Table2[[#This Row],[Children]]&lt;=2, "0-2 Children", "3+ Children")</f>
        <v>3+ Children</v>
      </c>
      <c r="G74" t="s">
        <v>27</v>
      </c>
      <c r="H74" t="s">
        <v>21</v>
      </c>
      <c r="I74" t="s">
        <v>15</v>
      </c>
      <c r="J74" t="str">
        <f>IF(Table2[[#This Row],[Home Owner]]="Yes", "Homeowner","Non-Homeowner")</f>
        <v>Homeowner</v>
      </c>
      <c r="K74">
        <v>4</v>
      </c>
      <c r="L74" s="6" t="s">
        <v>16</v>
      </c>
      <c r="M74" t="s">
        <v>17</v>
      </c>
      <c r="N74" t="str">
        <f>IF(Table2[[#This Row],[Age]]&lt;=35, "25-35",
IF(Table2[[#This Row],[Age]]&lt;=45, "36-45",
IF(Table2[[#This Row],[Age]]&lt;=55, "46-55", "55+")))</f>
        <v>46-55</v>
      </c>
      <c r="O74">
        <v>52</v>
      </c>
      <c r="P74" t="s">
        <v>18</v>
      </c>
      <c r="Q74" t="str">
        <f>IF(Table2[[#This Row],[Purchased Bike]]="Yes", "Purchased","Did Not Purchase")</f>
        <v>Did Not Purchase</v>
      </c>
      <c r="R74">
        <f t="shared" si="1"/>
        <v>0</v>
      </c>
    </row>
    <row r="75" spans="1:18" x14ac:dyDescent="0.35">
      <c r="A75">
        <v>26956</v>
      </c>
      <c r="B75" t="s">
        <v>41</v>
      </c>
      <c r="C75" t="s">
        <v>43</v>
      </c>
      <c r="D75" s="3">
        <v>20000</v>
      </c>
      <c r="E75">
        <v>0</v>
      </c>
      <c r="F75" t="str">
        <f>IF(Table2[[#This Row],[Children]]&lt;=2, "0-2 Children", "3+ Children")</f>
        <v>0-2 Children</v>
      </c>
      <c r="G75" t="s">
        <v>19</v>
      </c>
      <c r="H75" t="s">
        <v>25</v>
      </c>
      <c r="I75" t="s">
        <v>18</v>
      </c>
      <c r="J75" t="str">
        <f>IF(Table2[[#This Row],[Home Owner]]="Yes", "Homeowner","Non-Homeowner")</f>
        <v>Non-Homeowner</v>
      </c>
      <c r="K75">
        <v>1</v>
      </c>
      <c r="L75" s="6" t="s">
        <v>22</v>
      </c>
      <c r="M75" t="s">
        <v>17</v>
      </c>
      <c r="N75" t="str">
        <f>IF(Table2[[#This Row],[Age]]&lt;=35, "25-35",
IF(Table2[[#This Row],[Age]]&lt;=45, "36-45",
IF(Table2[[#This Row],[Age]]&lt;=55, "46-55", "55+")))</f>
        <v>36-45</v>
      </c>
      <c r="O75">
        <v>36</v>
      </c>
      <c r="P75" t="s">
        <v>15</v>
      </c>
      <c r="Q75" t="str">
        <f>IF(Table2[[#This Row],[Purchased Bike]]="Yes", "Purchased","Did Not Purchase")</f>
        <v>Purchased</v>
      </c>
      <c r="R75">
        <f t="shared" si="1"/>
        <v>1</v>
      </c>
    </row>
    <row r="76" spans="1:18" x14ac:dyDescent="0.35">
      <c r="A76">
        <v>14517</v>
      </c>
      <c r="B76" t="s">
        <v>40</v>
      </c>
      <c r="C76" t="s">
        <v>43</v>
      </c>
      <c r="D76" s="3">
        <v>20000</v>
      </c>
      <c r="E76">
        <v>3</v>
      </c>
      <c r="F76" t="str">
        <f>IF(Table2[[#This Row],[Children]]&lt;=2, "0-2 Children", "3+ Children")</f>
        <v>3+ Children</v>
      </c>
      <c r="G76" t="s">
        <v>27</v>
      </c>
      <c r="H76" t="s">
        <v>14</v>
      </c>
      <c r="I76" t="s">
        <v>18</v>
      </c>
      <c r="J76" t="str">
        <f>IF(Table2[[#This Row],[Home Owner]]="Yes", "Homeowner","Non-Homeowner")</f>
        <v>Non-Homeowner</v>
      </c>
      <c r="K76">
        <v>2</v>
      </c>
      <c r="L76" s="6" t="s">
        <v>26</v>
      </c>
      <c r="M76" t="s">
        <v>24</v>
      </c>
      <c r="N76" t="str">
        <f>IF(Table2[[#This Row],[Age]]&lt;=35, "25-35",
IF(Table2[[#This Row],[Age]]&lt;=45, "36-45",
IF(Table2[[#This Row],[Age]]&lt;=55, "46-55", "55+")))</f>
        <v>55+</v>
      </c>
      <c r="O76">
        <v>62</v>
      </c>
      <c r="P76" t="s">
        <v>18</v>
      </c>
      <c r="Q76" t="str">
        <f>IF(Table2[[#This Row],[Purchased Bike]]="Yes", "Purchased","Did Not Purchase")</f>
        <v>Did Not Purchase</v>
      </c>
      <c r="R76">
        <f t="shared" si="1"/>
        <v>0</v>
      </c>
    </row>
    <row r="77" spans="1:18" x14ac:dyDescent="0.35">
      <c r="A77">
        <v>12678</v>
      </c>
      <c r="B77" t="s">
        <v>41</v>
      </c>
      <c r="C77" t="s">
        <v>43</v>
      </c>
      <c r="D77" s="3">
        <v>130000</v>
      </c>
      <c r="E77">
        <v>4</v>
      </c>
      <c r="F77" t="str">
        <f>IF(Table2[[#This Row],[Children]]&lt;=2, "0-2 Children", "3+ Children")</f>
        <v>3+ Children</v>
      </c>
      <c r="G77" t="s">
        <v>27</v>
      </c>
      <c r="H77" t="s">
        <v>28</v>
      </c>
      <c r="I77" t="s">
        <v>15</v>
      </c>
      <c r="J77" t="str">
        <f>IF(Table2[[#This Row],[Home Owner]]="Yes", "Homeowner","Non-Homeowner")</f>
        <v>Homeowner</v>
      </c>
      <c r="K77">
        <v>4</v>
      </c>
      <c r="L77" s="6" t="s">
        <v>16</v>
      </c>
      <c r="M77" t="s">
        <v>24</v>
      </c>
      <c r="N77" t="str">
        <f>IF(Table2[[#This Row],[Age]]&lt;=35, "25-35",
IF(Table2[[#This Row],[Age]]&lt;=45, "36-45",
IF(Table2[[#This Row],[Age]]&lt;=55, "46-55", "55+")))</f>
        <v>25-35</v>
      </c>
      <c r="O77">
        <v>31</v>
      </c>
      <c r="P77" t="s">
        <v>18</v>
      </c>
      <c r="Q77" t="str">
        <f>IF(Table2[[#This Row],[Purchased Bike]]="Yes", "Purchased","Did Not Purchase")</f>
        <v>Did Not Purchase</v>
      </c>
      <c r="R77">
        <f t="shared" si="1"/>
        <v>0</v>
      </c>
    </row>
    <row r="78" spans="1:18" x14ac:dyDescent="0.35">
      <c r="A78">
        <v>16188</v>
      </c>
      <c r="B78" t="s">
        <v>41</v>
      </c>
      <c r="C78" t="s">
        <v>43</v>
      </c>
      <c r="D78" s="3">
        <v>20000</v>
      </c>
      <c r="E78">
        <v>0</v>
      </c>
      <c r="F78" t="str">
        <f>IF(Table2[[#This Row],[Children]]&lt;=2, "0-2 Children", "3+ Children")</f>
        <v>0-2 Children</v>
      </c>
      <c r="G78" t="s">
        <v>29</v>
      </c>
      <c r="H78" t="s">
        <v>25</v>
      </c>
      <c r="I78" t="s">
        <v>18</v>
      </c>
      <c r="J78" t="str">
        <f>IF(Table2[[#This Row],[Home Owner]]="Yes", "Homeowner","Non-Homeowner")</f>
        <v>Non-Homeowner</v>
      </c>
      <c r="K78">
        <v>2</v>
      </c>
      <c r="L78" s="6" t="s">
        <v>26</v>
      </c>
      <c r="M78" t="s">
        <v>17</v>
      </c>
      <c r="N78" t="str">
        <f>IF(Table2[[#This Row],[Age]]&lt;=35, "25-35",
IF(Table2[[#This Row],[Age]]&lt;=45, "36-45",
IF(Table2[[#This Row],[Age]]&lt;=55, "46-55", "55+")))</f>
        <v>25-35</v>
      </c>
      <c r="O78">
        <v>26</v>
      </c>
      <c r="P78" t="s">
        <v>18</v>
      </c>
      <c r="Q78" t="str">
        <f>IF(Table2[[#This Row],[Purchased Bike]]="Yes", "Purchased","Did Not Purchase")</f>
        <v>Did Not Purchase</v>
      </c>
      <c r="R78">
        <f t="shared" si="1"/>
        <v>0</v>
      </c>
    </row>
    <row r="79" spans="1:18" x14ac:dyDescent="0.35">
      <c r="A79">
        <v>27969</v>
      </c>
      <c r="B79" t="s">
        <v>40</v>
      </c>
      <c r="C79" t="s">
        <v>42</v>
      </c>
      <c r="D79" s="3">
        <v>80000</v>
      </c>
      <c r="E79">
        <v>0</v>
      </c>
      <c r="F79" t="str">
        <f>IF(Table2[[#This Row],[Children]]&lt;=2, "0-2 Children", "3+ Children")</f>
        <v>0-2 Children</v>
      </c>
      <c r="G79" t="s">
        <v>13</v>
      </c>
      <c r="H79" t="s">
        <v>21</v>
      </c>
      <c r="I79" t="s">
        <v>15</v>
      </c>
      <c r="J79" t="str">
        <f>IF(Table2[[#This Row],[Home Owner]]="Yes", "Homeowner","Non-Homeowner")</f>
        <v>Homeowner</v>
      </c>
      <c r="K79">
        <v>2</v>
      </c>
      <c r="L79" s="6" t="s">
        <v>44</v>
      </c>
      <c r="M79" t="s">
        <v>24</v>
      </c>
      <c r="N79" t="str">
        <f>IF(Table2[[#This Row],[Age]]&lt;=35, "25-35",
IF(Table2[[#This Row],[Age]]&lt;=45, "36-45",
IF(Table2[[#This Row],[Age]]&lt;=55, "46-55", "55+")))</f>
        <v>25-35</v>
      </c>
      <c r="O79">
        <v>29</v>
      </c>
      <c r="P79" t="s">
        <v>15</v>
      </c>
      <c r="Q79" t="str">
        <f>IF(Table2[[#This Row],[Purchased Bike]]="Yes", "Purchased","Did Not Purchase")</f>
        <v>Purchased</v>
      </c>
      <c r="R79">
        <f t="shared" si="1"/>
        <v>1</v>
      </c>
    </row>
    <row r="80" spans="1:18" x14ac:dyDescent="0.35">
      <c r="A80">
        <v>15752</v>
      </c>
      <c r="B80" t="s">
        <v>40</v>
      </c>
      <c r="C80" t="s">
        <v>42</v>
      </c>
      <c r="D80" s="3">
        <v>80000</v>
      </c>
      <c r="E80">
        <v>2</v>
      </c>
      <c r="F80" t="str">
        <f>IF(Table2[[#This Row],[Children]]&lt;=2, "0-2 Children", "3+ Children")</f>
        <v>0-2 Children</v>
      </c>
      <c r="G80" t="s">
        <v>27</v>
      </c>
      <c r="H80" t="s">
        <v>14</v>
      </c>
      <c r="I80" t="s">
        <v>18</v>
      </c>
      <c r="J80" t="str">
        <f>IF(Table2[[#This Row],[Home Owner]]="Yes", "Homeowner","Non-Homeowner")</f>
        <v>Non-Homeowner</v>
      </c>
      <c r="K80">
        <v>2</v>
      </c>
      <c r="L80" s="6" t="s">
        <v>26</v>
      </c>
      <c r="M80" t="s">
        <v>24</v>
      </c>
      <c r="N80" t="str">
        <f>IF(Table2[[#This Row],[Age]]&lt;=35, "25-35",
IF(Table2[[#This Row],[Age]]&lt;=45, "36-45",
IF(Table2[[#This Row],[Age]]&lt;=55, "46-55", "55+")))</f>
        <v>46-55</v>
      </c>
      <c r="O80">
        <v>50</v>
      </c>
      <c r="P80" t="s">
        <v>15</v>
      </c>
      <c r="Q80" t="str">
        <f>IF(Table2[[#This Row],[Purchased Bike]]="Yes", "Purchased","Did Not Purchase")</f>
        <v>Purchased</v>
      </c>
      <c r="R80">
        <f t="shared" si="1"/>
        <v>1</v>
      </c>
    </row>
    <row r="81" spans="1:18" x14ac:dyDescent="0.35">
      <c r="A81">
        <v>27745</v>
      </c>
      <c r="B81" t="s">
        <v>41</v>
      </c>
      <c r="C81" t="s">
        <v>42</v>
      </c>
      <c r="D81" s="3">
        <v>40000</v>
      </c>
      <c r="E81">
        <v>2</v>
      </c>
      <c r="F81" t="str">
        <f>IF(Table2[[#This Row],[Children]]&lt;=2, "0-2 Children", "3+ Children")</f>
        <v>0-2 Children</v>
      </c>
      <c r="G81" t="s">
        <v>13</v>
      </c>
      <c r="H81" t="s">
        <v>28</v>
      </c>
      <c r="I81" t="s">
        <v>15</v>
      </c>
      <c r="J81" t="str">
        <f>IF(Table2[[#This Row],[Home Owner]]="Yes", "Homeowner","Non-Homeowner")</f>
        <v>Homeowner</v>
      </c>
      <c r="K81">
        <v>2</v>
      </c>
      <c r="L81" s="6" t="s">
        <v>23</v>
      </c>
      <c r="M81" t="s">
        <v>24</v>
      </c>
      <c r="N81" t="str">
        <f>IF(Table2[[#This Row],[Age]]&lt;=35, "25-35",
IF(Table2[[#This Row],[Age]]&lt;=45, "36-45",
IF(Table2[[#This Row],[Age]]&lt;=55, "46-55", "55+")))</f>
        <v>55+</v>
      </c>
      <c r="O81">
        <v>63</v>
      </c>
      <c r="P81" t="s">
        <v>15</v>
      </c>
      <c r="Q81" t="str">
        <f>IF(Table2[[#This Row],[Purchased Bike]]="Yes", "Purchased","Did Not Purchase")</f>
        <v>Purchased</v>
      </c>
      <c r="R81">
        <f t="shared" si="1"/>
        <v>1</v>
      </c>
    </row>
    <row r="82" spans="1:18" x14ac:dyDescent="0.35">
      <c r="A82">
        <v>20828</v>
      </c>
      <c r="B82" t="s">
        <v>40</v>
      </c>
      <c r="C82" t="s">
        <v>43</v>
      </c>
      <c r="D82" s="3">
        <v>30000</v>
      </c>
      <c r="E82">
        <v>4</v>
      </c>
      <c r="F82" t="str">
        <f>IF(Table2[[#This Row],[Children]]&lt;=2, "0-2 Children", "3+ Children")</f>
        <v>3+ Children</v>
      </c>
      <c r="G82" t="s">
        <v>31</v>
      </c>
      <c r="H82" t="s">
        <v>20</v>
      </c>
      <c r="I82" t="s">
        <v>15</v>
      </c>
      <c r="J82" t="str">
        <f>IF(Table2[[#This Row],[Home Owner]]="Yes", "Homeowner","Non-Homeowner")</f>
        <v>Homeowner</v>
      </c>
      <c r="K82">
        <v>0</v>
      </c>
      <c r="L82" s="6" t="s">
        <v>16</v>
      </c>
      <c r="M82" t="s">
        <v>17</v>
      </c>
      <c r="N82" t="str">
        <f>IF(Table2[[#This Row],[Age]]&lt;=35, "25-35",
IF(Table2[[#This Row],[Age]]&lt;=45, "36-45",
IF(Table2[[#This Row],[Age]]&lt;=55, "46-55", "55+")))</f>
        <v>36-45</v>
      </c>
      <c r="O82">
        <v>45</v>
      </c>
      <c r="P82" t="s">
        <v>15</v>
      </c>
      <c r="Q82" t="str">
        <f>IF(Table2[[#This Row],[Purchased Bike]]="Yes", "Purchased","Did Not Purchase")</f>
        <v>Purchased</v>
      </c>
      <c r="R82">
        <f t="shared" si="1"/>
        <v>1</v>
      </c>
    </row>
    <row r="83" spans="1:18" x14ac:dyDescent="0.35">
      <c r="A83">
        <v>19461</v>
      </c>
      <c r="B83" t="s">
        <v>41</v>
      </c>
      <c r="C83" t="s">
        <v>43</v>
      </c>
      <c r="D83" s="3">
        <v>10000</v>
      </c>
      <c r="E83">
        <v>4</v>
      </c>
      <c r="F83" t="str">
        <f>IF(Table2[[#This Row],[Children]]&lt;=2, "0-2 Children", "3+ Children")</f>
        <v>3+ Children</v>
      </c>
      <c r="G83" t="s">
        <v>29</v>
      </c>
      <c r="H83" t="s">
        <v>25</v>
      </c>
      <c r="I83" t="s">
        <v>15</v>
      </c>
      <c r="J83" t="str">
        <f>IF(Table2[[#This Row],[Home Owner]]="Yes", "Homeowner","Non-Homeowner")</f>
        <v>Homeowner</v>
      </c>
      <c r="K83">
        <v>2</v>
      </c>
      <c r="L83" s="6" t="s">
        <v>16</v>
      </c>
      <c r="M83" t="s">
        <v>17</v>
      </c>
      <c r="N83" t="str">
        <f>IF(Table2[[#This Row],[Age]]&lt;=35, "25-35",
IF(Table2[[#This Row],[Age]]&lt;=45, "36-45",
IF(Table2[[#This Row],[Age]]&lt;=55, "46-55", "55+")))</f>
        <v>36-45</v>
      </c>
      <c r="O83">
        <v>40</v>
      </c>
      <c r="P83" t="s">
        <v>18</v>
      </c>
      <c r="Q83" t="str">
        <f>IF(Table2[[#This Row],[Purchased Bike]]="Yes", "Purchased","Did Not Purchase")</f>
        <v>Did Not Purchase</v>
      </c>
      <c r="R83">
        <f t="shared" si="1"/>
        <v>0</v>
      </c>
    </row>
    <row r="84" spans="1:18" x14ac:dyDescent="0.35">
      <c r="A84">
        <v>26941</v>
      </c>
      <c r="B84" t="s">
        <v>40</v>
      </c>
      <c r="C84" t="s">
        <v>42</v>
      </c>
      <c r="D84" s="3">
        <v>30000</v>
      </c>
      <c r="E84">
        <v>0</v>
      </c>
      <c r="F84" t="str">
        <f>IF(Table2[[#This Row],[Children]]&lt;=2, "0-2 Children", "3+ Children")</f>
        <v>0-2 Children</v>
      </c>
      <c r="G84" t="s">
        <v>13</v>
      </c>
      <c r="H84" t="s">
        <v>20</v>
      </c>
      <c r="I84" t="s">
        <v>15</v>
      </c>
      <c r="J84" t="str">
        <f>IF(Table2[[#This Row],[Home Owner]]="Yes", "Homeowner","Non-Homeowner")</f>
        <v>Homeowner</v>
      </c>
      <c r="K84">
        <v>0</v>
      </c>
      <c r="L84" s="6" t="s">
        <v>16</v>
      </c>
      <c r="M84" t="s">
        <v>17</v>
      </c>
      <c r="N84" t="str">
        <f>IF(Table2[[#This Row],[Age]]&lt;=35, "25-35",
IF(Table2[[#This Row],[Age]]&lt;=45, "36-45",
IF(Table2[[#This Row],[Age]]&lt;=55, "46-55", "55+")))</f>
        <v>46-55</v>
      </c>
      <c r="O84">
        <v>47</v>
      </c>
      <c r="P84" t="s">
        <v>15</v>
      </c>
      <c r="Q84" t="str">
        <f>IF(Table2[[#This Row],[Purchased Bike]]="Yes", "Purchased","Did Not Purchase")</f>
        <v>Purchased</v>
      </c>
      <c r="R84">
        <f t="shared" si="1"/>
        <v>1</v>
      </c>
    </row>
    <row r="85" spans="1:18" x14ac:dyDescent="0.35">
      <c r="A85">
        <v>28412</v>
      </c>
      <c r="B85" t="s">
        <v>41</v>
      </c>
      <c r="C85" t="s">
        <v>42</v>
      </c>
      <c r="D85" s="3">
        <v>20000</v>
      </c>
      <c r="E85">
        <v>0</v>
      </c>
      <c r="F85" t="str">
        <f>IF(Table2[[#This Row],[Children]]&lt;=2, "0-2 Children", "3+ Children")</f>
        <v>0-2 Children</v>
      </c>
      <c r="G85" t="s">
        <v>27</v>
      </c>
      <c r="H85" t="s">
        <v>25</v>
      </c>
      <c r="I85" t="s">
        <v>18</v>
      </c>
      <c r="J85" t="str">
        <f>IF(Table2[[#This Row],[Home Owner]]="Yes", "Homeowner","Non-Homeowner")</f>
        <v>Non-Homeowner</v>
      </c>
      <c r="K85">
        <v>1</v>
      </c>
      <c r="L85" s="6" t="s">
        <v>22</v>
      </c>
      <c r="M85" t="s">
        <v>17</v>
      </c>
      <c r="N85" t="str">
        <f>IF(Table2[[#This Row],[Age]]&lt;=35, "25-35",
IF(Table2[[#This Row],[Age]]&lt;=45, "36-45",
IF(Table2[[#This Row],[Age]]&lt;=55, "46-55", "55+")))</f>
        <v>25-35</v>
      </c>
      <c r="O85">
        <v>29</v>
      </c>
      <c r="P85" t="s">
        <v>18</v>
      </c>
      <c r="Q85" t="str">
        <f>IF(Table2[[#This Row],[Purchased Bike]]="Yes", "Purchased","Did Not Purchase")</f>
        <v>Did Not Purchase</v>
      </c>
      <c r="R85">
        <f t="shared" si="1"/>
        <v>0</v>
      </c>
    </row>
    <row r="86" spans="1:18" x14ac:dyDescent="0.35">
      <c r="A86">
        <v>24485</v>
      </c>
      <c r="B86" t="s">
        <v>41</v>
      </c>
      <c r="C86" t="s">
        <v>42</v>
      </c>
      <c r="D86" s="3">
        <v>40000</v>
      </c>
      <c r="E86">
        <v>2</v>
      </c>
      <c r="F86" t="str">
        <f>IF(Table2[[#This Row],[Children]]&lt;=2, "0-2 Children", "3+ Children")</f>
        <v>0-2 Children</v>
      </c>
      <c r="G86" t="s">
        <v>13</v>
      </c>
      <c r="H86" t="s">
        <v>28</v>
      </c>
      <c r="I86" t="s">
        <v>18</v>
      </c>
      <c r="J86" t="str">
        <f>IF(Table2[[#This Row],[Home Owner]]="Yes", "Homeowner","Non-Homeowner")</f>
        <v>Non-Homeowner</v>
      </c>
      <c r="K86">
        <v>1</v>
      </c>
      <c r="L86" s="6" t="s">
        <v>23</v>
      </c>
      <c r="M86" t="s">
        <v>24</v>
      </c>
      <c r="N86" t="str">
        <f>IF(Table2[[#This Row],[Age]]&lt;=35, "25-35",
IF(Table2[[#This Row],[Age]]&lt;=45, "36-45",
IF(Table2[[#This Row],[Age]]&lt;=55, "46-55", "55+")))</f>
        <v>46-55</v>
      </c>
      <c r="O86">
        <v>52</v>
      </c>
      <c r="P86" t="s">
        <v>15</v>
      </c>
      <c r="Q86" t="str">
        <f>IF(Table2[[#This Row],[Purchased Bike]]="Yes", "Purchased","Did Not Purchase")</f>
        <v>Purchased</v>
      </c>
      <c r="R86">
        <f t="shared" si="1"/>
        <v>1</v>
      </c>
    </row>
    <row r="87" spans="1:18" x14ac:dyDescent="0.35">
      <c r="A87">
        <v>16514</v>
      </c>
      <c r="B87" t="s">
        <v>41</v>
      </c>
      <c r="C87" t="s">
        <v>42</v>
      </c>
      <c r="D87" s="3">
        <v>10000</v>
      </c>
      <c r="E87">
        <v>0</v>
      </c>
      <c r="F87" t="str">
        <f>IF(Table2[[#This Row],[Children]]&lt;=2, "0-2 Children", "3+ Children")</f>
        <v>0-2 Children</v>
      </c>
      <c r="G87" t="s">
        <v>19</v>
      </c>
      <c r="H87" t="s">
        <v>25</v>
      </c>
      <c r="I87" t="s">
        <v>15</v>
      </c>
      <c r="J87" t="str">
        <f>IF(Table2[[#This Row],[Home Owner]]="Yes", "Homeowner","Non-Homeowner")</f>
        <v>Homeowner</v>
      </c>
      <c r="K87">
        <v>1</v>
      </c>
      <c r="L87" s="6" t="s">
        <v>26</v>
      </c>
      <c r="M87" t="s">
        <v>24</v>
      </c>
      <c r="N87" t="str">
        <f>IF(Table2[[#This Row],[Age]]&lt;=35, "25-35",
IF(Table2[[#This Row],[Age]]&lt;=45, "36-45",
IF(Table2[[#This Row],[Age]]&lt;=55, "46-55", "55+")))</f>
        <v>25-35</v>
      </c>
      <c r="O87">
        <v>26</v>
      </c>
      <c r="P87" t="s">
        <v>15</v>
      </c>
      <c r="Q87" t="str">
        <f>IF(Table2[[#This Row],[Purchased Bike]]="Yes", "Purchased","Did Not Purchase")</f>
        <v>Purchased</v>
      </c>
      <c r="R87">
        <f t="shared" si="1"/>
        <v>1</v>
      </c>
    </row>
    <row r="88" spans="1:18" x14ac:dyDescent="0.35">
      <c r="A88">
        <v>17191</v>
      </c>
      <c r="B88" t="s">
        <v>41</v>
      </c>
      <c r="C88" t="s">
        <v>42</v>
      </c>
      <c r="D88" s="3">
        <v>130000</v>
      </c>
      <c r="E88">
        <v>3</v>
      </c>
      <c r="F88" t="str">
        <f>IF(Table2[[#This Row],[Children]]&lt;=2, "0-2 Children", "3+ Children")</f>
        <v>3+ Children</v>
      </c>
      <c r="G88" t="s">
        <v>19</v>
      </c>
      <c r="H88" t="s">
        <v>21</v>
      </c>
      <c r="I88" t="s">
        <v>18</v>
      </c>
      <c r="J88" t="str">
        <f>IF(Table2[[#This Row],[Home Owner]]="Yes", "Homeowner","Non-Homeowner")</f>
        <v>Non-Homeowner</v>
      </c>
      <c r="K88">
        <v>3</v>
      </c>
      <c r="L88" s="6" t="s">
        <v>16</v>
      </c>
      <c r="M88" t="s">
        <v>17</v>
      </c>
      <c r="N88" t="str">
        <f>IF(Table2[[#This Row],[Age]]&lt;=35, "25-35",
IF(Table2[[#This Row],[Age]]&lt;=45, "36-45",
IF(Table2[[#This Row],[Age]]&lt;=55, "46-55", "55+")))</f>
        <v>46-55</v>
      </c>
      <c r="O88">
        <v>51</v>
      </c>
      <c r="P88" t="s">
        <v>15</v>
      </c>
      <c r="Q88" t="str">
        <f>IF(Table2[[#This Row],[Purchased Bike]]="Yes", "Purchased","Did Not Purchase")</f>
        <v>Purchased</v>
      </c>
      <c r="R88">
        <f t="shared" si="1"/>
        <v>1</v>
      </c>
    </row>
    <row r="89" spans="1:18" x14ac:dyDescent="0.35">
      <c r="A89">
        <v>19608</v>
      </c>
      <c r="B89" t="s">
        <v>40</v>
      </c>
      <c r="C89" t="s">
        <v>42</v>
      </c>
      <c r="D89" s="3">
        <v>80000</v>
      </c>
      <c r="E89">
        <v>5</v>
      </c>
      <c r="F89" t="str">
        <f>IF(Table2[[#This Row],[Children]]&lt;=2, "0-2 Children", "3+ Children")</f>
        <v>3+ Children</v>
      </c>
      <c r="G89" t="s">
        <v>13</v>
      </c>
      <c r="H89" t="s">
        <v>21</v>
      </c>
      <c r="I89" t="s">
        <v>15</v>
      </c>
      <c r="J89" t="str">
        <f>IF(Table2[[#This Row],[Home Owner]]="Yes", "Homeowner","Non-Homeowner")</f>
        <v>Homeowner</v>
      </c>
      <c r="K89">
        <v>4</v>
      </c>
      <c r="L89" s="6" t="s">
        <v>26</v>
      </c>
      <c r="M89" t="s">
        <v>24</v>
      </c>
      <c r="N89" t="str">
        <f>IF(Table2[[#This Row],[Age]]&lt;=35, "25-35",
IF(Table2[[#This Row],[Age]]&lt;=45, "36-45",
IF(Table2[[#This Row],[Age]]&lt;=55, "46-55", "55+")))</f>
        <v>36-45</v>
      </c>
      <c r="O89">
        <v>40</v>
      </c>
      <c r="P89" t="s">
        <v>18</v>
      </c>
      <c r="Q89" t="str">
        <f>IF(Table2[[#This Row],[Purchased Bike]]="Yes", "Purchased","Did Not Purchase")</f>
        <v>Did Not Purchase</v>
      </c>
      <c r="R89">
        <f t="shared" si="1"/>
        <v>0</v>
      </c>
    </row>
    <row r="90" spans="1:18" x14ac:dyDescent="0.35">
      <c r="A90">
        <v>24119</v>
      </c>
      <c r="B90" t="s">
        <v>41</v>
      </c>
      <c r="C90" t="s">
        <v>42</v>
      </c>
      <c r="D90" s="3">
        <v>30000</v>
      </c>
      <c r="E90">
        <v>0</v>
      </c>
      <c r="F90" t="str">
        <f>IF(Table2[[#This Row],[Children]]&lt;=2, "0-2 Children", "3+ Children")</f>
        <v>0-2 Children</v>
      </c>
      <c r="G90" t="s">
        <v>19</v>
      </c>
      <c r="H90" t="s">
        <v>20</v>
      </c>
      <c r="I90" t="s">
        <v>18</v>
      </c>
      <c r="J90" t="str">
        <f>IF(Table2[[#This Row],[Home Owner]]="Yes", "Homeowner","Non-Homeowner")</f>
        <v>Non-Homeowner</v>
      </c>
      <c r="K90">
        <v>1</v>
      </c>
      <c r="L90" s="6" t="s">
        <v>22</v>
      </c>
      <c r="M90" t="s">
        <v>17</v>
      </c>
      <c r="N90" t="str">
        <f>IF(Table2[[#This Row],[Age]]&lt;=35, "25-35",
IF(Table2[[#This Row],[Age]]&lt;=45, "36-45",
IF(Table2[[#This Row],[Age]]&lt;=55, "46-55", "55+")))</f>
        <v>25-35</v>
      </c>
      <c r="O90">
        <v>29</v>
      </c>
      <c r="P90" t="s">
        <v>18</v>
      </c>
      <c r="Q90" t="str">
        <f>IF(Table2[[#This Row],[Purchased Bike]]="Yes", "Purchased","Did Not Purchase")</f>
        <v>Did Not Purchase</v>
      </c>
      <c r="R90">
        <f t="shared" si="1"/>
        <v>0</v>
      </c>
    </row>
    <row r="91" spans="1:18" x14ac:dyDescent="0.35">
      <c r="A91">
        <v>25458</v>
      </c>
      <c r="B91" t="s">
        <v>40</v>
      </c>
      <c r="C91" t="s">
        <v>42</v>
      </c>
      <c r="D91" s="3">
        <v>20000</v>
      </c>
      <c r="E91">
        <v>1</v>
      </c>
      <c r="F91" t="str">
        <f>IF(Table2[[#This Row],[Children]]&lt;=2, "0-2 Children", "3+ Children")</f>
        <v>0-2 Children</v>
      </c>
      <c r="G91" t="s">
        <v>27</v>
      </c>
      <c r="H91" t="s">
        <v>25</v>
      </c>
      <c r="I91" t="s">
        <v>18</v>
      </c>
      <c r="J91" t="str">
        <f>IF(Table2[[#This Row],[Home Owner]]="Yes", "Homeowner","Non-Homeowner")</f>
        <v>Non-Homeowner</v>
      </c>
      <c r="K91">
        <v>1</v>
      </c>
      <c r="L91" s="6" t="s">
        <v>26</v>
      </c>
      <c r="M91" t="s">
        <v>17</v>
      </c>
      <c r="N91" t="str">
        <f>IF(Table2[[#This Row],[Age]]&lt;=35, "25-35",
IF(Table2[[#This Row],[Age]]&lt;=45, "36-45",
IF(Table2[[#This Row],[Age]]&lt;=55, "46-55", "55+")))</f>
        <v>36-45</v>
      </c>
      <c r="O91">
        <v>40</v>
      </c>
      <c r="P91" t="s">
        <v>15</v>
      </c>
      <c r="Q91" t="str">
        <f>IF(Table2[[#This Row],[Purchased Bike]]="Yes", "Purchased","Did Not Purchase")</f>
        <v>Purchased</v>
      </c>
      <c r="R91">
        <f t="shared" si="1"/>
        <v>1</v>
      </c>
    </row>
    <row r="92" spans="1:18" x14ac:dyDescent="0.35">
      <c r="A92">
        <v>26886</v>
      </c>
      <c r="B92" t="s">
        <v>41</v>
      </c>
      <c r="C92" t="s">
        <v>43</v>
      </c>
      <c r="D92" s="3">
        <v>30000</v>
      </c>
      <c r="E92">
        <v>0</v>
      </c>
      <c r="F92" t="str">
        <f>IF(Table2[[#This Row],[Children]]&lt;=2, "0-2 Children", "3+ Children")</f>
        <v>0-2 Children</v>
      </c>
      <c r="G92" t="s">
        <v>19</v>
      </c>
      <c r="H92" t="s">
        <v>20</v>
      </c>
      <c r="I92" t="s">
        <v>18</v>
      </c>
      <c r="J92" t="str">
        <f>IF(Table2[[#This Row],[Home Owner]]="Yes", "Homeowner","Non-Homeowner")</f>
        <v>Non-Homeowner</v>
      </c>
      <c r="K92">
        <v>1</v>
      </c>
      <c r="L92" s="6" t="s">
        <v>16</v>
      </c>
      <c r="M92" t="s">
        <v>17</v>
      </c>
      <c r="N92" t="str">
        <f>IF(Table2[[#This Row],[Age]]&lt;=35, "25-35",
IF(Table2[[#This Row],[Age]]&lt;=45, "36-45",
IF(Table2[[#This Row],[Age]]&lt;=55, "46-55", "55+")))</f>
        <v>25-35</v>
      </c>
      <c r="O92">
        <v>29</v>
      </c>
      <c r="P92" t="s">
        <v>15</v>
      </c>
      <c r="Q92" t="str">
        <f>IF(Table2[[#This Row],[Purchased Bike]]="Yes", "Purchased","Did Not Purchase")</f>
        <v>Purchased</v>
      </c>
      <c r="R92">
        <f t="shared" si="1"/>
        <v>1</v>
      </c>
    </row>
    <row r="93" spans="1:18" x14ac:dyDescent="0.35">
      <c r="A93">
        <v>28436</v>
      </c>
      <c r="B93" t="s">
        <v>41</v>
      </c>
      <c r="C93" t="s">
        <v>42</v>
      </c>
      <c r="D93" s="3">
        <v>30000</v>
      </c>
      <c r="E93">
        <v>0</v>
      </c>
      <c r="F93" t="str">
        <f>IF(Table2[[#This Row],[Children]]&lt;=2, "0-2 Children", "3+ Children")</f>
        <v>0-2 Children</v>
      </c>
      <c r="G93" t="s">
        <v>19</v>
      </c>
      <c r="H93" t="s">
        <v>20</v>
      </c>
      <c r="I93" t="s">
        <v>18</v>
      </c>
      <c r="J93" t="str">
        <f>IF(Table2[[#This Row],[Home Owner]]="Yes", "Homeowner","Non-Homeowner")</f>
        <v>Non-Homeowner</v>
      </c>
      <c r="K93">
        <v>1</v>
      </c>
      <c r="L93" s="6" t="s">
        <v>16</v>
      </c>
      <c r="M93" t="s">
        <v>17</v>
      </c>
      <c r="N93" t="str">
        <f>IF(Table2[[#This Row],[Age]]&lt;=35, "25-35",
IF(Table2[[#This Row],[Age]]&lt;=45, "36-45",
IF(Table2[[#This Row],[Age]]&lt;=55, "46-55", "55+")))</f>
        <v>25-35</v>
      </c>
      <c r="O93">
        <v>30</v>
      </c>
      <c r="P93" t="s">
        <v>15</v>
      </c>
      <c r="Q93" t="str">
        <f>IF(Table2[[#This Row],[Purchased Bike]]="Yes", "Purchased","Did Not Purchase")</f>
        <v>Purchased</v>
      </c>
      <c r="R93">
        <f t="shared" si="1"/>
        <v>1</v>
      </c>
    </row>
    <row r="94" spans="1:18" x14ac:dyDescent="0.35">
      <c r="A94">
        <v>19562</v>
      </c>
      <c r="B94" t="s">
        <v>41</v>
      </c>
      <c r="C94" t="s">
        <v>43</v>
      </c>
      <c r="D94" s="3">
        <v>60000</v>
      </c>
      <c r="E94">
        <v>2</v>
      </c>
      <c r="F94" t="str">
        <f>IF(Table2[[#This Row],[Children]]&lt;=2, "0-2 Children", "3+ Children")</f>
        <v>0-2 Children</v>
      </c>
      <c r="G94" t="s">
        <v>13</v>
      </c>
      <c r="H94" t="s">
        <v>21</v>
      </c>
      <c r="I94" t="s">
        <v>15</v>
      </c>
      <c r="J94" t="str">
        <f>IF(Table2[[#This Row],[Home Owner]]="Yes", "Homeowner","Non-Homeowner")</f>
        <v>Homeowner</v>
      </c>
      <c r="K94">
        <v>1</v>
      </c>
      <c r="L94" s="6" t="s">
        <v>22</v>
      </c>
      <c r="M94" t="s">
        <v>24</v>
      </c>
      <c r="N94" t="str">
        <f>IF(Table2[[#This Row],[Age]]&lt;=35, "25-35",
IF(Table2[[#This Row],[Age]]&lt;=45, "36-45",
IF(Table2[[#This Row],[Age]]&lt;=55, "46-55", "55+")))</f>
        <v>36-45</v>
      </c>
      <c r="O94">
        <v>37</v>
      </c>
      <c r="P94" t="s">
        <v>15</v>
      </c>
      <c r="Q94" t="str">
        <f>IF(Table2[[#This Row],[Purchased Bike]]="Yes", "Purchased","Did Not Purchase")</f>
        <v>Purchased</v>
      </c>
      <c r="R94">
        <f t="shared" si="1"/>
        <v>1</v>
      </c>
    </row>
    <row r="95" spans="1:18" x14ac:dyDescent="0.35">
      <c r="A95">
        <v>15608</v>
      </c>
      <c r="B95" t="s">
        <v>41</v>
      </c>
      <c r="C95" t="s">
        <v>43</v>
      </c>
      <c r="D95" s="3">
        <v>30000</v>
      </c>
      <c r="E95">
        <v>0</v>
      </c>
      <c r="F95" t="str">
        <f>IF(Table2[[#This Row],[Children]]&lt;=2, "0-2 Children", "3+ Children")</f>
        <v>0-2 Children</v>
      </c>
      <c r="G95" t="s">
        <v>19</v>
      </c>
      <c r="H95" t="s">
        <v>20</v>
      </c>
      <c r="I95" t="s">
        <v>18</v>
      </c>
      <c r="J95" t="str">
        <f>IF(Table2[[#This Row],[Home Owner]]="Yes", "Homeowner","Non-Homeowner")</f>
        <v>Non-Homeowner</v>
      </c>
      <c r="K95">
        <v>1</v>
      </c>
      <c r="L95" s="6" t="s">
        <v>22</v>
      </c>
      <c r="M95" t="s">
        <v>17</v>
      </c>
      <c r="N95" t="str">
        <f>IF(Table2[[#This Row],[Age]]&lt;=35, "25-35",
IF(Table2[[#This Row],[Age]]&lt;=45, "36-45",
IF(Table2[[#This Row],[Age]]&lt;=55, "46-55", "55+")))</f>
        <v>25-35</v>
      </c>
      <c r="O95">
        <v>33</v>
      </c>
      <c r="P95" t="s">
        <v>18</v>
      </c>
      <c r="Q95" t="str">
        <f>IF(Table2[[#This Row],[Purchased Bike]]="Yes", "Purchased","Did Not Purchase")</f>
        <v>Did Not Purchase</v>
      </c>
      <c r="R95">
        <f t="shared" si="1"/>
        <v>0</v>
      </c>
    </row>
    <row r="96" spans="1:18" x14ac:dyDescent="0.35">
      <c r="A96">
        <v>16487</v>
      </c>
      <c r="B96" t="s">
        <v>41</v>
      </c>
      <c r="C96" t="s">
        <v>43</v>
      </c>
      <c r="D96" s="3">
        <v>30000</v>
      </c>
      <c r="E96">
        <v>3</v>
      </c>
      <c r="F96" t="str">
        <f>IF(Table2[[#This Row],[Children]]&lt;=2, "0-2 Children", "3+ Children")</f>
        <v>3+ Children</v>
      </c>
      <c r="G96" t="s">
        <v>27</v>
      </c>
      <c r="H96" t="s">
        <v>14</v>
      </c>
      <c r="I96" t="s">
        <v>15</v>
      </c>
      <c r="J96" t="str">
        <f>IF(Table2[[#This Row],[Home Owner]]="Yes", "Homeowner","Non-Homeowner")</f>
        <v>Homeowner</v>
      </c>
      <c r="K96">
        <v>2</v>
      </c>
      <c r="L96" s="6" t="s">
        <v>23</v>
      </c>
      <c r="M96" t="s">
        <v>24</v>
      </c>
      <c r="N96" t="str">
        <f>IF(Table2[[#This Row],[Age]]&lt;=35, "25-35",
IF(Table2[[#This Row],[Age]]&lt;=45, "36-45",
IF(Table2[[#This Row],[Age]]&lt;=55, "46-55", "55+")))</f>
        <v>46-55</v>
      </c>
      <c r="O96">
        <v>55</v>
      </c>
      <c r="P96" t="s">
        <v>18</v>
      </c>
      <c r="Q96" t="str">
        <f>IF(Table2[[#This Row],[Purchased Bike]]="Yes", "Purchased","Did Not Purchase")</f>
        <v>Did Not Purchase</v>
      </c>
      <c r="R96">
        <f t="shared" si="1"/>
        <v>0</v>
      </c>
    </row>
    <row r="97" spans="1:18" x14ac:dyDescent="0.35">
      <c r="A97">
        <v>17197</v>
      </c>
      <c r="B97" t="s">
        <v>41</v>
      </c>
      <c r="C97" t="s">
        <v>43</v>
      </c>
      <c r="D97" s="3">
        <v>90000</v>
      </c>
      <c r="E97">
        <v>5</v>
      </c>
      <c r="F97" t="str">
        <f>IF(Table2[[#This Row],[Children]]&lt;=2, "0-2 Children", "3+ Children")</f>
        <v>3+ Children</v>
      </c>
      <c r="G97" t="s">
        <v>19</v>
      </c>
      <c r="H97" t="s">
        <v>21</v>
      </c>
      <c r="I97" t="s">
        <v>15</v>
      </c>
      <c r="J97" t="str">
        <f>IF(Table2[[#This Row],[Home Owner]]="Yes", "Homeowner","Non-Homeowner")</f>
        <v>Homeowner</v>
      </c>
      <c r="K97">
        <v>2</v>
      </c>
      <c r="L97" s="6" t="s">
        <v>44</v>
      </c>
      <c r="M97" t="s">
        <v>17</v>
      </c>
      <c r="N97" t="str">
        <f>IF(Table2[[#This Row],[Age]]&lt;=35, "25-35",
IF(Table2[[#This Row],[Age]]&lt;=45, "36-45",
IF(Table2[[#This Row],[Age]]&lt;=55, "46-55", "55+")))</f>
        <v>55+</v>
      </c>
      <c r="O97">
        <v>62</v>
      </c>
      <c r="P97" t="s">
        <v>18</v>
      </c>
      <c r="Q97" t="str">
        <f>IF(Table2[[#This Row],[Purchased Bike]]="Yes", "Purchased","Did Not Purchase")</f>
        <v>Did Not Purchase</v>
      </c>
      <c r="R97">
        <f t="shared" si="1"/>
        <v>0</v>
      </c>
    </row>
    <row r="98" spans="1:18" x14ac:dyDescent="0.35">
      <c r="A98">
        <v>12507</v>
      </c>
      <c r="B98" t="s">
        <v>40</v>
      </c>
      <c r="C98" t="s">
        <v>42</v>
      </c>
      <c r="D98" s="3">
        <v>30000</v>
      </c>
      <c r="E98">
        <v>1</v>
      </c>
      <c r="F98" t="str">
        <f>IF(Table2[[#This Row],[Children]]&lt;=2, "0-2 Children", "3+ Children")</f>
        <v>0-2 Children</v>
      </c>
      <c r="G98" t="s">
        <v>19</v>
      </c>
      <c r="H98" t="s">
        <v>20</v>
      </c>
      <c r="I98" t="s">
        <v>15</v>
      </c>
      <c r="J98" t="str">
        <f>IF(Table2[[#This Row],[Home Owner]]="Yes", "Homeowner","Non-Homeowner")</f>
        <v>Homeowner</v>
      </c>
      <c r="K98">
        <v>1</v>
      </c>
      <c r="L98" s="6" t="s">
        <v>16</v>
      </c>
      <c r="M98" t="s">
        <v>17</v>
      </c>
      <c r="N98" t="str">
        <f>IF(Table2[[#This Row],[Age]]&lt;=35, "25-35",
IF(Table2[[#This Row],[Age]]&lt;=45, "36-45",
IF(Table2[[#This Row],[Age]]&lt;=55, "46-55", "55+")))</f>
        <v>36-45</v>
      </c>
      <c r="O98">
        <v>43</v>
      </c>
      <c r="P98" t="s">
        <v>18</v>
      </c>
      <c r="Q98" t="str">
        <f>IF(Table2[[#This Row],[Purchased Bike]]="Yes", "Purchased","Did Not Purchase")</f>
        <v>Did Not Purchase</v>
      </c>
      <c r="R98">
        <f t="shared" si="1"/>
        <v>0</v>
      </c>
    </row>
    <row r="99" spans="1:18" x14ac:dyDescent="0.35">
      <c r="A99">
        <v>23940</v>
      </c>
      <c r="B99" t="s">
        <v>40</v>
      </c>
      <c r="C99" t="s">
        <v>42</v>
      </c>
      <c r="D99" s="3">
        <v>40000</v>
      </c>
      <c r="E99">
        <v>1</v>
      </c>
      <c r="F99" t="str">
        <f>IF(Table2[[#This Row],[Children]]&lt;=2, "0-2 Children", "3+ Children")</f>
        <v>0-2 Children</v>
      </c>
      <c r="G99" t="s">
        <v>13</v>
      </c>
      <c r="H99" t="s">
        <v>14</v>
      </c>
      <c r="I99" t="s">
        <v>15</v>
      </c>
      <c r="J99" t="str">
        <f>IF(Table2[[#This Row],[Home Owner]]="Yes", "Homeowner","Non-Homeowner")</f>
        <v>Homeowner</v>
      </c>
      <c r="K99">
        <v>1</v>
      </c>
      <c r="L99" s="6" t="s">
        <v>16</v>
      </c>
      <c r="M99" t="s">
        <v>17</v>
      </c>
      <c r="N99" t="str">
        <f>IF(Table2[[#This Row],[Age]]&lt;=35, "25-35",
IF(Table2[[#This Row],[Age]]&lt;=45, "36-45",
IF(Table2[[#This Row],[Age]]&lt;=55, "46-55", "55+")))</f>
        <v>36-45</v>
      </c>
      <c r="O99">
        <v>44</v>
      </c>
      <c r="P99" t="s">
        <v>15</v>
      </c>
      <c r="Q99" t="str">
        <f>IF(Table2[[#This Row],[Purchased Bike]]="Yes", "Purchased","Did Not Purchase")</f>
        <v>Purchased</v>
      </c>
      <c r="R99">
        <f t="shared" si="1"/>
        <v>1</v>
      </c>
    </row>
    <row r="100" spans="1:18" x14ac:dyDescent="0.35">
      <c r="A100">
        <v>19441</v>
      </c>
      <c r="B100" t="s">
        <v>40</v>
      </c>
      <c r="C100" t="s">
        <v>42</v>
      </c>
      <c r="D100" s="3">
        <v>40000</v>
      </c>
      <c r="E100">
        <v>0</v>
      </c>
      <c r="F100" t="str">
        <f>IF(Table2[[#This Row],[Children]]&lt;=2, "0-2 Children", "3+ Children")</f>
        <v>0-2 Children</v>
      </c>
      <c r="G100" t="s">
        <v>31</v>
      </c>
      <c r="H100" t="s">
        <v>20</v>
      </c>
      <c r="I100" t="s">
        <v>15</v>
      </c>
      <c r="J100" t="str">
        <f>IF(Table2[[#This Row],[Home Owner]]="Yes", "Homeowner","Non-Homeowner")</f>
        <v>Homeowner</v>
      </c>
      <c r="K100">
        <v>0</v>
      </c>
      <c r="L100" s="6" t="s">
        <v>16</v>
      </c>
      <c r="M100" t="s">
        <v>17</v>
      </c>
      <c r="N100" t="str">
        <f>IF(Table2[[#This Row],[Age]]&lt;=35, "25-35",
IF(Table2[[#This Row],[Age]]&lt;=45, "36-45",
IF(Table2[[#This Row],[Age]]&lt;=55, "46-55", "55+")))</f>
        <v>25-35</v>
      </c>
      <c r="O100">
        <v>25</v>
      </c>
      <c r="P100" t="s">
        <v>15</v>
      </c>
      <c r="Q100" t="str">
        <f>IF(Table2[[#This Row],[Purchased Bike]]="Yes", "Purchased","Did Not Purchase")</f>
        <v>Purchased</v>
      </c>
      <c r="R100">
        <f t="shared" si="1"/>
        <v>1</v>
      </c>
    </row>
    <row r="101" spans="1:18" x14ac:dyDescent="0.35">
      <c r="A101">
        <v>26852</v>
      </c>
      <c r="B101" t="s">
        <v>40</v>
      </c>
      <c r="C101" t="s">
        <v>43</v>
      </c>
      <c r="D101" s="3">
        <v>20000</v>
      </c>
      <c r="E101">
        <v>3</v>
      </c>
      <c r="F101" t="str">
        <f>IF(Table2[[#This Row],[Children]]&lt;=2, "0-2 Children", "3+ Children")</f>
        <v>3+ Children</v>
      </c>
      <c r="G101" t="s">
        <v>27</v>
      </c>
      <c r="H101" t="s">
        <v>25</v>
      </c>
      <c r="I101" t="s">
        <v>15</v>
      </c>
      <c r="J101" t="str">
        <f>IF(Table2[[#This Row],[Home Owner]]="Yes", "Homeowner","Non-Homeowner")</f>
        <v>Homeowner</v>
      </c>
      <c r="K101">
        <v>2</v>
      </c>
      <c r="L101" s="6" t="s">
        <v>16</v>
      </c>
      <c r="M101" t="s">
        <v>17</v>
      </c>
      <c r="N101" t="str">
        <f>IF(Table2[[#This Row],[Age]]&lt;=35, "25-35",
IF(Table2[[#This Row],[Age]]&lt;=45, "36-45",
IF(Table2[[#This Row],[Age]]&lt;=55, "46-55", "55+")))</f>
        <v>36-45</v>
      </c>
      <c r="O101">
        <v>43</v>
      </c>
      <c r="P101" t="s">
        <v>18</v>
      </c>
      <c r="Q101" t="str">
        <f>IF(Table2[[#This Row],[Purchased Bike]]="Yes", "Purchased","Did Not Purchase")</f>
        <v>Did Not Purchase</v>
      </c>
      <c r="R101">
        <f t="shared" si="1"/>
        <v>0</v>
      </c>
    </row>
    <row r="102" spans="1:18" x14ac:dyDescent="0.35">
      <c r="A102">
        <v>12274</v>
      </c>
      <c r="B102" t="s">
        <v>41</v>
      </c>
      <c r="C102" t="s">
        <v>42</v>
      </c>
      <c r="D102" s="3">
        <v>10000</v>
      </c>
      <c r="E102">
        <v>2</v>
      </c>
      <c r="F102" t="str">
        <f>IF(Table2[[#This Row],[Children]]&lt;=2, "0-2 Children", "3+ Children")</f>
        <v>0-2 Children</v>
      </c>
      <c r="G102" t="s">
        <v>27</v>
      </c>
      <c r="H102" t="s">
        <v>25</v>
      </c>
      <c r="I102" t="s">
        <v>15</v>
      </c>
      <c r="J102" t="str">
        <f>IF(Table2[[#This Row],[Home Owner]]="Yes", "Homeowner","Non-Homeowner")</f>
        <v>Homeowner</v>
      </c>
      <c r="K102">
        <v>0</v>
      </c>
      <c r="L102" s="6" t="s">
        <v>16</v>
      </c>
      <c r="M102" t="s">
        <v>17</v>
      </c>
      <c r="N102" t="str">
        <f>IF(Table2[[#This Row],[Age]]&lt;=35, "25-35",
IF(Table2[[#This Row],[Age]]&lt;=45, "36-45",
IF(Table2[[#This Row],[Age]]&lt;=55, "46-55", "55+")))</f>
        <v>25-35</v>
      </c>
      <c r="O102">
        <v>35</v>
      </c>
      <c r="P102" t="s">
        <v>18</v>
      </c>
      <c r="Q102" t="str">
        <f>IF(Table2[[#This Row],[Purchased Bike]]="Yes", "Purchased","Did Not Purchase")</f>
        <v>Did Not Purchase</v>
      </c>
      <c r="R102">
        <f t="shared" si="1"/>
        <v>0</v>
      </c>
    </row>
    <row r="103" spans="1:18" x14ac:dyDescent="0.35">
      <c r="A103">
        <v>20236</v>
      </c>
      <c r="B103" t="s">
        <v>41</v>
      </c>
      <c r="C103" t="s">
        <v>42</v>
      </c>
      <c r="D103" s="3">
        <v>60000</v>
      </c>
      <c r="E103">
        <v>3</v>
      </c>
      <c r="F103" t="str">
        <f>IF(Table2[[#This Row],[Children]]&lt;=2, "0-2 Children", "3+ Children")</f>
        <v>3+ Children</v>
      </c>
      <c r="G103" t="s">
        <v>13</v>
      </c>
      <c r="H103" t="s">
        <v>21</v>
      </c>
      <c r="I103" t="s">
        <v>18</v>
      </c>
      <c r="J103" t="str">
        <f>IF(Table2[[#This Row],[Home Owner]]="Yes", "Homeowner","Non-Homeowner")</f>
        <v>Non-Homeowner</v>
      </c>
      <c r="K103">
        <v>2</v>
      </c>
      <c r="L103" s="6" t="s">
        <v>16</v>
      </c>
      <c r="M103" t="s">
        <v>24</v>
      </c>
      <c r="N103" t="str">
        <f>IF(Table2[[#This Row],[Age]]&lt;=35, "25-35",
IF(Table2[[#This Row],[Age]]&lt;=45, "36-45",
IF(Table2[[#This Row],[Age]]&lt;=55, "46-55", "55+")))</f>
        <v>36-45</v>
      </c>
      <c r="O103">
        <v>43</v>
      </c>
      <c r="P103" t="s">
        <v>15</v>
      </c>
      <c r="Q103" t="str">
        <f>IF(Table2[[#This Row],[Purchased Bike]]="Yes", "Purchased","Did Not Purchase")</f>
        <v>Purchased</v>
      </c>
      <c r="R103">
        <f t="shared" si="1"/>
        <v>1</v>
      </c>
    </row>
    <row r="104" spans="1:18" x14ac:dyDescent="0.35">
      <c r="A104">
        <v>24149</v>
      </c>
      <c r="B104" t="s">
        <v>40</v>
      </c>
      <c r="C104" t="s">
        <v>42</v>
      </c>
      <c r="D104" s="3">
        <v>10000</v>
      </c>
      <c r="E104">
        <v>2</v>
      </c>
      <c r="F104" t="str">
        <f>IF(Table2[[#This Row],[Children]]&lt;=2, "0-2 Children", "3+ Children")</f>
        <v>0-2 Children</v>
      </c>
      <c r="G104" t="s">
        <v>19</v>
      </c>
      <c r="H104" t="s">
        <v>25</v>
      </c>
      <c r="I104" t="s">
        <v>15</v>
      </c>
      <c r="J104" t="str">
        <f>IF(Table2[[#This Row],[Home Owner]]="Yes", "Homeowner","Non-Homeowner")</f>
        <v>Homeowner</v>
      </c>
      <c r="K104">
        <v>0</v>
      </c>
      <c r="L104" s="6" t="s">
        <v>26</v>
      </c>
      <c r="M104" t="s">
        <v>17</v>
      </c>
      <c r="N104" t="str">
        <f>IF(Table2[[#This Row],[Age]]&lt;=35, "25-35",
IF(Table2[[#This Row],[Age]]&lt;=45, "36-45",
IF(Table2[[#This Row],[Age]]&lt;=55, "46-55", "55+")))</f>
        <v>46-55</v>
      </c>
      <c r="O104">
        <v>49</v>
      </c>
      <c r="P104" t="s">
        <v>18</v>
      </c>
      <c r="Q104" t="str">
        <f>IF(Table2[[#This Row],[Purchased Bike]]="Yes", "Purchased","Did Not Purchase")</f>
        <v>Did Not Purchase</v>
      </c>
      <c r="R104">
        <f t="shared" si="1"/>
        <v>0</v>
      </c>
    </row>
    <row r="105" spans="1:18" x14ac:dyDescent="0.35">
      <c r="A105">
        <v>26139</v>
      </c>
      <c r="B105" t="s">
        <v>41</v>
      </c>
      <c r="C105" t="s">
        <v>42</v>
      </c>
      <c r="D105" s="3">
        <v>60000</v>
      </c>
      <c r="E105">
        <v>1</v>
      </c>
      <c r="F105" t="str">
        <f>IF(Table2[[#This Row],[Children]]&lt;=2, "0-2 Children", "3+ Children")</f>
        <v>0-2 Children</v>
      </c>
      <c r="G105" t="s">
        <v>19</v>
      </c>
      <c r="H105" t="s">
        <v>14</v>
      </c>
      <c r="I105" t="s">
        <v>15</v>
      </c>
      <c r="J105" t="str">
        <f>IF(Table2[[#This Row],[Home Owner]]="Yes", "Homeowner","Non-Homeowner")</f>
        <v>Homeowner</v>
      </c>
      <c r="K105">
        <v>1</v>
      </c>
      <c r="L105" s="6" t="s">
        <v>23</v>
      </c>
      <c r="M105" t="s">
        <v>24</v>
      </c>
      <c r="N105" t="str">
        <f>IF(Table2[[#This Row],[Age]]&lt;=35, "25-35",
IF(Table2[[#This Row],[Age]]&lt;=45, "36-45",
IF(Table2[[#This Row],[Age]]&lt;=55, "46-55", "55+")))</f>
        <v>36-45</v>
      </c>
      <c r="O105">
        <v>45</v>
      </c>
      <c r="P105" t="s">
        <v>18</v>
      </c>
      <c r="Q105" t="str">
        <f>IF(Table2[[#This Row],[Purchased Bike]]="Yes", "Purchased","Did Not Purchase")</f>
        <v>Did Not Purchase</v>
      </c>
      <c r="R105">
        <f t="shared" si="1"/>
        <v>0</v>
      </c>
    </row>
    <row r="106" spans="1:18" x14ac:dyDescent="0.35">
      <c r="A106">
        <v>18491</v>
      </c>
      <c r="B106" t="s">
        <v>41</v>
      </c>
      <c r="C106" t="s">
        <v>43</v>
      </c>
      <c r="D106" s="3">
        <v>70000</v>
      </c>
      <c r="E106">
        <v>2</v>
      </c>
      <c r="F106" t="str">
        <f>IF(Table2[[#This Row],[Children]]&lt;=2, "0-2 Children", "3+ Children")</f>
        <v>0-2 Children</v>
      </c>
      <c r="G106" t="s">
        <v>27</v>
      </c>
      <c r="H106" t="s">
        <v>21</v>
      </c>
      <c r="I106" t="s">
        <v>15</v>
      </c>
      <c r="J106" t="str">
        <f>IF(Table2[[#This Row],[Home Owner]]="Yes", "Homeowner","Non-Homeowner")</f>
        <v>Homeowner</v>
      </c>
      <c r="K106">
        <v>2</v>
      </c>
      <c r="L106" s="6" t="s">
        <v>23</v>
      </c>
      <c r="M106" t="s">
        <v>24</v>
      </c>
      <c r="N106" t="str">
        <f>IF(Table2[[#This Row],[Age]]&lt;=35, "25-35",
IF(Table2[[#This Row],[Age]]&lt;=45, "36-45",
IF(Table2[[#This Row],[Age]]&lt;=55, "46-55", "55+")))</f>
        <v>46-55</v>
      </c>
      <c r="O106">
        <v>49</v>
      </c>
      <c r="P106" t="s">
        <v>15</v>
      </c>
      <c r="Q106" t="str">
        <f>IF(Table2[[#This Row],[Purchased Bike]]="Yes", "Purchased","Did Not Purchase")</f>
        <v>Purchased</v>
      </c>
      <c r="R106">
        <f t="shared" si="1"/>
        <v>1</v>
      </c>
    </row>
    <row r="107" spans="1:18" x14ac:dyDescent="0.35">
      <c r="A107">
        <v>22707</v>
      </c>
      <c r="B107" t="s">
        <v>41</v>
      </c>
      <c r="C107" t="s">
        <v>43</v>
      </c>
      <c r="D107" s="3">
        <v>30000</v>
      </c>
      <c r="E107">
        <v>0</v>
      </c>
      <c r="F107" t="str">
        <f>IF(Table2[[#This Row],[Children]]&lt;=2, "0-2 Children", "3+ Children")</f>
        <v>0-2 Children</v>
      </c>
      <c r="G107" t="s">
        <v>19</v>
      </c>
      <c r="H107" t="s">
        <v>20</v>
      </c>
      <c r="I107" t="s">
        <v>18</v>
      </c>
      <c r="J107" t="str">
        <f>IF(Table2[[#This Row],[Home Owner]]="Yes", "Homeowner","Non-Homeowner")</f>
        <v>Non-Homeowner</v>
      </c>
      <c r="K107">
        <v>1</v>
      </c>
      <c r="L107" s="6" t="s">
        <v>22</v>
      </c>
      <c r="M107" t="s">
        <v>17</v>
      </c>
      <c r="N107" t="str">
        <f>IF(Table2[[#This Row],[Age]]&lt;=35, "25-35",
IF(Table2[[#This Row],[Age]]&lt;=45, "36-45",
IF(Table2[[#This Row],[Age]]&lt;=55, "46-55", "55+")))</f>
        <v>25-35</v>
      </c>
      <c r="O107">
        <v>30</v>
      </c>
      <c r="P107" t="s">
        <v>18</v>
      </c>
      <c r="Q107" t="str">
        <f>IF(Table2[[#This Row],[Purchased Bike]]="Yes", "Purchased","Did Not Purchase")</f>
        <v>Did Not Purchase</v>
      </c>
      <c r="R107">
        <f t="shared" si="1"/>
        <v>0</v>
      </c>
    </row>
    <row r="108" spans="1:18" x14ac:dyDescent="0.35">
      <c r="A108">
        <v>20430</v>
      </c>
      <c r="B108" t="s">
        <v>40</v>
      </c>
      <c r="C108" t="s">
        <v>42</v>
      </c>
      <c r="D108" s="3">
        <v>70000</v>
      </c>
      <c r="E108">
        <v>2</v>
      </c>
      <c r="F108" t="str">
        <f>IF(Table2[[#This Row],[Children]]&lt;=2, "0-2 Children", "3+ Children")</f>
        <v>0-2 Children</v>
      </c>
      <c r="G108" t="s">
        <v>19</v>
      </c>
      <c r="H108" t="s">
        <v>14</v>
      </c>
      <c r="I108" t="s">
        <v>15</v>
      </c>
      <c r="J108" t="str">
        <f>IF(Table2[[#This Row],[Home Owner]]="Yes", "Homeowner","Non-Homeowner")</f>
        <v>Homeowner</v>
      </c>
      <c r="K108">
        <v>2</v>
      </c>
      <c r="L108" s="6" t="s">
        <v>23</v>
      </c>
      <c r="M108" t="s">
        <v>24</v>
      </c>
      <c r="N108" t="str">
        <f>IF(Table2[[#This Row],[Age]]&lt;=35, "25-35",
IF(Table2[[#This Row],[Age]]&lt;=45, "36-45",
IF(Table2[[#This Row],[Age]]&lt;=55, "46-55", "55+")))</f>
        <v>46-55</v>
      </c>
      <c r="O108">
        <v>52</v>
      </c>
      <c r="P108" t="s">
        <v>15</v>
      </c>
      <c r="Q108" t="str">
        <f>IF(Table2[[#This Row],[Purchased Bike]]="Yes", "Purchased","Did Not Purchase")</f>
        <v>Purchased</v>
      </c>
      <c r="R108">
        <f t="shared" si="1"/>
        <v>1</v>
      </c>
    </row>
    <row r="109" spans="1:18" x14ac:dyDescent="0.35">
      <c r="A109">
        <v>27494</v>
      </c>
      <c r="B109" t="s">
        <v>41</v>
      </c>
      <c r="C109" t="s">
        <v>43</v>
      </c>
      <c r="D109" s="3">
        <v>40000</v>
      </c>
      <c r="E109">
        <v>2</v>
      </c>
      <c r="F109" t="str">
        <f>IF(Table2[[#This Row],[Children]]&lt;=2, "0-2 Children", "3+ Children")</f>
        <v>0-2 Children</v>
      </c>
      <c r="G109" t="s">
        <v>19</v>
      </c>
      <c r="H109" t="s">
        <v>14</v>
      </c>
      <c r="I109" t="s">
        <v>18</v>
      </c>
      <c r="J109" t="str">
        <f>IF(Table2[[#This Row],[Home Owner]]="Yes", "Homeowner","Non-Homeowner")</f>
        <v>Non-Homeowner</v>
      </c>
      <c r="K109">
        <v>2</v>
      </c>
      <c r="L109" s="6" t="s">
        <v>26</v>
      </c>
      <c r="M109" t="s">
        <v>24</v>
      </c>
      <c r="N109" t="str">
        <f>IF(Table2[[#This Row],[Age]]&lt;=35, "25-35",
IF(Table2[[#This Row],[Age]]&lt;=45, "36-45",
IF(Table2[[#This Row],[Age]]&lt;=55, "46-55", "55+")))</f>
        <v>46-55</v>
      </c>
      <c r="O109">
        <v>53</v>
      </c>
      <c r="P109" t="s">
        <v>15</v>
      </c>
      <c r="Q109" t="str">
        <f>IF(Table2[[#This Row],[Purchased Bike]]="Yes", "Purchased","Did Not Purchase")</f>
        <v>Purchased</v>
      </c>
      <c r="R109">
        <f t="shared" si="1"/>
        <v>1</v>
      </c>
    </row>
    <row r="110" spans="1:18" x14ac:dyDescent="0.35">
      <c r="A110">
        <v>26829</v>
      </c>
      <c r="B110" t="s">
        <v>40</v>
      </c>
      <c r="C110" t="s">
        <v>43</v>
      </c>
      <c r="D110" s="3">
        <v>40000</v>
      </c>
      <c r="E110">
        <v>0</v>
      </c>
      <c r="F110" t="str">
        <f>IF(Table2[[#This Row],[Children]]&lt;=2, "0-2 Children", "3+ Children")</f>
        <v>0-2 Children</v>
      </c>
      <c r="G110" t="s">
        <v>13</v>
      </c>
      <c r="H110" t="s">
        <v>20</v>
      </c>
      <c r="I110" t="s">
        <v>15</v>
      </c>
      <c r="J110" t="str">
        <f>IF(Table2[[#This Row],[Home Owner]]="Yes", "Homeowner","Non-Homeowner")</f>
        <v>Homeowner</v>
      </c>
      <c r="K110">
        <v>0</v>
      </c>
      <c r="L110" s="6" t="s">
        <v>16</v>
      </c>
      <c r="M110" t="s">
        <v>17</v>
      </c>
      <c r="N110" t="str">
        <f>IF(Table2[[#This Row],[Age]]&lt;=35, "25-35",
IF(Table2[[#This Row],[Age]]&lt;=45, "36-45",
IF(Table2[[#This Row],[Age]]&lt;=55, "46-55", "55+")))</f>
        <v>36-45</v>
      </c>
      <c r="O110">
        <v>38</v>
      </c>
      <c r="P110" t="s">
        <v>15</v>
      </c>
      <c r="Q110" t="str">
        <f>IF(Table2[[#This Row],[Purchased Bike]]="Yes", "Purchased","Did Not Purchase")</f>
        <v>Purchased</v>
      </c>
      <c r="R110">
        <f t="shared" si="1"/>
        <v>1</v>
      </c>
    </row>
    <row r="111" spans="1:18" x14ac:dyDescent="0.35">
      <c r="A111">
        <v>28395</v>
      </c>
      <c r="B111" t="s">
        <v>41</v>
      </c>
      <c r="C111" t="s">
        <v>42</v>
      </c>
      <c r="D111" s="3">
        <v>40000</v>
      </c>
      <c r="E111">
        <v>0</v>
      </c>
      <c r="F111" t="str">
        <f>IF(Table2[[#This Row],[Children]]&lt;=2, "0-2 Children", "3+ Children")</f>
        <v>0-2 Children</v>
      </c>
      <c r="G111" t="s">
        <v>13</v>
      </c>
      <c r="H111" t="s">
        <v>21</v>
      </c>
      <c r="I111" t="s">
        <v>18</v>
      </c>
      <c r="J111" t="str">
        <f>IF(Table2[[#This Row],[Home Owner]]="Yes", "Homeowner","Non-Homeowner")</f>
        <v>Non-Homeowner</v>
      </c>
      <c r="K111">
        <v>0</v>
      </c>
      <c r="L111" s="6" t="s">
        <v>16</v>
      </c>
      <c r="M111" t="s">
        <v>17</v>
      </c>
      <c r="N111" t="str">
        <f>IF(Table2[[#This Row],[Age]]&lt;=35, "25-35",
IF(Table2[[#This Row],[Age]]&lt;=45, "36-45",
IF(Table2[[#This Row],[Age]]&lt;=55, "46-55", "55+")))</f>
        <v>36-45</v>
      </c>
      <c r="O111">
        <v>39</v>
      </c>
      <c r="P111" t="s">
        <v>15</v>
      </c>
      <c r="Q111" t="str">
        <f>IF(Table2[[#This Row],[Purchased Bike]]="Yes", "Purchased","Did Not Purchase")</f>
        <v>Purchased</v>
      </c>
      <c r="R111">
        <f t="shared" si="1"/>
        <v>1</v>
      </c>
    </row>
    <row r="112" spans="1:18" x14ac:dyDescent="0.35">
      <c r="A112">
        <v>21006</v>
      </c>
      <c r="B112" t="s">
        <v>41</v>
      </c>
      <c r="C112" t="s">
        <v>43</v>
      </c>
      <c r="D112" s="3">
        <v>30000</v>
      </c>
      <c r="E112">
        <v>1</v>
      </c>
      <c r="F112" t="str">
        <f>IF(Table2[[#This Row],[Children]]&lt;=2, "0-2 Children", "3+ Children")</f>
        <v>0-2 Children</v>
      </c>
      <c r="G112" t="s">
        <v>19</v>
      </c>
      <c r="H112" t="s">
        <v>25</v>
      </c>
      <c r="I112" t="s">
        <v>18</v>
      </c>
      <c r="J112" t="str">
        <f>IF(Table2[[#This Row],[Home Owner]]="Yes", "Homeowner","Non-Homeowner")</f>
        <v>Non-Homeowner</v>
      </c>
      <c r="K112">
        <v>0</v>
      </c>
      <c r="L112" s="6" t="s">
        <v>16</v>
      </c>
      <c r="M112" t="s">
        <v>17</v>
      </c>
      <c r="N112" t="str">
        <f>IF(Table2[[#This Row],[Age]]&lt;=35, "25-35",
IF(Table2[[#This Row],[Age]]&lt;=45, "36-45",
IF(Table2[[#This Row],[Age]]&lt;=55, "46-55", "55+")))</f>
        <v>46-55</v>
      </c>
      <c r="O112">
        <v>46</v>
      </c>
      <c r="P112" t="s">
        <v>15</v>
      </c>
      <c r="Q112" t="str">
        <f>IF(Table2[[#This Row],[Purchased Bike]]="Yes", "Purchased","Did Not Purchase")</f>
        <v>Purchased</v>
      </c>
      <c r="R112">
        <f t="shared" si="1"/>
        <v>1</v>
      </c>
    </row>
    <row r="113" spans="1:18" x14ac:dyDescent="0.35">
      <c r="A113">
        <v>14682</v>
      </c>
      <c r="B113" t="s">
        <v>41</v>
      </c>
      <c r="C113" t="s">
        <v>43</v>
      </c>
      <c r="D113" s="3">
        <v>70000</v>
      </c>
      <c r="E113">
        <v>0</v>
      </c>
      <c r="F113" t="str">
        <f>IF(Table2[[#This Row],[Children]]&lt;=2, "0-2 Children", "3+ Children")</f>
        <v>0-2 Children</v>
      </c>
      <c r="G113" t="s">
        <v>13</v>
      </c>
      <c r="H113" t="s">
        <v>21</v>
      </c>
      <c r="I113" t="s">
        <v>18</v>
      </c>
      <c r="J113" t="str">
        <f>IF(Table2[[#This Row],[Home Owner]]="Yes", "Homeowner","Non-Homeowner")</f>
        <v>Non-Homeowner</v>
      </c>
      <c r="K113">
        <v>1</v>
      </c>
      <c r="L113" s="6" t="s">
        <v>23</v>
      </c>
      <c r="M113" t="s">
        <v>24</v>
      </c>
      <c r="N113" t="str">
        <f>IF(Table2[[#This Row],[Age]]&lt;=35, "25-35",
IF(Table2[[#This Row],[Age]]&lt;=45, "36-45",
IF(Table2[[#This Row],[Age]]&lt;=55, "46-55", "55+")))</f>
        <v>36-45</v>
      </c>
      <c r="O113">
        <v>38</v>
      </c>
      <c r="P113" t="s">
        <v>18</v>
      </c>
      <c r="Q113" t="str">
        <f>IF(Table2[[#This Row],[Purchased Bike]]="Yes", "Purchased","Did Not Purchase")</f>
        <v>Did Not Purchase</v>
      </c>
      <c r="R113">
        <f t="shared" si="1"/>
        <v>0</v>
      </c>
    </row>
    <row r="114" spans="1:18" x14ac:dyDescent="0.35">
      <c r="A114">
        <v>17650</v>
      </c>
      <c r="B114" t="s">
        <v>41</v>
      </c>
      <c r="C114" t="s">
        <v>43</v>
      </c>
      <c r="D114" s="3">
        <v>40000</v>
      </c>
      <c r="E114">
        <v>2</v>
      </c>
      <c r="F114" t="str">
        <f>IF(Table2[[#This Row],[Children]]&lt;=2, "0-2 Children", "3+ Children")</f>
        <v>0-2 Children</v>
      </c>
      <c r="G114" t="s">
        <v>19</v>
      </c>
      <c r="H114" t="s">
        <v>20</v>
      </c>
      <c r="I114" t="s">
        <v>15</v>
      </c>
      <c r="J114" t="str">
        <f>IF(Table2[[#This Row],[Home Owner]]="Yes", "Homeowner","Non-Homeowner")</f>
        <v>Homeowner</v>
      </c>
      <c r="K114">
        <v>2</v>
      </c>
      <c r="L114" s="6" t="s">
        <v>26</v>
      </c>
      <c r="M114" t="s">
        <v>17</v>
      </c>
      <c r="N114" t="str">
        <f>IF(Table2[[#This Row],[Age]]&lt;=35, "25-35",
IF(Table2[[#This Row],[Age]]&lt;=45, "36-45",
IF(Table2[[#This Row],[Age]]&lt;=55, "46-55", "55+")))</f>
        <v>25-35</v>
      </c>
      <c r="O114">
        <v>35</v>
      </c>
      <c r="P114" t="s">
        <v>18</v>
      </c>
      <c r="Q114" t="str">
        <f>IF(Table2[[#This Row],[Purchased Bike]]="Yes", "Purchased","Did Not Purchase")</f>
        <v>Did Not Purchase</v>
      </c>
      <c r="R114">
        <f t="shared" si="1"/>
        <v>0</v>
      </c>
    </row>
    <row r="115" spans="1:18" x14ac:dyDescent="0.35">
      <c r="A115">
        <v>29191</v>
      </c>
      <c r="B115" t="s">
        <v>41</v>
      </c>
      <c r="C115" t="s">
        <v>43</v>
      </c>
      <c r="D115" s="3">
        <v>130000</v>
      </c>
      <c r="E115">
        <v>1</v>
      </c>
      <c r="F115" t="str">
        <f>IF(Table2[[#This Row],[Children]]&lt;=2, "0-2 Children", "3+ Children")</f>
        <v>0-2 Children</v>
      </c>
      <c r="G115" t="s">
        <v>31</v>
      </c>
      <c r="H115" t="s">
        <v>28</v>
      </c>
      <c r="I115" t="s">
        <v>18</v>
      </c>
      <c r="J115" t="str">
        <f>IF(Table2[[#This Row],[Home Owner]]="Yes", "Homeowner","Non-Homeowner")</f>
        <v>Non-Homeowner</v>
      </c>
      <c r="K115">
        <v>1</v>
      </c>
      <c r="L115" s="6" t="s">
        <v>16</v>
      </c>
      <c r="M115" t="s">
        <v>24</v>
      </c>
      <c r="N115" t="str">
        <f>IF(Table2[[#This Row],[Age]]&lt;=35, "25-35",
IF(Table2[[#This Row],[Age]]&lt;=45, "36-45",
IF(Table2[[#This Row],[Age]]&lt;=55, "46-55", "55+")))</f>
        <v>36-45</v>
      </c>
      <c r="O115">
        <v>36</v>
      </c>
      <c r="P115" t="s">
        <v>15</v>
      </c>
      <c r="Q115" t="str">
        <f>IF(Table2[[#This Row],[Purchased Bike]]="Yes", "Purchased","Did Not Purchase")</f>
        <v>Purchased</v>
      </c>
      <c r="R115">
        <f t="shared" si="1"/>
        <v>1</v>
      </c>
    </row>
    <row r="116" spans="1:18" x14ac:dyDescent="0.35">
      <c r="A116">
        <v>15030</v>
      </c>
      <c r="B116" t="s">
        <v>40</v>
      </c>
      <c r="C116" t="s">
        <v>42</v>
      </c>
      <c r="D116" s="3">
        <v>20000</v>
      </c>
      <c r="E116">
        <v>0</v>
      </c>
      <c r="F116" t="str">
        <f>IF(Table2[[#This Row],[Children]]&lt;=2, "0-2 Children", "3+ Children")</f>
        <v>0-2 Children</v>
      </c>
      <c r="G116" t="s">
        <v>13</v>
      </c>
      <c r="H116" t="s">
        <v>20</v>
      </c>
      <c r="I116" t="s">
        <v>15</v>
      </c>
      <c r="J116" t="str">
        <f>IF(Table2[[#This Row],[Home Owner]]="Yes", "Homeowner","Non-Homeowner")</f>
        <v>Homeowner</v>
      </c>
      <c r="K116">
        <v>0</v>
      </c>
      <c r="L116" s="6" t="s">
        <v>16</v>
      </c>
      <c r="M116" t="s">
        <v>24</v>
      </c>
      <c r="N116" t="str">
        <f>IF(Table2[[#This Row],[Age]]&lt;=35, "25-35",
IF(Table2[[#This Row],[Age]]&lt;=45, "36-45",
IF(Table2[[#This Row],[Age]]&lt;=55, "46-55", "55+")))</f>
        <v>25-35</v>
      </c>
      <c r="O116">
        <v>26</v>
      </c>
      <c r="P116" t="s">
        <v>15</v>
      </c>
      <c r="Q116" t="str">
        <f>IF(Table2[[#This Row],[Purchased Bike]]="Yes", "Purchased","Did Not Purchase")</f>
        <v>Purchased</v>
      </c>
      <c r="R116">
        <f t="shared" si="1"/>
        <v>1</v>
      </c>
    </row>
    <row r="117" spans="1:18" x14ac:dyDescent="0.35">
      <c r="A117">
        <v>24140</v>
      </c>
      <c r="B117" t="s">
        <v>41</v>
      </c>
      <c r="C117" t="s">
        <v>42</v>
      </c>
      <c r="D117" s="3">
        <v>10000</v>
      </c>
      <c r="E117">
        <v>0</v>
      </c>
      <c r="F117" t="str">
        <f>IF(Table2[[#This Row],[Children]]&lt;=2, "0-2 Children", "3+ Children")</f>
        <v>0-2 Children</v>
      </c>
      <c r="G117" t="s">
        <v>31</v>
      </c>
      <c r="H117" t="s">
        <v>25</v>
      </c>
      <c r="I117" t="s">
        <v>18</v>
      </c>
      <c r="J117" t="str">
        <f>IF(Table2[[#This Row],[Home Owner]]="Yes", "Homeowner","Non-Homeowner")</f>
        <v>Non-Homeowner</v>
      </c>
      <c r="K117">
        <v>0</v>
      </c>
      <c r="L117" s="6" t="s">
        <v>16</v>
      </c>
      <c r="M117" t="s">
        <v>17</v>
      </c>
      <c r="N117" t="str">
        <f>IF(Table2[[#This Row],[Age]]&lt;=35, "25-35",
IF(Table2[[#This Row],[Age]]&lt;=45, "36-45",
IF(Table2[[#This Row],[Age]]&lt;=55, "46-55", "55+")))</f>
        <v>25-35</v>
      </c>
      <c r="O117">
        <v>30</v>
      </c>
      <c r="P117" t="s">
        <v>15</v>
      </c>
      <c r="Q117" t="str">
        <f>IF(Table2[[#This Row],[Purchased Bike]]="Yes", "Purchased","Did Not Purchase")</f>
        <v>Purchased</v>
      </c>
      <c r="R117">
        <f t="shared" si="1"/>
        <v>1</v>
      </c>
    </row>
    <row r="118" spans="1:18" x14ac:dyDescent="0.35">
      <c r="A118">
        <v>22496</v>
      </c>
      <c r="B118" t="s">
        <v>40</v>
      </c>
      <c r="C118" t="s">
        <v>43</v>
      </c>
      <c r="D118" s="3">
        <v>30000</v>
      </c>
      <c r="E118">
        <v>1</v>
      </c>
      <c r="F118" t="str">
        <f>IF(Table2[[#This Row],[Children]]&lt;=2, "0-2 Children", "3+ Children")</f>
        <v>0-2 Children</v>
      </c>
      <c r="G118" t="s">
        <v>13</v>
      </c>
      <c r="H118" t="s">
        <v>14</v>
      </c>
      <c r="I118" t="s">
        <v>15</v>
      </c>
      <c r="J118" t="str">
        <f>IF(Table2[[#This Row],[Home Owner]]="Yes", "Homeowner","Non-Homeowner")</f>
        <v>Homeowner</v>
      </c>
      <c r="K118">
        <v>2</v>
      </c>
      <c r="L118" s="6" t="s">
        <v>16</v>
      </c>
      <c r="M118" t="s">
        <v>17</v>
      </c>
      <c r="N118" t="str">
        <f>IF(Table2[[#This Row],[Age]]&lt;=35, "25-35",
IF(Table2[[#This Row],[Age]]&lt;=45, "36-45",
IF(Table2[[#This Row],[Age]]&lt;=55, "46-55", "55+")))</f>
        <v>36-45</v>
      </c>
      <c r="O118">
        <v>42</v>
      </c>
      <c r="P118" t="s">
        <v>18</v>
      </c>
      <c r="Q118" t="str">
        <f>IF(Table2[[#This Row],[Purchased Bike]]="Yes", "Purchased","Did Not Purchase")</f>
        <v>Did Not Purchase</v>
      </c>
      <c r="R118">
        <f t="shared" si="1"/>
        <v>0</v>
      </c>
    </row>
    <row r="119" spans="1:18" x14ac:dyDescent="0.35">
      <c r="A119">
        <v>24065</v>
      </c>
      <c r="B119" t="s">
        <v>41</v>
      </c>
      <c r="C119" t="s">
        <v>43</v>
      </c>
      <c r="D119" s="3">
        <v>20000</v>
      </c>
      <c r="E119">
        <v>0</v>
      </c>
      <c r="F119" t="str">
        <f>IF(Table2[[#This Row],[Children]]&lt;=2, "0-2 Children", "3+ Children")</f>
        <v>0-2 Children</v>
      </c>
      <c r="G119" t="s">
        <v>27</v>
      </c>
      <c r="H119" t="s">
        <v>25</v>
      </c>
      <c r="I119" t="s">
        <v>15</v>
      </c>
      <c r="J119" t="str">
        <f>IF(Table2[[#This Row],[Home Owner]]="Yes", "Homeowner","Non-Homeowner")</f>
        <v>Homeowner</v>
      </c>
      <c r="K119">
        <v>0</v>
      </c>
      <c r="L119" s="6" t="s">
        <v>16</v>
      </c>
      <c r="M119" t="s">
        <v>17</v>
      </c>
      <c r="N119" t="str">
        <f>IF(Table2[[#This Row],[Age]]&lt;=35, "25-35",
IF(Table2[[#This Row],[Age]]&lt;=45, "36-45",
IF(Table2[[#This Row],[Age]]&lt;=55, "46-55", "55+")))</f>
        <v>36-45</v>
      </c>
      <c r="O119">
        <v>40</v>
      </c>
      <c r="P119" t="s">
        <v>15</v>
      </c>
      <c r="Q119" t="str">
        <f>IF(Table2[[#This Row],[Purchased Bike]]="Yes", "Purchased","Did Not Purchase")</f>
        <v>Purchased</v>
      </c>
      <c r="R119">
        <f t="shared" si="1"/>
        <v>1</v>
      </c>
    </row>
    <row r="120" spans="1:18" x14ac:dyDescent="0.35">
      <c r="A120">
        <v>19914</v>
      </c>
      <c r="B120" t="s">
        <v>40</v>
      </c>
      <c r="C120" t="s">
        <v>42</v>
      </c>
      <c r="D120" s="3">
        <v>80000</v>
      </c>
      <c r="E120">
        <v>5</v>
      </c>
      <c r="F120" t="str">
        <f>IF(Table2[[#This Row],[Children]]&lt;=2, "0-2 Children", "3+ Children")</f>
        <v>3+ Children</v>
      </c>
      <c r="G120" t="s">
        <v>13</v>
      </c>
      <c r="H120" t="s">
        <v>28</v>
      </c>
      <c r="I120" t="s">
        <v>15</v>
      </c>
      <c r="J120" t="str">
        <f>IF(Table2[[#This Row],[Home Owner]]="Yes", "Homeowner","Non-Homeowner")</f>
        <v>Homeowner</v>
      </c>
      <c r="K120">
        <v>2</v>
      </c>
      <c r="L120" s="6" t="s">
        <v>22</v>
      </c>
      <c r="M120" t="s">
        <v>17</v>
      </c>
      <c r="N120" t="str">
        <f>IF(Table2[[#This Row],[Age]]&lt;=35, "25-35",
IF(Table2[[#This Row],[Age]]&lt;=45, "36-45",
IF(Table2[[#This Row],[Age]]&lt;=55, "46-55", "55+")))</f>
        <v>55+</v>
      </c>
      <c r="O120">
        <v>62</v>
      </c>
      <c r="P120" t="s">
        <v>18</v>
      </c>
      <c r="Q120" t="str">
        <f>IF(Table2[[#This Row],[Purchased Bike]]="Yes", "Purchased","Did Not Purchase")</f>
        <v>Did Not Purchase</v>
      </c>
      <c r="R120">
        <f t="shared" si="1"/>
        <v>0</v>
      </c>
    </row>
    <row r="121" spans="1:18" x14ac:dyDescent="0.35">
      <c r="A121">
        <v>12871</v>
      </c>
      <c r="B121" t="s">
        <v>41</v>
      </c>
      <c r="C121" t="s">
        <v>43</v>
      </c>
      <c r="D121" s="3">
        <v>30000</v>
      </c>
      <c r="E121">
        <v>0</v>
      </c>
      <c r="F121" t="str">
        <f>IF(Table2[[#This Row],[Children]]&lt;=2, "0-2 Children", "3+ Children")</f>
        <v>0-2 Children</v>
      </c>
      <c r="G121" t="s">
        <v>19</v>
      </c>
      <c r="H121" t="s">
        <v>20</v>
      </c>
      <c r="I121" t="s">
        <v>18</v>
      </c>
      <c r="J121" t="str">
        <f>IF(Table2[[#This Row],[Home Owner]]="Yes", "Homeowner","Non-Homeowner")</f>
        <v>Non-Homeowner</v>
      </c>
      <c r="K121">
        <v>1</v>
      </c>
      <c r="L121" s="6" t="s">
        <v>22</v>
      </c>
      <c r="M121" t="s">
        <v>17</v>
      </c>
      <c r="N121" t="str">
        <f>IF(Table2[[#This Row],[Age]]&lt;=35, "25-35",
IF(Table2[[#This Row],[Age]]&lt;=45, "36-45",
IF(Table2[[#This Row],[Age]]&lt;=55, "46-55", "55+")))</f>
        <v>25-35</v>
      </c>
      <c r="O121">
        <v>29</v>
      </c>
      <c r="P121" t="s">
        <v>18</v>
      </c>
      <c r="Q121" t="str">
        <f>IF(Table2[[#This Row],[Purchased Bike]]="Yes", "Purchased","Did Not Purchase")</f>
        <v>Did Not Purchase</v>
      </c>
      <c r="R121">
        <f t="shared" si="1"/>
        <v>0</v>
      </c>
    </row>
    <row r="122" spans="1:18" x14ac:dyDescent="0.35">
      <c r="A122">
        <v>22988</v>
      </c>
      <c r="B122" t="s">
        <v>40</v>
      </c>
      <c r="C122" t="s">
        <v>43</v>
      </c>
      <c r="D122" s="3">
        <v>40000</v>
      </c>
      <c r="E122">
        <v>2</v>
      </c>
      <c r="F122" t="str">
        <f>IF(Table2[[#This Row],[Children]]&lt;=2, "0-2 Children", "3+ Children")</f>
        <v>0-2 Children</v>
      </c>
      <c r="G122" t="s">
        <v>13</v>
      </c>
      <c r="H122" t="s">
        <v>28</v>
      </c>
      <c r="I122" t="s">
        <v>15</v>
      </c>
      <c r="J122" t="str">
        <f>IF(Table2[[#This Row],[Home Owner]]="Yes", "Homeowner","Non-Homeowner")</f>
        <v>Homeowner</v>
      </c>
      <c r="K122">
        <v>2</v>
      </c>
      <c r="L122" s="6" t="s">
        <v>23</v>
      </c>
      <c r="M122" t="s">
        <v>24</v>
      </c>
      <c r="N122" t="str">
        <f>IF(Table2[[#This Row],[Age]]&lt;=35, "25-35",
IF(Table2[[#This Row],[Age]]&lt;=45, "36-45",
IF(Table2[[#This Row],[Age]]&lt;=55, "46-55", "55+")))</f>
        <v>55+</v>
      </c>
      <c r="O122">
        <v>66</v>
      </c>
      <c r="P122" t="s">
        <v>15</v>
      </c>
      <c r="Q122" t="str">
        <f>IF(Table2[[#This Row],[Purchased Bike]]="Yes", "Purchased","Did Not Purchase")</f>
        <v>Purchased</v>
      </c>
      <c r="R122">
        <f t="shared" si="1"/>
        <v>1</v>
      </c>
    </row>
    <row r="123" spans="1:18" x14ac:dyDescent="0.35">
      <c r="A123">
        <v>15922</v>
      </c>
      <c r="B123" t="s">
        <v>40</v>
      </c>
      <c r="C123" t="s">
        <v>42</v>
      </c>
      <c r="D123" s="3">
        <v>150000</v>
      </c>
      <c r="E123">
        <v>2</v>
      </c>
      <c r="F123" t="str">
        <f>IF(Table2[[#This Row],[Children]]&lt;=2, "0-2 Children", "3+ Children")</f>
        <v>0-2 Children</v>
      </c>
      <c r="G123" t="s">
        <v>27</v>
      </c>
      <c r="H123" t="s">
        <v>21</v>
      </c>
      <c r="I123" t="s">
        <v>15</v>
      </c>
      <c r="J123" t="str">
        <f>IF(Table2[[#This Row],[Home Owner]]="Yes", "Homeowner","Non-Homeowner")</f>
        <v>Homeowner</v>
      </c>
      <c r="K123">
        <v>4</v>
      </c>
      <c r="L123" s="6" t="s">
        <v>16</v>
      </c>
      <c r="M123" t="s">
        <v>17</v>
      </c>
      <c r="N123" t="str">
        <f>IF(Table2[[#This Row],[Age]]&lt;=35, "25-35",
IF(Table2[[#This Row],[Age]]&lt;=45, "36-45",
IF(Table2[[#This Row],[Age]]&lt;=55, "46-55", "55+")))</f>
        <v>46-55</v>
      </c>
      <c r="O123">
        <v>48</v>
      </c>
      <c r="P123" t="s">
        <v>18</v>
      </c>
      <c r="Q123" t="str">
        <f>IF(Table2[[#This Row],[Purchased Bike]]="Yes", "Purchased","Did Not Purchase")</f>
        <v>Did Not Purchase</v>
      </c>
      <c r="R123">
        <f t="shared" si="1"/>
        <v>0</v>
      </c>
    </row>
    <row r="124" spans="1:18" x14ac:dyDescent="0.35">
      <c r="A124">
        <v>12344</v>
      </c>
      <c r="B124" t="s">
        <v>41</v>
      </c>
      <c r="C124" t="s">
        <v>43</v>
      </c>
      <c r="D124" s="3">
        <v>80000</v>
      </c>
      <c r="E124">
        <v>0</v>
      </c>
      <c r="F124" t="str">
        <f>IF(Table2[[#This Row],[Children]]&lt;=2, "0-2 Children", "3+ Children")</f>
        <v>0-2 Children</v>
      </c>
      <c r="G124" t="s">
        <v>13</v>
      </c>
      <c r="H124" t="s">
        <v>21</v>
      </c>
      <c r="I124" t="s">
        <v>18</v>
      </c>
      <c r="J124" t="str">
        <f>IF(Table2[[#This Row],[Home Owner]]="Yes", "Homeowner","Non-Homeowner")</f>
        <v>Non-Homeowner</v>
      </c>
      <c r="K124">
        <v>3</v>
      </c>
      <c r="L124" s="6" t="s">
        <v>44</v>
      </c>
      <c r="M124" t="s">
        <v>24</v>
      </c>
      <c r="N124" t="str">
        <f>IF(Table2[[#This Row],[Age]]&lt;=35, "25-35",
IF(Table2[[#This Row],[Age]]&lt;=45, "36-45",
IF(Table2[[#This Row],[Age]]&lt;=55, "46-55", "55+")))</f>
        <v>25-35</v>
      </c>
      <c r="O124">
        <v>31</v>
      </c>
      <c r="P124" t="s">
        <v>18</v>
      </c>
      <c r="Q124" t="str">
        <f>IF(Table2[[#This Row],[Purchased Bike]]="Yes", "Purchased","Did Not Purchase")</f>
        <v>Did Not Purchase</v>
      </c>
      <c r="R124">
        <f t="shared" si="1"/>
        <v>0</v>
      </c>
    </row>
    <row r="125" spans="1:18" x14ac:dyDescent="0.35">
      <c r="A125">
        <v>23627</v>
      </c>
      <c r="B125" t="s">
        <v>41</v>
      </c>
      <c r="C125" t="s">
        <v>43</v>
      </c>
      <c r="D125" s="3">
        <v>100000</v>
      </c>
      <c r="E125">
        <v>3</v>
      </c>
      <c r="F125" t="str">
        <f>IF(Table2[[#This Row],[Children]]&lt;=2, "0-2 Children", "3+ Children")</f>
        <v>3+ Children</v>
      </c>
      <c r="G125" t="s">
        <v>19</v>
      </c>
      <c r="H125" t="s">
        <v>28</v>
      </c>
      <c r="I125" t="s">
        <v>18</v>
      </c>
      <c r="J125" t="str">
        <f>IF(Table2[[#This Row],[Home Owner]]="Yes", "Homeowner","Non-Homeowner")</f>
        <v>Non-Homeowner</v>
      </c>
      <c r="K125">
        <v>4</v>
      </c>
      <c r="L125" s="6" t="s">
        <v>23</v>
      </c>
      <c r="M125" t="s">
        <v>17</v>
      </c>
      <c r="N125" t="str">
        <f>IF(Table2[[#This Row],[Age]]&lt;=35, "25-35",
IF(Table2[[#This Row],[Age]]&lt;=45, "36-45",
IF(Table2[[#This Row],[Age]]&lt;=55, "46-55", "55+")))</f>
        <v>55+</v>
      </c>
      <c r="O125">
        <v>56</v>
      </c>
      <c r="P125" t="s">
        <v>18</v>
      </c>
      <c r="Q125" t="str">
        <f>IF(Table2[[#This Row],[Purchased Bike]]="Yes", "Purchased","Did Not Purchase")</f>
        <v>Did Not Purchase</v>
      </c>
      <c r="R125">
        <f t="shared" si="1"/>
        <v>0</v>
      </c>
    </row>
    <row r="126" spans="1:18" x14ac:dyDescent="0.35">
      <c r="A126">
        <v>27775</v>
      </c>
      <c r="B126" t="s">
        <v>41</v>
      </c>
      <c r="C126" t="s">
        <v>43</v>
      </c>
      <c r="D126" s="3">
        <v>40000</v>
      </c>
      <c r="E126">
        <v>0</v>
      </c>
      <c r="F126" t="str">
        <f>IF(Table2[[#This Row],[Children]]&lt;=2, "0-2 Children", "3+ Children")</f>
        <v>0-2 Children</v>
      </c>
      <c r="G126" t="s">
        <v>13</v>
      </c>
      <c r="H126" t="s">
        <v>20</v>
      </c>
      <c r="I126" t="s">
        <v>18</v>
      </c>
      <c r="J126" t="str">
        <f>IF(Table2[[#This Row],[Home Owner]]="Yes", "Homeowner","Non-Homeowner")</f>
        <v>Non-Homeowner</v>
      </c>
      <c r="K126">
        <v>0</v>
      </c>
      <c r="L126" s="6" t="s">
        <v>16</v>
      </c>
      <c r="M126" t="s">
        <v>17</v>
      </c>
      <c r="N126" t="str">
        <f>IF(Table2[[#This Row],[Age]]&lt;=35, "25-35",
IF(Table2[[#This Row],[Age]]&lt;=45, "36-45",
IF(Table2[[#This Row],[Age]]&lt;=55, "46-55", "55+")))</f>
        <v>36-45</v>
      </c>
      <c r="O126">
        <v>38</v>
      </c>
      <c r="P126" t="s">
        <v>15</v>
      </c>
      <c r="Q126" t="str">
        <f>IF(Table2[[#This Row],[Purchased Bike]]="Yes", "Purchased","Did Not Purchase")</f>
        <v>Purchased</v>
      </c>
      <c r="R126">
        <f t="shared" si="1"/>
        <v>1</v>
      </c>
    </row>
    <row r="127" spans="1:18" x14ac:dyDescent="0.35">
      <c r="A127">
        <v>29301</v>
      </c>
      <c r="B127" t="s">
        <v>40</v>
      </c>
      <c r="C127" t="s">
        <v>42</v>
      </c>
      <c r="D127" s="3">
        <v>80000</v>
      </c>
      <c r="E127">
        <v>5</v>
      </c>
      <c r="F127" t="str">
        <f>IF(Table2[[#This Row],[Children]]&lt;=2, "0-2 Children", "3+ Children")</f>
        <v>3+ Children</v>
      </c>
      <c r="G127" t="s">
        <v>13</v>
      </c>
      <c r="H127" t="s">
        <v>21</v>
      </c>
      <c r="I127" t="s">
        <v>15</v>
      </c>
      <c r="J127" t="str">
        <f>IF(Table2[[#This Row],[Home Owner]]="Yes", "Homeowner","Non-Homeowner")</f>
        <v>Homeowner</v>
      </c>
      <c r="K127">
        <v>4</v>
      </c>
      <c r="L127" s="6" t="s">
        <v>26</v>
      </c>
      <c r="M127" t="s">
        <v>24</v>
      </c>
      <c r="N127" t="str">
        <f>IF(Table2[[#This Row],[Age]]&lt;=35, "25-35",
IF(Table2[[#This Row],[Age]]&lt;=45, "36-45",
IF(Table2[[#This Row],[Age]]&lt;=55, "46-55", "55+")))</f>
        <v>36-45</v>
      </c>
      <c r="O127">
        <v>40</v>
      </c>
      <c r="P127" t="s">
        <v>18</v>
      </c>
      <c r="Q127" t="str">
        <f>IF(Table2[[#This Row],[Purchased Bike]]="Yes", "Purchased","Did Not Purchase")</f>
        <v>Did Not Purchase</v>
      </c>
      <c r="R127">
        <f t="shared" si="1"/>
        <v>0</v>
      </c>
    </row>
    <row r="128" spans="1:18" x14ac:dyDescent="0.35">
      <c r="A128">
        <v>12716</v>
      </c>
      <c r="B128" t="s">
        <v>41</v>
      </c>
      <c r="C128" t="s">
        <v>42</v>
      </c>
      <c r="D128" s="3">
        <v>30000</v>
      </c>
      <c r="E128">
        <v>0</v>
      </c>
      <c r="F128" t="str">
        <f>IF(Table2[[#This Row],[Children]]&lt;=2, "0-2 Children", "3+ Children")</f>
        <v>0-2 Children</v>
      </c>
      <c r="G128" t="s">
        <v>19</v>
      </c>
      <c r="H128" t="s">
        <v>20</v>
      </c>
      <c r="I128" t="s">
        <v>15</v>
      </c>
      <c r="J128" t="str">
        <f>IF(Table2[[#This Row],[Home Owner]]="Yes", "Homeowner","Non-Homeowner")</f>
        <v>Homeowner</v>
      </c>
      <c r="K128">
        <v>1</v>
      </c>
      <c r="L128" s="6" t="s">
        <v>22</v>
      </c>
      <c r="M128" t="s">
        <v>17</v>
      </c>
      <c r="N128" t="str">
        <f>IF(Table2[[#This Row],[Age]]&lt;=35, "25-35",
IF(Table2[[#This Row],[Age]]&lt;=45, "36-45",
IF(Table2[[#This Row],[Age]]&lt;=55, "46-55", "55+")))</f>
        <v>25-35</v>
      </c>
      <c r="O128">
        <v>32</v>
      </c>
      <c r="P128" t="s">
        <v>18</v>
      </c>
      <c r="Q128" t="str">
        <f>IF(Table2[[#This Row],[Purchased Bike]]="Yes", "Purchased","Did Not Purchase")</f>
        <v>Did Not Purchase</v>
      </c>
      <c r="R128">
        <f t="shared" si="1"/>
        <v>0</v>
      </c>
    </row>
    <row r="129" spans="1:18" x14ac:dyDescent="0.35">
      <c r="A129">
        <v>12472</v>
      </c>
      <c r="B129" t="s">
        <v>40</v>
      </c>
      <c r="C129" t="s">
        <v>42</v>
      </c>
      <c r="D129" s="3">
        <v>30000</v>
      </c>
      <c r="E129">
        <v>1</v>
      </c>
      <c r="F129" t="str">
        <f>IF(Table2[[#This Row],[Children]]&lt;=2, "0-2 Children", "3+ Children")</f>
        <v>0-2 Children</v>
      </c>
      <c r="G129" t="s">
        <v>13</v>
      </c>
      <c r="H129" t="s">
        <v>20</v>
      </c>
      <c r="I129" t="s">
        <v>15</v>
      </c>
      <c r="J129" t="str">
        <f>IF(Table2[[#This Row],[Home Owner]]="Yes", "Homeowner","Non-Homeowner")</f>
        <v>Homeowner</v>
      </c>
      <c r="K129">
        <v>1</v>
      </c>
      <c r="L129" s="6" t="s">
        <v>22</v>
      </c>
      <c r="M129" t="s">
        <v>17</v>
      </c>
      <c r="N129" t="str">
        <f>IF(Table2[[#This Row],[Age]]&lt;=35, "25-35",
IF(Table2[[#This Row],[Age]]&lt;=45, "36-45",
IF(Table2[[#This Row],[Age]]&lt;=55, "46-55", "55+")))</f>
        <v>36-45</v>
      </c>
      <c r="O129">
        <v>39</v>
      </c>
      <c r="P129" t="s">
        <v>18</v>
      </c>
      <c r="Q129" t="str">
        <f>IF(Table2[[#This Row],[Purchased Bike]]="Yes", "Purchased","Did Not Purchase")</f>
        <v>Did Not Purchase</v>
      </c>
      <c r="R129">
        <f t="shared" si="1"/>
        <v>0</v>
      </c>
    </row>
    <row r="130" spans="1:18" x14ac:dyDescent="0.35">
      <c r="A130">
        <v>20970</v>
      </c>
      <c r="B130" t="s">
        <v>41</v>
      </c>
      <c r="C130" t="s">
        <v>42</v>
      </c>
      <c r="D130" s="3">
        <v>10000</v>
      </c>
      <c r="E130">
        <v>2</v>
      </c>
      <c r="F130" t="str">
        <f>IF(Table2[[#This Row],[Children]]&lt;=2, "0-2 Children", "3+ Children")</f>
        <v>0-2 Children</v>
      </c>
      <c r="G130" t="s">
        <v>19</v>
      </c>
      <c r="H130" t="s">
        <v>25</v>
      </c>
      <c r="I130" t="s">
        <v>15</v>
      </c>
      <c r="J130" t="str">
        <f>IF(Table2[[#This Row],[Home Owner]]="Yes", "Homeowner","Non-Homeowner")</f>
        <v>Homeowner</v>
      </c>
      <c r="K130">
        <v>1</v>
      </c>
      <c r="L130" s="6" t="s">
        <v>16</v>
      </c>
      <c r="M130" t="s">
        <v>17</v>
      </c>
      <c r="N130" t="str">
        <f>IF(Table2[[#This Row],[Age]]&lt;=35, "25-35",
IF(Table2[[#This Row],[Age]]&lt;=45, "36-45",
IF(Table2[[#This Row],[Age]]&lt;=55, "46-55", "55+")))</f>
        <v>46-55</v>
      </c>
      <c r="O130">
        <v>52</v>
      </c>
      <c r="P130" t="s">
        <v>15</v>
      </c>
      <c r="Q130" t="str">
        <f>IF(Table2[[#This Row],[Purchased Bike]]="Yes", "Purchased","Did Not Purchase")</f>
        <v>Purchased</v>
      </c>
      <c r="R130">
        <f t="shared" si="1"/>
        <v>1</v>
      </c>
    </row>
    <row r="131" spans="1:18" x14ac:dyDescent="0.35">
      <c r="A131">
        <v>26818</v>
      </c>
      <c r="B131" t="s">
        <v>41</v>
      </c>
      <c r="C131" t="s">
        <v>42</v>
      </c>
      <c r="D131" s="3">
        <v>10000</v>
      </c>
      <c r="E131">
        <v>3</v>
      </c>
      <c r="F131" t="str">
        <f>IF(Table2[[#This Row],[Children]]&lt;=2, "0-2 Children", "3+ Children")</f>
        <v>3+ Children</v>
      </c>
      <c r="G131" t="s">
        <v>27</v>
      </c>
      <c r="H131" t="s">
        <v>25</v>
      </c>
      <c r="I131" t="s">
        <v>15</v>
      </c>
      <c r="J131" t="str">
        <f>IF(Table2[[#This Row],[Home Owner]]="Yes", "Homeowner","Non-Homeowner")</f>
        <v>Homeowner</v>
      </c>
      <c r="K131">
        <v>1</v>
      </c>
      <c r="L131" s="6" t="s">
        <v>16</v>
      </c>
      <c r="M131" t="s">
        <v>17</v>
      </c>
      <c r="N131" t="str">
        <f>IF(Table2[[#This Row],[Age]]&lt;=35, "25-35",
IF(Table2[[#This Row],[Age]]&lt;=45, "36-45",
IF(Table2[[#This Row],[Age]]&lt;=55, "46-55", "55+")))</f>
        <v>36-45</v>
      </c>
      <c r="O131">
        <v>39</v>
      </c>
      <c r="P131" t="s">
        <v>15</v>
      </c>
      <c r="Q131" t="str">
        <f>IF(Table2[[#This Row],[Purchased Bike]]="Yes", "Purchased","Did Not Purchase")</f>
        <v>Purchased</v>
      </c>
      <c r="R131">
        <f t="shared" ref="R131:R194" si="2">IF(P131="Yes", 1,0)</f>
        <v>1</v>
      </c>
    </row>
    <row r="132" spans="1:18" x14ac:dyDescent="0.35">
      <c r="A132">
        <v>12993</v>
      </c>
      <c r="B132" t="s">
        <v>40</v>
      </c>
      <c r="C132" t="s">
        <v>42</v>
      </c>
      <c r="D132" s="3">
        <v>60000</v>
      </c>
      <c r="E132">
        <v>2</v>
      </c>
      <c r="F132" t="str">
        <f>IF(Table2[[#This Row],[Children]]&lt;=2, "0-2 Children", "3+ Children")</f>
        <v>0-2 Children</v>
      </c>
      <c r="G132" t="s">
        <v>13</v>
      </c>
      <c r="H132" t="s">
        <v>21</v>
      </c>
      <c r="I132" t="s">
        <v>15</v>
      </c>
      <c r="J132" t="str">
        <f>IF(Table2[[#This Row],[Home Owner]]="Yes", "Homeowner","Non-Homeowner")</f>
        <v>Homeowner</v>
      </c>
      <c r="K132">
        <v>1</v>
      </c>
      <c r="L132" s="6" t="s">
        <v>22</v>
      </c>
      <c r="M132" t="s">
        <v>24</v>
      </c>
      <c r="N132" t="str">
        <f>IF(Table2[[#This Row],[Age]]&lt;=35, "25-35",
IF(Table2[[#This Row],[Age]]&lt;=45, "36-45",
IF(Table2[[#This Row],[Age]]&lt;=55, "46-55", "55+")))</f>
        <v>36-45</v>
      </c>
      <c r="O132">
        <v>37</v>
      </c>
      <c r="P132" t="s">
        <v>18</v>
      </c>
      <c r="Q132" t="str">
        <f>IF(Table2[[#This Row],[Purchased Bike]]="Yes", "Purchased","Did Not Purchase")</f>
        <v>Did Not Purchase</v>
      </c>
      <c r="R132">
        <f t="shared" si="2"/>
        <v>0</v>
      </c>
    </row>
    <row r="133" spans="1:18" x14ac:dyDescent="0.35">
      <c r="A133">
        <v>14192</v>
      </c>
      <c r="B133" t="s">
        <v>40</v>
      </c>
      <c r="C133" t="s">
        <v>42</v>
      </c>
      <c r="D133" s="3">
        <v>90000</v>
      </c>
      <c r="E133">
        <v>4</v>
      </c>
      <c r="F133" t="str">
        <f>IF(Table2[[#This Row],[Children]]&lt;=2, "0-2 Children", "3+ Children")</f>
        <v>3+ Children</v>
      </c>
      <c r="G133" t="s">
        <v>27</v>
      </c>
      <c r="H133" t="s">
        <v>28</v>
      </c>
      <c r="I133" t="s">
        <v>15</v>
      </c>
      <c r="J133" t="str">
        <f>IF(Table2[[#This Row],[Home Owner]]="Yes", "Homeowner","Non-Homeowner")</f>
        <v>Homeowner</v>
      </c>
      <c r="K133">
        <v>3</v>
      </c>
      <c r="L133" s="6" t="s">
        <v>23</v>
      </c>
      <c r="M133" t="s">
        <v>17</v>
      </c>
      <c r="N133" t="str">
        <f>IF(Table2[[#This Row],[Age]]&lt;=35, "25-35",
IF(Table2[[#This Row],[Age]]&lt;=45, "36-45",
IF(Table2[[#This Row],[Age]]&lt;=55, "46-55", "55+")))</f>
        <v>55+</v>
      </c>
      <c r="O133">
        <v>56</v>
      </c>
      <c r="P133" t="s">
        <v>15</v>
      </c>
      <c r="Q133" t="str">
        <f>IF(Table2[[#This Row],[Purchased Bike]]="Yes", "Purchased","Did Not Purchase")</f>
        <v>Purchased</v>
      </c>
      <c r="R133">
        <f t="shared" si="2"/>
        <v>1</v>
      </c>
    </row>
    <row r="134" spans="1:18" x14ac:dyDescent="0.35">
      <c r="A134">
        <v>19477</v>
      </c>
      <c r="B134" t="s">
        <v>40</v>
      </c>
      <c r="C134" t="s">
        <v>42</v>
      </c>
      <c r="D134" s="3">
        <v>40000</v>
      </c>
      <c r="E134">
        <v>0</v>
      </c>
      <c r="F134" t="str">
        <f>IF(Table2[[#This Row],[Children]]&lt;=2, "0-2 Children", "3+ Children")</f>
        <v>0-2 Children</v>
      </c>
      <c r="G134" t="s">
        <v>13</v>
      </c>
      <c r="H134" t="s">
        <v>21</v>
      </c>
      <c r="I134" t="s">
        <v>15</v>
      </c>
      <c r="J134" t="str">
        <f>IF(Table2[[#This Row],[Home Owner]]="Yes", "Homeowner","Non-Homeowner")</f>
        <v>Homeowner</v>
      </c>
      <c r="K134">
        <v>0</v>
      </c>
      <c r="L134" s="6" t="s">
        <v>16</v>
      </c>
      <c r="M134" t="s">
        <v>17</v>
      </c>
      <c r="N134" t="str">
        <f>IF(Table2[[#This Row],[Age]]&lt;=35, "25-35",
IF(Table2[[#This Row],[Age]]&lt;=45, "36-45",
IF(Table2[[#This Row],[Age]]&lt;=55, "46-55", "55+")))</f>
        <v>36-45</v>
      </c>
      <c r="O134">
        <v>40</v>
      </c>
      <c r="P134" t="s">
        <v>15</v>
      </c>
      <c r="Q134" t="str">
        <f>IF(Table2[[#This Row],[Purchased Bike]]="Yes", "Purchased","Did Not Purchase")</f>
        <v>Purchased</v>
      </c>
      <c r="R134">
        <f t="shared" si="2"/>
        <v>1</v>
      </c>
    </row>
    <row r="135" spans="1:18" x14ac:dyDescent="0.35">
      <c r="A135">
        <v>26796</v>
      </c>
      <c r="B135" t="s">
        <v>41</v>
      </c>
      <c r="C135" t="s">
        <v>42</v>
      </c>
      <c r="D135" s="3">
        <v>40000</v>
      </c>
      <c r="E135">
        <v>2</v>
      </c>
      <c r="F135" t="str">
        <f>IF(Table2[[#This Row],[Children]]&lt;=2, "0-2 Children", "3+ Children")</f>
        <v>0-2 Children</v>
      </c>
      <c r="G135" t="s">
        <v>13</v>
      </c>
      <c r="H135" t="s">
        <v>28</v>
      </c>
      <c r="I135" t="s">
        <v>15</v>
      </c>
      <c r="J135" t="str">
        <f>IF(Table2[[#This Row],[Home Owner]]="Yes", "Homeowner","Non-Homeowner")</f>
        <v>Homeowner</v>
      </c>
      <c r="K135">
        <v>2</v>
      </c>
      <c r="L135" s="6" t="s">
        <v>23</v>
      </c>
      <c r="M135" t="s">
        <v>24</v>
      </c>
      <c r="N135" t="str">
        <f>IF(Table2[[#This Row],[Age]]&lt;=35, "25-35",
IF(Table2[[#This Row],[Age]]&lt;=45, "36-45",
IF(Table2[[#This Row],[Age]]&lt;=55, "46-55", "55+")))</f>
        <v>55+</v>
      </c>
      <c r="O135">
        <v>65</v>
      </c>
      <c r="P135" t="s">
        <v>15</v>
      </c>
      <c r="Q135" t="str">
        <f>IF(Table2[[#This Row],[Purchased Bike]]="Yes", "Purchased","Did Not Purchase")</f>
        <v>Purchased</v>
      </c>
      <c r="R135">
        <f t="shared" si="2"/>
        <v>1</v>
      </c>
    </row>
    <row r="136" spans="1:18" x14ac:dyDescent="0.35">
      <c r="A136">
        <v>21094</v>
      </c>
      <c r="B136" t="s">
        <v>41</v>
      </c>
      <c r="C136" t="s">
        <v>43</v>
      </c>
      <c r="D136" s="3">
        <v>30000</v>
      </c>
      <c r="E136">
        <v>2</v>
      </c>
      <c r="F136" t="str">
        <f>IF(Table2[[#This Row],[Children]]&lt;=2, "0-2 Children", "3+ Children")</f>
        <v>0-2 Children</v>
      </c>
      <c r="G136" t="s">
        <v>19</v>
      </c>
      <c r="H136" t="s">
        <v>20</v>
      </c>
      <c r="I136" t="s">
        <v>15</v>
      </c>
      <c r="J136" t="str">
        <f>IF(Table2[[#This Row],[Home Owner]]="Yes", "Homeowner","Non-Homeowner")</f>
        <v>Homeowner</v>
      </c>
      <c r="K136">
        <v>2</v>
      </c>
      <c r="L136" s="6" t="s">
        <v>16</v>
      </c>
      <c r="M136" t="s">
        <v>17</v>
      </c>
      <c r="N136" t="str">
        <f>IF(Table2[[#This Row],[Age]]&lt;=35, "25-35",
IF(Table2[[#This Row],[Age]]&lt;=45, "36-45",
IF(Table2[[#This Row],[Age]]&lt;=55, "46-55", "55+")))</f>
        <v>36-45</v>
      </c>
      <c r="O136">
        <v>42</v>
      </c>
      <c r="P136" t="s">
        <v>18</v>
      </c>
      <c r="Q136" t="str">
        <f>IF(Table2[[#This Row],[Purchased Bike]]="Yes", "Purchased","Did Not Purchase")</f>
        <v>Did Not Purchase</v>
      </c>
      <c r="R136">
        <f t="shared" si="2"/>
        <v>0</v>
      </c>
    </row>
    <row r="137" spans="1:18" x14ac:dyDescent="0.35">
      <c r="A137">
        <v>12234</v>
      </c>
      <c r="B137" t="s">
        <v>40</v>
      </c>
      <c r="C137" t="s">
        <v>42</v>
      </c>
      <c r="D137" s="3">
        <v>10000</v>
      </c>
      <c r="E137">
        <v>2</v>
      </c>
      <c r="F137" t="str">
        <f>IF(Table2[[#This Row],[Children]]&lt;=2, "0-2 Children", "3+ Children")</f>
        <v>0-2 Children</v>
      </c>
      <c r="G137" t="s">
        <v>19</v>
      </c>
      <c r="H137" t="s">
        <v>25</v>
      </c>
      <c r="I137" t="s">
        <v>15</v>
      </c>
      <c r="J137" t="str">
        <f>IF(Table2[[#This Row],[Home Owner]]="Yes", "Homeowner","Non-Homeowner")</f>
        <v>Homeowner</v>
      </c>
      <c r="K137">
        <v>1</v>
      </c>
      <c r="L137" s="6" t="s">
        <v>22</v>
      </c>
      <c r="M137" t="s">
        <v>17</v>
      </c>
      <c r="N137" t="str">
        <f>IF(Table2[[#This Row],[Age]]&lt;=35, "25-35",
IF(Table2[[#This Row],[Age]]&lt;=45, "36-45",
IF(Table2[[#This Row],[Age]]&lt;=55, "46-55", "55+")))</f>
        <v>46-55</v>
      </c>
      <c r="O137">
        <v>52</v>
      </c>
      <c r="P137" t="s">
        <v>18</v>
      </c>
      <c r="Q137" t="str">
        <f>IF(Table2[[#This Row],[Purchased Bike]]="Yes", "Purchased","Did Not Purchase")</f>
        <v>Did Not Purchase</v>
      </c>
      <c r="R137">
        <f t="shared" si="2"/>
        <v>0</v>
      </c>
    </row>
    <row r="138" spans="1:18" x14ac:dyDescent="0.35">
      <c r="A138">
        <v>28683</v>
      </c>
      <c r="B138" t="s">
        <v>41</v>
      </c>
      <c r="C138" t="s">
        <v>43</v>
      </c>
      <c r="D138" s="3">
        <v>10000</v>
      </c>
      <c r="E138">
        <v>1</v>
      </c>
      <c r="F138" t="str">
        <f>IF(Table2[[#This Row],[Children]]&lt;=2, "0-2 Children", "3+ Children")</f>
        <v>0-2 Children</v>
      </c>
      <c r="G138" t="s">
        <v>27</v>
      </c>
      <c r="H138" t="s">
        <v>25</v>
      </c>
      <c r="I138" t="s">
        <v>18</v>
      </c>
      <c r="J138" t="str">
        <f>IF(Table2[[#This Row],[Home Owner]]="Yes", "Homeowner","Non-Homeowner")</f>
        <v>Non-Homeowner</v>
      </c>
      <c r="K138">
        <v>1</v>
      </c>
      <c r="L138" s="6" t="s">
        <v>23</v>
      </c>
      <c r="M138" t="s">
        <v>17</v>
      </c>
      <c r="N138" t="str">
        <f>IF(Table2[[#This Row],[Age]]&lt;=35, "25-35",
IF(Table2[[#This Row],[Age]]&lt;=45, "36-45",
IF(Table2[[#This Row],[Age]]&lt;=55, "46-55", "55+")))</f>
        <v>25-35</v>
      </c>
      <c r="O138">
        <v>35</v>
      </c>
      <c r="P138" t="s">
        <v>15</v>
      </c>
      <c r="Q138" t="str">
        <f>IF(Table2[[#This Row],[Purchased Bike]]="Yes", "Purchased","Did Not Purchase")</f>
        <v>Purchased</v>
      </c>
      <c r="R138">
        <f t="shared" si="2"/>
        <v>1</v>
      </c>
    </row>
    <row r="139" spans="1:18" x14ac:dyDescent="0.35">
      <c r="A139">
        <v>17994</v>
      </c>
      <c r="B139" t="s">
        <v>41</v>
      </c>
      <c r="C139" t="s">
        <v>42</v>
      </c>
      <c r="D139" s="3">
        <v>20000</v>
      </c>
      <c r="E139">
        <v>2</v>
      </c>
      <c r="F139" t="str">
        <f>IF(Table2[[#This Row],[Children]]&lt;=2, "0-2 Children", "3+ Children")</f>
        <v>0-2 Children</v>
      </c>
      <c r="G139" t="s">
        <v>27</v>
      </c>
      <c r="H139" t="s">
        <v>25</v>
      </c>
      <c r="I139" t="s">
        <v>15</v>
      </c>
      <c r="J139" t="str">
        <f>IF(Table2[[#This Row],[Home Owner]]="Yes", "Homeowner","Non-Homeowner")</f>
        <v>Homeowner</v>
      </c>
      <c r="K139">
        <v>2</v>
      </c>
      <c r="L139" s="6" t="s">
        <v>16</v>
      </c>
      <c r="M139" t="s">
        <v>17</v>
      </c>
      <c r="N139" t="str">
        <f>IF(Table2[[#This Row],[Age]]&lt;=35, "25-35",
IF(Table2[[#This Row],[Age]]&lt;=45, "36-45",
IF(Table2[[#This Row],[Age]]&lt;=55, "46-55", "55+")))</f>
        <v>36-45</v>
      </c>
      <c r="O139">
        <v>42</v>
      </c>
      <c r="P139" t="s">
        <v>18</v>
      </c>
      <c r="Q139" t="str">
        <f>IF(Table2[[#This Row],[Purchased Bike]]="Yes", "Purchased","Did Not Purchase")</f>
        <v>Did Not Purchase</v>
      </c>
      <c r="R139">
        <f t="shared" si="2"/>
        <v>0</v>
      </c>
    </row>
    <row r="140" spans="1:18" x14ac:dyDescent="0.35">
      <c r="A140">
        <v>24273</v>
      </c>
      <c r="B140" t="s">
        <v>40</v>
      </c>
      <c r="C140" t="s">
        <v>43</v>
      </c>
      <c r="D140" s="3">
        <v>20000</v>
      </c>
      <c r="E140">
        <v>2</v>
      </c>
      <c r="F140" t="str">
        <f>IF(Table2[[#This Row],[Children]]&lt;=2, "0-2 Children", "3+ Children")</f>
        <v>0-2 Children</v>
      </c>
      <c r="G140" t="s">
        <v>29</v>
      </c>
      <c r="H140" t="s">
        <v>20</v>
      </c>
      <c r="I140" t="s">
        <v>15</v>
      </c>
      <c r="J140" t="str">
        <f>IF(Table2[[#This Row],[Home Owner]]="Yes", "Homeowner","Non-Homeowner")</f>
        <v>Homeowner</v>
      </c>
      <c r="K140">
        <v>2</v>
      </c>
      <c r="L140" s="6" t="s">
        <v>23</v>
      </c>
      <c r="M140" t="s">
        <v>24</v>
      </c>
      <c r="N140" t="str">
        <f>IF(Table2[[#This Row],[Age]]&lt;=35, "25-35",
IF(Table2[[#This Row],[Age]]&lt;=45, "36-45",
IF(Table2[[#This Row],[Age]]&lt;=55, "46-55", "55+")))</f>
        <v>46-55</v>
      </c>
      <c r="O140">
        <v>55</v>
      </c>
      <c r="P140" t="s">
        <v>15</v>
      </c>
      <c r="Q140" t="str">
        <f>IF(Table2[[#This Row],[Purchased Bike]]="Yes", "Purchased","Did Not Purchase")</f>
        <v>Purchased</v>
      </c>
      <c r="R140">
        <f t="shared" si="2"/>
        <v>1</v>
      </c>
    </row>
    <row r="141" spans="1:18" x14ac:dyDescent="0.35">
      <c r="A141">
        <v>26547</v>
      </c>
      <c r="B141" t="s">
        <v>41</v>
      </c>
      <c r="C141" t="s">
        <v>43</v>
      </c>
      <c r="D141" s="3">
        <v>30000</v>
      </c>
      <c r="E141">
        <v>2</v>
      </c>
      <c r="F141" t="str">
        <f>IF(Table2[[#This Row],[Children]]&lt;=2, "0-2 Children", "3+ Children")</f>
        <v>0-2 Children</v>
      </c>
      <c r="G141" t="s">
        <v>19</v>
      </c>
      <c r="H141" t="s">
        <v>20</v>
      </c>
      <c r="I141" t="s">
        <v>18</v>
      </c>
      <c r="J141" t="str">
        <f>IF(Table2[[#This Row],[Home Owner]]="Yes", "Homeowner","Non-Homeowner")</f>
        <v>Non-Homeowner</v>
      </c>
      <c r="K141">
        <v>2</v>
      </c>
      <c r="L141" s="6" t="s">
        <v>23</v>
      </c>
      <c r="M141" t="s">
        <v>24</v>
      </c>
      <c r="N141" t="str">
        <f>IF(Table2[[#This Row],[Age]]&lt;=35, "25-35",
IF(Table2[[#This Row],[Age]]&lt;=45, "36-45",
IF(Table2[[#This Row],[Age]]&lt;=55, "46-55", "55+")))</f>
        <v>55+</v>
      </c>
      <c r="O141">
        <v>60</v>
      </c>
      <c r="P141" t="s">
        <v>15</v>
      </c>
      <c r="Q141" t="str">
        <f>IF(Table2[[#This Row],[Purchased Bike]]="Yes", "Purchased","Did Not Purchase")</f>
        <v>Purchased</v>
      </c>
      <c r="R141">
        <f t="shared" si="2"/>
        <v>1</v>
      </c>
    </row>
    <row r="142" spans="1:18" x14ac:dyDescent="0.35">
      <c r="A142">
        <v>22500</v>
      </c>
      <c r="B142" t="s">
        <v>41</v>
      </c>
      <c r="C142" t="s">
        <v>42</v>
      </c>
      <c r="D142" s="3">
        <v>40000</v>
      </c>
      <c r="E142">
        <v>0</v>
      </c>
      <c r="F142" t="str">
        <f>IF(Table2[[#This Row],[Children]]&lt;=2, "0-2 Children", "3+ Children")</f>
        <v>0-2 Children</v>
      </c>
      <c r="G142" t="s">
        <v>13</v>
      </c>
      <c r="H142" t="s">
        <v>21</v>
      </c>
      <c r="I142" t="s">
        <v>18</v>
      </c>
      <c r="J142" t="str">
        <f>IF(Table2[[#This Row],[Home Owner]]="Yes", "Homeowner","Non-Homeowner")</f>
        <v>Non-Homeowner</v>
      </c>
      <c r="K142">
        <v>0</v>
      </c>
      <c r="L142" s="6" t="s">
        <v>16</v>
      </c>
      <c r="M142" t="s">
        <v>17</v>
      </c>
      <c r="N142" t="str">
        <f>IF(Table2[[#This Row],[Age]]&lt;=35, "25-35",
IF(Table2[[#This Row],[Age]]&lt;=45, "36-45",
IF(Table2[[#This Row],[Age]]&lt;=55, "46-55", "55+")))</f>
        <v>36-45</v>
      </c>
      <c r="O142">
        <v>40</v>
      </c>
      <c r="P142" t="s">
        <v>15</v>
      </c>
      <c r="Q142" t="str">
        <f>IF(Table2[[#This Row],[Purchased Bike]]="Yes", "Purchased","Did Not Purchase")</f>
        <v>Purchased</v>
      </c>
      <c r="R142">
        <f t="shared" si="2"/>
        <v>1</v>
      </c>
    </row>
    <row r="143" spans="1:18" x14ac:dyDescent="0.35">
      <c r="A143">
        <v>23993</v>
      </c>
      <c r="B143" t="s">
        <v>41</v>
      </c>
      <c r="C143" t="s">
        <v>43</v>
      </c>
      <c r="D143" s="3">
        <v>10000</v>
      </c>
      <c r="E143">
        <v>0</v>
      </c>
      <c r="F143" t="str">
        <f>IF(Table2[[#This Row],[Children]]&lt;=2, "0-2 Children", "3+ Children")</f>
        <v>0-2 Children</v>
      </c>
      <c r="G143" t="s">
        <v>19</v>
      </c>
      <c r="H143" t="s">
        <v>25</v>
      </c>
      <c r="I143" t="s">
        <v>18</v>
      </c>
      <c r="J143" t="str">
        <f>IF(Table2[[#This Row],[Home Owner]]="Yes", "Homeowner","Non-Homeowner")</f>
        <v>Non-Homeowner</v>
      </c>
      <c r="K143">
        <v>1</v>
      </c>
      <c r="L143" s="6" t="s">
        <v>16</v>
      </c>
      <c r="M143" t="s">
        <v>24</v>
      </c>
      <c r="N143" t="str">
        <f>IF(Table2[[#This Row],[Age]]&lt;=35, "25-35",
IF(Table2[[#This Row],[Age]]&lt;=45, "36-45",
IF(Table2[[#This Row],[Age]]&lt;=55, "46-55", "55+")))</f>
        <v>25-35</v>
      </c>
      <c r="O143">
        <v>26</v>
      </c>
      <c r="P143" t="s">
        <v>15</v>
      </c>
      <c r="Q143" t="str">
        <f>IF(Table2[[#This Row],[Purchased Bike]]="Yes", "Purchased","Did Not Purchase")</f>
        <v>Purchased</v>
      </c>
      <c r="R143">
        <f t="shared" si="2"/>
        <v>1</v>
      </c>
    </row>
    <row r="144" spans="1:18" x14ac:dyDescent="0.35">
      <c r="A144">
        <v>14832</v>
      </c>
      <c r="B144" t="s">
        <v>40</v>
      </c>
      <c r="C144" t="s">
        <v>42</v>
      </c>
      <c r="D144" s="3">
        <v>40000</v>
      </c>
      <c r="E144">
        <v>1</v>
      </c>
      <c r="F144" t="str">
        <f>IF(Table2[[#This Row],[Children]]&lt;=2, "0-2 Children", "3+ Children")</f>
        <v>0-2 Children</v>
      </c>
      <c r="G144" t="s">
        <v>13</v>
      </c>
      <c r="H144" t="s">
        <v>14</v>
      </c>
      <c r="I144" t="s">
        <v>15</v>
      </c>
      <c r="J144" t="str">
        <f>IF(Table2[[#This Row],[Home Owner]]="Yes", "Homeowner","Non-Homeowner")</f>
        <v>Homeowner</v>
      </c>
      <c r="K144">
        <v>0</v>
      </c>
      <c r="L144" s="6" t="s">
        <v>16</v>
      </c>
      <c r="M144" t="s">
        <v>17</v>
      </c>
      <c r="N144" t="str">
        <f>IF(Table2[[#This Row],[Age]]&lt;=35, "25-35",
IF(Table2[[#This Row],[Age]]&lt;=45, "36-45",
IF(Table2[[#This Row],[Age]]&lt;=55, "46-55", "55+")))</f>
        <v>36-45</v>
      </c>
      <c r="O144">
        <v>42</v>
      </c>
      <c r="P144" t="s">
        <v>15</v>
      </c>
      <c r="Q144" t="str">
        <f>IF(Table2[[#This Row],[Purchased Bike]]="Yes", "Purchased","Did Not Purchase")</f>
        <v>Purchased</v>
      </c>
      <c r="R144">
        <f t="shared" si="2"/>
        <v>1</v>
      </c>
    </row>
    <row r="145" spans="1:18" x14ac:dyDescent="0.35">
      <c r="A145">
        <v>16614</v>
      </c>
      <c r="B145" t="s">
        <v>40</v>
      </c>
      <c r="C145" t="s">
        <v>43</v>
      </c>
      <c r="D145" s="3">
        <v>80000</v>
      </c>
      <c r="E145">
        <v>0</v>
      </c>
      <c r="F145" t="str">
        <f>IF(Table2[[#This Row],[Children]]&lt;=2, "0-2 Children", "3+ Children")</f>
        <v>0-2 Children</v>
      </c>
      <c r="G145" t="s">
        <v>13</v>
      </c>
      <c r="H145" t="s">
        <v>21</v>
      </c>
      <c r="I145" t="s">
        <v>15</v>
      </c>
      <c r="J145" t="str">
        <f>IF(Table2[[#This Row],[Home Owner]]="Yes", "Homeowner","Non-Homeowner")</f>
        <v>Homeowner</v>
      </c>
      <c r="K145">
        <v>3</v>
      </c>
      <c r="L145" s="6" t="s">
        <v>44</v>
      </c>
      <c r="M145" t="s">
        <v>24</v>
      </c>
      <c r="N145" t="str">
        <f>IF(Table2[[#This Row],[Age]]&lt;=35, "25-35",
IF(Table2[[#This Row],[Age]]&lt;=45, "36-45",
IF(Table2[[#This Row],[Age]]&lt;=55, "46-55", "55+")))</f>
        <v>25-35</v>
      </c>
      <c r="O145">
        <v>32</v>
      </c>
      <c r="P145" t="s">
        <v>18</v>
      </c>
      <c r="Q145" t="str">
        <f>IF(Table2[[#This Row],[Purchased Bike]]="Yes", "Purchased","Did Not Purchase")</f>
        <v>Did Not Purchase</v>
      </c>
      <c r="R145">
        <f t="shared" si="2"/>
        <v>0</v>
      </c>
    </row>
    <row r="146" spans="1:18" x14ac:dyDescent="0.35">
      <c r="A146">
        <v>20877</v>
      </c>
      <c r="B146" t="s">
        <v>41</v>
      </c>
      <c r="C146" t="s">
        <v>42</v>
      </c>
      <c r="D146" s="3">
        <v>30000</v>
      </c>
      <c r="E146">
        <v>1</v>
      </c>
      <c r="F146" t="str">
        <f>IF(Table2[[#This Row],[Children]]&lt;=2, "0-2 Children", "3+ Children")</f>
        <v>0-2 Children</v>
      </c>
      <c r="G146" t="s">
        <v>13</v>
      </c>
      <c r="H146" t="s">
        <v>20</v>
      </c>
      <c r="I146" t="s">
        <v>15</v>
      </c>
      <c r="J146" t="str">
        <f>IF(Table2[[#This Row],[Home Owner]]="Yes", "Homeowner","Non-Homeowner")</f>
        <v>Homeowner</v>
      </c>
      <c r="K146">
        <v>0</v>
      </c>
      <c r="L146" s="6" t="s">
        <v>26</v>
      </c>
      <c r="M146" t="s">
        <v>17</v>
      </c>
      <c r="N146" t="str">
        <f>IF(Table2[[#This Row],[Age]]&lt;=35, "25-35",
IF(Table2[[#This Row],[Age]]&lt;=45, "36-45",
IF(Table2[[#This Row],[Age]]&lt;=55, "46-55", "55+")))</f>
        <v>36-45</v>
      </c>
      <c r="O146">
        <v>37</v>
      </c>
      <c r="P146" t="s">
        <v>15</v>
      </c>
      <c r="Q146" t="str">
        <f>IF(Table2[[#This Row],[Purchased Bike]]="Yes", "Purchased","Did Not Purchase")</f>
        <v>Purchased</v>
      </c>
      <c r="R146">
        <f t="shared" si="2"/>
        <v>1</v>
      </c>
    </row>
    <row r="147" spans="1:18" x14ac:dyDescent="0.35">
      <c r="A147">
        <v>20729</v>
      </c>
      <c r="B147" t="s">
        <v>40</v>
      </c>
      <c r="C147" t="s">
        <v>43</v>
      </c>
      <c r="D147" s="3">
        <v>40000</v>
      </c>
      <c r="E147">
        <v>2</v>
      </c>
      <c r="F147" t="str">
        <f>IF(Table2[[#This Row],[Children]]&lt;=2, "0-2 Children", "3+ Children")</f>
        <v>0-2 Children</v>
      </c>
      <c r="G147" t="s">
        <v>19</v>
      </c>
      <c r="H147" t="s">
        <v>20</v>
      </c>
      <c r="I147" t="s">
        <v>18</v>
      </c>
      <c r="J147" t="str">
        <f>IF(Table2[[#This Row],[Home Owner]]="Yes", "Homeowner","Non-Homeowner")</f>
        <v>Non-Homeowner</v>
      </c>
      <c r="K147">
        <v>1</v>
      </c>
      <c r="L147" s="6" t="s">
        <v>16</v>
      </c>
      <c r="M147" t="s">
        <v>17</v>
      </c>
      <c r="N147" t="str">
        <f>IF(Table2[[#This Row],[Age]]&lt;=35, "25-35",
IF(Table2[[#This Row],[Age]]&lt;=45, "36-45",
IF(Table2[[#This Row],[Age]]&lt;=55, "46-55", "55+")))</f>
        <v>25-35</v>
      </c>
      <c r="O147">
        <v>34</v>
      </c>
      <c r="P147" t="s">
        <v>18</v>
      </c>
      <c r="Q147" t="str">
        <f>IF(Table2[[#This Row],[Purchased Bike]]="Yes", "Purchased","Did Not Purchase")</f>
        <v>Did Not Purchase</v>
      </c>
      <c r="R147">
        <f t="shared" si="2"/>
        <v>0</v>
      </c>
    </row>
    <row r="148" spans="1:18" x14ac:dyDescent="0.35">
      <c r="A148">
        <v>22464</v>
      </c>
      <c r="B148" t="s">
        <v>40</v>
      </c>
      <c r="C148" t="s">
        <v>42</v>
      </c>
      <c r="D148" s="3">
        <v>40000</v>
      </c>
      <c r="E148">
        <v>0</v>
      </c>
      <c r="F148" t="str">
        <f>IF(Table2[[#This Row],[Children]]&lt;=2, "0-2 Children", "3+ Children")</f>
        <v>0-2 Children</v>
      </c>
      <c r="G148" t="s">
        <v>31</v>
      </c>
      <c r="H148" t="s">
        <v>20</v>
      </c>
      <c r="I148" t="s">
        <v>15</v>
      </c>
      <c r="J148" t="str">
        <f>IF(Table2[[#This Row],[Home Owner]]="Yes", "Homeowner","Non-Homeowner")</f>
        <v>Homeowner</v>
      </c>
      <c r="K148">
        <v>0</v>
      </c>
      <c r="L148" s="6" t="s">
        <v>16</v>
      </c>
      <c r="M148" t="s">
        <v>17</v>
      </c>
      <c r="N148" t="str">
        <f>IF(Table2[[#This Row],[Age]]&lt;=35, "25-35",
IF(Table2[[#This Row],[Age]]&lt;=45, "36-45",
IF(Table2[[#This Row],[Age]]&lt;=55, "46-55", "55+")))</f>
        <v>36-45</v>
      </c>
      <c r="O148">
        <v>37</v>
      </c>
      <c r="P148" t="s">
        <v>15</v>
      </c>
      <c r="Q148" t="str">
        <f>IF(Table2[[#This Row],[Purchased Bike]]="Yes", "Purchased","Did Not Purchase")</f>
        <v>Purchased</v>
      </c>
      <c r="R148">
        <f t="shared" si="2"/>
        <v>1</v>
      </c>
    </row>
    <row r="149" spans="1:18" x14ac:dyDescent="0.35">
      <c r="A149">
        <v>19475</v>
      </c>
      <c r="B149" t="s">
        <v>40</v>
      </c>
      <c r="C149" t="s">
        <v>43</v>
      </c>
      <c r="D149" s="3">
        <v>40000</v>
      </c>
      <c r="E149">
        <v>0</v>
      </c>
      <c r="F149" t="str">
        <f>IF(Table2[[#This Row],[Children]]&lt;=2, "0-2 Children", "3+ Children")</f>
        <v>0-2 Children</v>
      </c>
      <c r="G149" t="s">
        <v>13</v>
      </c>
      <c r="H149" t="s">
        <v>21</v>
      </c>
      <c r="I149" t="s">
        <v>18</v>
      </c>
      <c r="J149" t="str">
        <f>IF(Table2[[#This Row],[Home Owner]]="Yes", "Homeowner","Non-Homeowner")</f>
        <v>Non-Homeowner</v>
      </c>
      <c r="K149">
        <v>0</v>
      </c>
      <c r="L149" s="6" t="s">
        <v>16</v>
      </c>
      <c r="M149" t="s">
        <v>17</v>
      </c>
      <c r="N149" t="str">
        <f>IF(Table2[[#This Row],[Age]]&lt;=35, "25-35",
IF(Table2[[#This Row],[Age]]&lt;=45, "36-45",
IF(Table2[[#This Row],[Age]]&lt;=55, "46-55", "55+")))</f>
        <v>36-45</v>
      </c>
      <c r="O149">
        <v>40</v>
      </c>
      <c r="P149" t="s">
        <v>15</v>
      </c>
      <c r="Q149" t="str">
        <f>IF(Table2[[#This Row],[Purchased Bike]]="Yes", "Purchased","Did Not Purchase")</f>
        <v>Purchased</v>
      </c>
      <c r="R149">
        <f t="shared" si="2"/>
        <v>1</v>
      </c>
    </row>
    <row r="150" spans="1:18" x14ac:dyDescent="0.35">
      <c r="A150">
        <v>19675</v>
      </c>
      <c r="B150" t="s">
        <v>40</v>
      </c>
      <c r="C150" t="s">
        <v>42</v>
      </c>
      <c r="D150" s="3">
        <v>20000</v>
      </c>
      <c r="E150">
        <v>4</v>
      </c>
      <c r="F150" t="str">
        <f>IF(Table2[[#This Row],[Children]]&lt;=2, "0-2 Children", "3+ Children")</f>
        <v>3+ Children</v>
      </c>
      <c r="G150" t="s">
        <v>27</v>
      </c>
      <c r="H150" t="s">
        <v>14</v>
      </c>
      <c r="I150" t="s">
        <v>15</v>
      </c>
      <c r="J150" t="str">
        <f>IF(Table2[[#This Row],[Home Owner]]="Yes", "Homeowner","Non-Homeowner")</f>
        <v>Homeowner</v>
      </c>
      <c r="K150">
        <v>2</v>
      </c>
      <c r="L150" s="6" t="s">
        <v>23</v>
      </c>
      <c r="M150" t="s">
        <v>24</v>
      </c>
      <c r="N150" t="str">
        <f>IF(Table2[[#This Row],[Age]]&lt;=35, "25-35",
IF(Table2[[#This Row],[Age]]&lt;=45, "36-45",
IF(Table2[[#This Row],[Age]]&lt;=55, "46-55", "55+")))</f>
        <v>55+</v>
      </c>
      <c r="O150">
        <v>60</v>
      </c>
      <c r="P150" t="s">
        <v>18</v>
      </c>
      <c r="Q150" t="str">
        <f>IF(Table2[[#This Row],[Purchased Bike]]="Yes", "Purchased","Did Not Purchase")</f>
        <v>Did Not Purchase</v>
      </c>
      <c r="R150">
        <f t="shared" si="2"/>
        <v>0</v>
      </c>
    </row>
    <row r="151" spans="1:18" x14ac:dyDescent="0.35">
      <c r="A151">
        <v>12728</v>
      </c>
      <c r="B151" t="s">
        <v>41</v>
      </c>
      <c r="C151" t="s">
        <v>42</v>
      </c>
      <c r="D151" s="3">
        <v>30000</v>
      </c>
      <c r="E151">
        <v>0</v>
      </c>
      <c r="F151" t="str">
        <f>IF(Table2[[#This Row],[Children]]&lt;=2, "0-2 Children", "3+ Children")</f>
        <v>0-2 Children</v>
      </c>
      <c r="G151" t="s">
        <v>19</v>
      </c>
      <c r="H151" t="s">
        <v>20</v>
      </c>
      <c r="I151" t="s">
        <v>18</v>
      </c>
      <c r="J151" t="str">
        <f>IF(Table2[[#This Row],[Home Owner]]="Yes", "Homeowner","Non-Homeowner")</f>
        <v>Non-Homeowner</v>
      </c>
      <c r="K151">
        <v>1</v>
      </c>
      <c r="L151" s="6" t="s">
        <v>26</v>
      </c>
      <c r="M151" t="s">
        <v>17</v>
      </c>
      <c r="N151" t="str">
        <f>IF(Table2[[#This Row],[Age]]&lt;=35, "25-35",
IF(Table2[[#This Row],[Age]]&lt;=45, "36-45",
IF(Table2[[#This Row],[Age]]&lt;=55, "46-55", "55+")))</f>
        <v>25-35</v>
      </c>
      <c r="O151">
        <v>27</v>
      </c>
      <c r="P151" t="s">
        <v>18</v>
      </c>
      <c r="Q151" t="str">
        <f>IF(Table2[[#This Row],[Purchased Bike]]="Yes", "Purchased","Did Not Purchase")</f>
        <v>Did Not Purchase</v>
      </c>
      <c r="R151">
        <f t="shared" si="2"/>
        <v>0</v>
      </c>
    </row>
    <row r="152" spans="1:18" x14ac:dyDescent="0.35">
      <c r="A152">
        <v>26154</v>
      </c>
      <c r="B152" t="s">
        <v>40</v>
      </c>
      <c r="C152" t="s">
        <v>42</v>
      </c>
      <c r="D152" s="3">
        <v>60000</v>
      </c>
      <c r="E152">
        <v>1</v>
      </c>
      <c r="F152" t="str">
        <f>IF(Table2[[#This Row],[Children]]&lt;=2, "0-2 Children", "3+ Children")</f>
        <v>0-2 Children</v>
      </c>
      <c r="G152" t="s">
        <v>19</v>
      </c>
      <c r="H152" t="s">
        <v>14</v>
      </c>
      <c r="I152" t="s">
        <v>15</v>
      </c>
      <c r="J152" t="str">
        <f>IF(Table2[[#This Row],[Home Owner]]="Yes", "Homeowner","Non-Homeowner")</f>
        <v>Homeowner</v>
      </c>
      <c r="K152">
        <v>1</v>
      </c>
      <c r="L152" s="6" t="s">
        <v>23</v>
      </c>
      <c r="M152" t="s">
        <v>24</v>
      </c>
      <c r="N152" t="str">
        <f>IF(Table2[[#This Row],[Age]]&lt;=35, "25-35",
IF(Table2[[#This Row],[Age]]&lt;=45, "36-45",
IF(Table2[[#This Row],[Age]]&lt;=55, "46-55", "55+")))</f>
        <v>36-45</v>
      </c>
      <c r="O152">
        <v>43</v>
      </c>
      <c r="P152" t="s">
        <v>15</v>
      </c>
      <c r="Q152" t="str">
        <f>IF(Table2[[#This Row],[Purchased Bike]]="Yes", "Purchased","Did Not Purchase")</f>
        <v>Purchased</v>
      </c>
      <c r="R152">
        <f t="shared" si="2"/>
        <v>1</v>
      </c>
    </row>
    <row r="153" spans="1:18" x14ac:dyDescent="0.35">
      <c r="A153">
        <v>29117</v>
      </c>
      <c r="B153" t="s">
        <v>41</v>
      </c>
      <c r="C153" t="s">
        <v>42</v>
      </c>
      <c r="D153" s="3">
        <v>100000</v>
      </c>
      <c r="E153">
        <v>1</v>
      </c>
      <c r="F153" t="str">
        <f>IF(Table2[[#This Row],[Children]]&lt;=2, "0-2 Children", "3+ Children")</f>
        <v>0-2 Children</v>
      </c>
      <c r="G153" t="s">
        <v>13</v>
      </c>
      <c r="H153" t="s">
        <v>28</v>
      </c>
      <c r="I153" t="s">
        <v>18</v>
      </c>
      <c r="J153" t="str">
        <f>IF(Table2[[#This Row],[Home Owner]]="Yes", "Homeowner","Non-Homeowner")</f>
        <v>Non-Homeowner</v>
      </c>
      <c r="K153">
        <v>3</v>
      </c>
      <c r="L153" s="6" t="s">
        <v>16</v>
      </c>
      <c r="M153" t="s">
        <v>24</v>
      </c>
      <c r="N153" t="str">
        <f>IF(Table2[[#This Row],[Age]]&lt;=35, "25-35",
IF(Table2[[#This Row],[Age]]&lt;=45, "36-45",
IF(Table2[[#This Row],[Age]]&lt;=55, "46-55", "55+")))</f>
        <v>46-55</v>
      </c>
      <c r="O153">
        <v>48</v>
      </c>
      <c r="P153" t="s">
        <v>18</v>
      </c>
      <c r="Q153" t="str">
        <f>IF(Table2[[#This Row],[Purchased Bike]]="Yes", "Purchased","Did Not Purchase")</f>
        <v>Did Not Purchase</v>
      </c>
      <c r="R153">
        <f t="shared" si="2"/>
        <v>0</v>
      </c>
    </row>
    <row r="154" spans="1:18" x14ac:dyDescent="0.35">
      <c r="A154">
        <v>17845</v>
      </c>
      <c r="B154" t="s">
        <v>41</v>
      </c>
      <c r="C154" t="s">
        <v>43</v>
      </c>
      <c r="D154" s="3">
        <v>20000</v>
      </c>
      <c r="E154">
        <v>0</v>
      </c>
      <c r="F154" t="str">
        <f>IF(Table2[[#This Row],[Children]]&lt;=2, "0-2 Children", "3+ Children")</f>
        <v>0-2 Children</v>
      </c>
      <c r="G154" t="s">
        <v>29</v>
      </c>
      <c r="H154" t="s">
        <v>25</v>
      </c>
      <c r="I154" t="s">
        <v>18</v>
      </c>
      <c r="J154" t="str">
        <f>IF(Table2[[#This Row],[Home Owner]]="Yes", "Homeowner","Non-Homeowner")</f>
        <v>Non-Homeowner</v>
      </c>
      <c r="K154">
        <v>2</v>
      </c>
      <c r="L154" s="6" t="s">
        <v>26</v>
      </c>
      <c r="M154" t="s">
        <v>17</v>
      </c>
      <c r="N154" t="str">
        <f>IF(Table2[[#This Row],[Age]]&lt;=35, "25-35",
IF(Table2[[#This Row],[Age]]&lt;=45, "36-45",
IF(Table2[[#This Row],[Age]]&lt;=55, "46-55", "55+")))</f>
        <v>25-35</v>
      </c>
      <c r="O154">
        <v>32</v>
      </c>
      <c r="P154" t="s">
        <v>18</v>
      </c>
      <c r="Q154" t="str">
        <f>IF(Table2[[#This Row],[Purchased Bike]]="Yes", "Purchased","Did Not Purchase")</f>
        <v>Did Not Purchase</v>
      </c>
      <c r="R154">
        <f t="shared" si="2"/>
        <v>0</v>
      </c>
    </row>
    <row r="155" spans="1:18" x14ac:dyDescent="0.35">
      <c r="A155">
        <v>25058</v>
      </c>
      <c r="B155" t="s">
        <v>40</v>
      </c>
      <c r="C155" t="s">
        <v>42</v>
      </c>
      <c r="D155" s="3">
        <v>100000</v>
      </c>
      <c r="E155">
        <v>1</v>
      </c>
      <c r="F155" t="str">
        <f>IF(Table2[[#This Row],[Children]]&lt;=2, "0-2 Children", "3+ Children")</f>
        <v>0-2 Children</v>
      </c>
      <c r="G155" t="s">
        <v>13</v>
      </c>
      <c r="H155" t="s">
        <v>28</v>
      </c>
      <c r="I155" t="s">
        <v>15</v>
      </c>
      <c r="J155" t="str">
        <f>IF(Table2[[#This Row],[Home Owner]]="Yes", "Homeowner","Non-Homeowner")</f>
        <v>Homeowner</v>
      </c>
      <c r="K155">
        <v>3</v>
      </c>
      <c r="L155" s="6" t="s">
        <v>22</v>
      </c>
      <c r="M155" t="s">
        <v>24</v>
      </c>
      <c r="N155" t="str">
        <f>IF(Table2[[#This Row],[Age]]&lt;=35, "25-35",
IF(Table2[[#This Row],[Age]]&lt;=45, "36-45",
IF(Table2[[#This Row],[Age]]&lt;=55, "46-55", "55+")))</f>
        <v>46-55</v>
      </c>
      <c r="O155">
        <v>47</v>
      </c>
      <c r="P155" t="s">
        <v>18</v>
      </c>
      <c r="Q155" t="str">
        <f>IF(Table2[[#This Row],[Purchased Bike]]="Yes", "Purchased","Did Not Purchase")</f>
        <v>Did Not Purchase</v>
      </c>
      <c r="R155">
        <f t="shared" si="2"/>
        <v>0</v>
      </c>
    </row>
    <row r="156" spans="1:18" x14ac:dyDescent="0.35">
      <c r="A156">
        <v>23426</v>
      </c>
      <c r="B156" t="s">
        <v>41</v>
      </c>
      <c r="C156" t="s">
        <v>42</v>
      </c>
      <c r="D156" s="3">
        <v>80000</v>
      </c>
      <c r="E156">
        <v>5</v>
      </c>
      <c r="F156" t="str">
        <f>IF(Table2[[#This Row],[Children]]&lt;=2, "0-2 Children", "3+ Children")</f>
        <v>3+ Children</v>
      </c>
      <c r="G156" t="s">
        <v>31</v>
      </c>
      <c r="H156" t="s">
        <v>28</v>
      </c>
      <c r="I156" t="s">
        <v>15</v>
      </c>
      <c r="J156" t="str">
        <f>IF(Table2[[#This Row],[Home Owner]]="Yes", "Homeowner","Non-Homeowner")</f>
        <v>Homeowner</v>
      </c>
      <c r="K156">
        <v>3</v>
      </c>
      <c r="L156" s="6" t="s">
        <v>16</v>
      </c>
      <c r="M156" t="s">
        <v>24</v>
      </c>
      <c r="N156" t="str">
        <f>IF(Table2[[#This Row],[Age]]&lt;=35, "25-35",
IF(Table2[[#This Row],[Age]]&lt;=45, "36-45",
IF(Table2[[#This Row],[Age]]&lt;=55, "46-55", "55+")))</f>
        <v>36-45</v>
      </c>
      <c r="O156">
        <v>40</v>
      </c>
      <c r="P156" t="s">
        <v>18</v>
      </c>
      <c r="Q156" t="str">
        <f>IF(Table2[[#This Row],[Purchased Bike]]="Yes", "Purchased","Did Not Purchase")</f>
        <v>Did Not Purchase</v>
      </c>
      <c r="R156">
        <f t="shared" si="2"/>
        <v>0</v>
      </c>
    </row>
    <row r="157" spans="1:18" x14ac:dyDescent="0.35">
      <c r="A157">
        <v>14798</v>
      </c>
      <c r="B157" t="s">
        <v>41</v>
      </c>
      <c r="C157" t="s">
        <v>43</v>
      </c>
      <c r="D157" s="3">
        <v>10000</v>
      </c>
      <c r="E157">
        <v>4</v>
      </c>
      <c r="F157" t="str">
        <f>IF(Table2[[#This Row],[Children]]&lt;=2, "0-2 Children", "3+ Children")</f>
        <v>3+ Children</v>
      </c>
      <c r="G157" t="s">
        <v>29</v>
      </c>
      <c r="H157" t="s">
        <v>25</v>
      </c>
      <c r="I157" t="s">
        <v>15</v>
      </c>
      <c r="J157" t="str">
        <f>IF(Table2[[#This Row],[Home Owner]]="Yes", "Homeowner","Non-Homeowner")</f>
        <v>Homeowner</v>
      </c>
      <c r="K157">
        <v>2</v>
      </c>
      <c r="L157" s="6" t="s">
        <v>16</v>
      </c>
      <c r="M157" t="s">
        <v>17</v>
      </c>
      <c r="N157" t="str">
        <f>IF(Table2[[#This Row],[Age]]&lt;=35, "25-35",
IF(Table2[[#This Row],[Age]]&lt;=45, "36-45",
IF(Table2[[#This Row],[Age]]&lt;=55, "46-55", "55+")))</f>
        <v>36-45</v>
      </c>
      <c r="O157">
        <v>41</v>
      </c>
      <c r="P157" t="s">
        <v>15</v>
      </c>
      <c r="Q157" t="str">
        <f>IF(Table2[[#This Row],[Purchased Bike]]="Yes", "Purchased","Did Not Purchase")</f>
        <v>Purchased</v>
      </c>
      <c r="R157">
        <f t="shared" si="2"/>
        <v>1</v>
      </c>
    </row>
    <row r="158" spans="1:18" x14ac:dyDescent="0.35">
      <c r="A158">
        <v>12664</v>
      </c>
      <c r="B158" t="s">
        <v>40</v>
      </c>
      <c r="C158" t="s">
        <v>43</v>
      </c>
      <c r="D158" s="3">
        <v>130000</v>
      </c>
      <c r="E158">
        <v>5</v>
      </c>
      <c r="F158" t="str">
        <f>IF(Table2[[#This Row],[Children]]&lt;=2, "0-2 Children", "3+ Children")</f>
        <v>3+ Children</v>
      </c>
      <c r="G158" t="s">
        <v>19</v>
      </c>
      <c r="H158" t="s">
        <v>21</v>
      </c>
      <c r="I158" t="s">
        <v>15</v>
      </c>
      <c r="J158" t="str">
        <f>IF(Table2[[#This Row],[Home Owner]]="Yes", "Homeowner","Non-Homeowner")</f>
        <v>Homeowner</v>
      </c>
      <c r="K158">
        <v>4</v>
      </c>
      <c r="L158" s="6" t="s">
        <v>16</v>
      </c>
      <c r="M158" t="s">
        <v>17</v>
      </c>
      <c r="N158" t="str">
        <f>IF(Table2[[#This Row],[Age]]&lt;=35, "25-35",
IF(Table2[[#This Row],[Age]]&lt;=45, "36-45",
IF(Table2[[#This Row],[Age]]&lt;=55, "46-55", "55+")))</f>
        <v>55+</v>
      </c>
      <c r="O158">
        <v>59</v>
      </c>
      <c r="P158" t="s">
        <v>18</v>
      </c>
      <c r="Q158" t="str">
        <f>IF(Table2[[#This Row],[Purchased Bike]]="Yes", "Purchased","Did Not Purchase")</f>
        <v>Did Not Purchase</v>
      </c>
      <c r="R158">
        <f t="shared" si="2"/>
        <v>0</v>
      </c>
    </row>
    <row r="159" spans="1:18" x14ac:dyDescent="0.35">
      <c r="A159">
        <v>23979</v>
      </c>
      <c r="B159" t="s">
        <v>41</v>
      </c>
      <c r="C159" t="s">
        <v>42</v>
      </c>
      <c r="D159" s="3">
        <v>10000</v>
      </c>
      <c r="E159">
        <v>2</v>
      </c>
      <c r="F159" t="str">
        <f>IF(Table2[[#This Row],[Children]]&lt;=2, "0-2 Children", "3+ Children")</f>
        <v>0-2 Children</v>
      </c>
      <c r="G159" t="s">
        <v>19</v>
      </c>
      <c r="H159" t="s">
        <v>25</v>
      </c>
      <c r="I159" t="s">
        <v>18</v>
      </c>
      <c r="J159" t="str">
        <f>IF(Table2[[#This Row],[Home Owner]]="Yes", "Homeowner","Non-Homeowner")</f>
        <v>Non-Homeowner</v>
      </c>
      <c r="K159">
        <v>0</v>
      </c>
      <c r="L159" s="6" t="s">
        <v>16</v>
      </c>
      <c r="M159" t="s">
        <v>17</v>
      </c>
      <c r="N159" t="str">
        <f>IF(Table2[[#This Row],[Age]]&lt;=35, "25-35",
IF(Table2[[#This Row],[Age]]&lt;=45, "36-45",
IF(Table2[[#This Row],[Age]]&lt;=55, "46-55", "55+")))</f>
        <v>46-55</v>
      </c>
      <c r="O159">
        <v>50</v>
      </c>
      <c r="P159" t="s">
        <v>18</v>
      </c>
      <c r="Q159" t="str">
        <f>IF(Table2[[#This Row],[Purchased Bike]]="Yes", "Purchased","Did Not Purchase")</f>
        <v>Did Not Purchase</v>
      </c>
      <c r="R159">
        <f t="shared" si="2"/>
        <v>0</v>
      </c>
    </row>
    <row r="160" spans="1:18" x14ac:dyDescent="0.35">
      <c r="A160">
        <v>25605</v>
      </c>
      <c r="B160" t="s">
        <v>41</v>
      </c>
      <c r="C160" t="s">
        <v>43</v>
      </c>
      <c r="D160" s="3">
        <v>20000</v>
      </c>
      <c r="E160">
        <v>2</v>
      </c>
      <c r="F160" t="str">
        <f>IF(Table2[[#This Row],[Children]]&lt;=2, "0-2 Children", "3+ Children")</f>
        <v>0-2 Children</v>
      </c>
      <c r="G160" t="s">
        <v>19</v>
      </c>
      <c r="H160" t="s">
        <v>25</v>
      </c>
      <c r="I160" t="s">
        <v>18</v>
      </c>
      <c r="J160" t="str">
        <f>IF(Table2[[#This Row],[Home Owner]]="Yes", "Homeowner","Non-Homeowner")</f>
        <v>Non-Homeowner</v>
      </c>
      <c r="K160">
        <v>1</v>
      </c>
      <c r="L160" s="6" t="s">
        <v>16</v>
      </c>
      <c r="M160" t="s">
        <v>17</v>
      </c>
      <c r="N160" t="str">
        <f>IF(Table2[[#This Row],[Age]]&lt;=35, "25-35",
IF(Table2[[#This Row],[Age]]&lt;=45, "36-45",
IF(Table2[[#This Row],[Age]]&lt;=55, "46-55", "55+")))</f>
        <v>46-55</v>
      </c>
      <c r="O160">
        <v>54</v>
      </c>
      <c r="P160" t="s">
        <v>15</v>
      </c>
      <c r="Q160" t="str">
        <f>IF(Table2[[#This Row],[Purchased Bike]]="Yes", "Purchased","Did Not Purchase")</f>
        <v>Purchased</v>
      </c>
      <c r="R160">
        <f t="shared" si="2"/>
        <v>1</v>
      </c>
    </row>
    <row r="161" spans="1:18" x14ac:dyDescent="0.35">
      <c r="A161">
        <v>20797</v>
      </c>
      <c r="B161" t="s">
        <v>40</v>
      </c>
      <c r="C161" t="s">
        <v>43</v>
      </c>
      <c r="D161" s="3">
        <v>10000</v>
      </c>
      <c r="E161">
        <v>1</v>
      </c>
      <c r="F161" t="str">
        <f>IF(Table2[[#This Row],[Children]]&lt;=2, "0-2 Children", "3+ Children")</f>
        <v>0-2 Children</v>
      </c>
      <c r="G161" t="s">
        <v>13</v>
      </c>
      <c r="H161" t="s">
        <v>25</v>
      </c>
      <c r="I161" t="s">
        <v>15</v>
      </c>
      <c r="J161" t="str">
        <f>IF(Table2[[#This Row],[Home Owner]]="Yes", "Homeowner","Non-Homeowner")</f>
        <v>Homeowner</v>
      </c>
      <c r="K161">
        <v>0</v>
      </c>
      <c r="L161" s="6" t="s">
        <v>16</v>
      </c>
      <c r="M161" t="s">
        <v>17</v>
      </c>
      <c r="N161" t="str">
        <f>IF(Table2[[#This Row],[Age]]&lt;=35, "25-35",
IF(Table2[[#This Row],[Age]]&lt;=45, "36-45",
IF(Table2[[#This Row],[Age]]&lt;=55, "46-55", "55+")))</f>
        <v>46-55</v>
      </c>
      <c r="O161">
        <v>48</v>
      </c>
      <c r="P161" t="s">
        <v>18</v>
      </c>
      <c r="Q161" t="str">
        <f>IF(Table2[[#This Row],[Purchased Bike]]="Yes", "Purchased","Did Not Purchase")</f>
        <v>Did Not Purchase</v>
      </c>
      <c r="R161">
        <f t="shared" si="2"/>
        <v>0</v>
      </c>
    </row>
    <row r="162" spans="1:18" x14ac:dyDescent="0.35">
      <c r="A162">
        <v>21980</v>
      </c>
      <c r="B162" t="s">
        <v>41</v>
      </c>
      <c r="C162" t="s">
        <v>43</v>
      </c>
      <c r="D162" s="3">
        <v>60000</v>
      </c>
      <c r="E162">
        <v>1</v>
      </c>
      <c r="F162" t="str">
        <f>IF(Table2[[#This Row],[Children]]&lt;=2, "0-2 Children", "3+ Children")</f>
        <v>0-2 Children</v>
      </c>
      <c r="G162" t="s">
        <v>13</v>
      </c>
      <c r="H162" t="s">
        <v>21</v>
      </c>
      <c r="I162" t="s">
        <v>15</v>
      </c>
      <c r="J162" t="str">
        <f>IF(Table2[[#This Row],[Home Owner]]="Yes", "Homeowner","Non-Homeowner")</f>
        <v>Homeowner</v>
      </c>
      <c r="K162">
        <v>1</v>
      </c>
      <c r="L162" s="6" t="s">
        <v>23</v>
      </c>
      <c r="M162" t="s">
        <v>24</v>
      </c>
      <c r="N162" t="str">
        <f>IF(Table2[[#This Row],[Age]]&lt;=35, "25-35",
IF(Table2[[#This Row],[Age]]&lt;=45, "36-45",
IF(Table2[[#This Row],[Age]]&lt;=55, "46-55", "55+")))</f>
        <v>36-45</v>
      </c>
      <c r="O162">
        <v>44</v>
      </c>
      <c r="P162" t="s">
        <v>15</v>
      </c>
      <c r="Q162" t="str">
        <f>IF(Table2[[#This Row],[Purchased Bike]]="Yes", "Purchased","Did Not Purchase")</f>
        <v>Purchased</v>
      </c>
      <c r="R162">
        <f t="shared" si="2"/>
        <v>1</v>
      </c>
    </row>
    <row r="163" spans="1:18" x14ac:dyDescent="0.35">
      <c r="A163">
        <v>25460</v>
      </c>
      <c r="B163" t="s">
        <v>40</v>
      </c>
      <c r="C163" t="s">
        <v>43</v>
      </c>
      <c r="D163" s="3">
        <v>20000</v>
      </c>
      <c r="E163">
        <v>2</v>
      </c>
      <c r="F163" t="str">
        <f>IF(Table2[[#This Row],[Children]]&lt;=2, "0-2 Children", "3+ Children")</f>
        <v>0-2 Children</v>
      </c>
      <c r="G163" t="s">
        <v>27</v>
      </c>
      <c r="H163" t="s">
        <v>25</v>
      </c>
      <c r="I163" t="s">
        <v>15</v>
      </c>
      <c r="J163" t="str">
        <f>IF(Table2[[#This Row],[Home Owner]]="Yes", "Homeowner","Non-Homeowner")</f>
        <v>Homeowner</v>
      </c>
      <c r="K163">
        <v>0</v>
      </c>
      <c r="L163" s="6" t="s">
        <v>16</v>
      </c>
      <c r="M163" t="s">
        <v>17</v>
      </c>
      <c r="N163" t="str">
        <f>IF(Table2[[#This Row],[Age]]&lt;=35, "25-35",
IF(Table2[[#This Row],[Age]]&lt;=45, "36-45",
IF(Table2[[#This Row],[Age]]&lt;=55, "46-55", "55+")))</f>
        <v>36-45</v>
      </c>
      <c r="O163">
        <v>40</v>
      </c>
      <c r="P163" t="s">
        <v>15</v>
      </c>
      <c r="Q163" t="str">
        <f>IF(Table2[[#This Row],[Purchased Bike]]="Yes", "Purchased","Did Not Purchase")</f>
        <v>Purchased</v>
      </c>
      <c r="R163">
        <f t="shared" si="2"/>
        <v>1</v>
      </c>
    </row>
    <row r="164" spans="1:18" x14ac:dyDescent="0.35">
      <c r="A164">
        <v>29181</v>
      </c>
      <c r="B164" t="s">
        <v>41</v>
      </c>
      <c r="C164" t="s">
        <v>43</v>
      </c>
      <c r="D164" s="3">
        <v>60000</v>
      </c>
      <c r="E164">
        <v>2</v>
      </c>
      <c r="F164" t="str">
        <f>IF(Table2[[#This Row],[Children]]&lt;=2, "0-2 Children", "3+ Children")</f>
        <v>0-2 Children</v>
      </c>
      <c r="G164" t="s">
        <v>13</v>
      </c>
      <c r="H164" t="s">
        <v>21</v>
      </c>
      <c r="I164" t="s">
        <v>18</v>
      </c>
      <c r="J164" t="str">
        <f>IF(Table2[[#This Row],[Home Owner]]="Yes", "Homeowner","Non-Homeowner")</f>
        <v>Non-Homeowner</v>
      </c>
      <c r="K164">
        <v>1</v>
      </c>
      <c r="L164" s="6" t="s">
        <v>16</v>
      </c>
      <c r="M164" t="s">
        <v>24</v>
      </c>
      <c r="N164" t="str">
        <f>IF(Table2[[#This Row],[Age]]&lt;=35, "25-35",
IF(Table2[[#This Row],[Age]]&lt;=45, "36-45",
IF(Table2[[#This Row],[Age]]&lt;=55, "46-55", "55+")))</f>
        <v>36-45</v>
      </c>
      <c r="O164">
        <v>38</v>
      </c>
      <c r="P164" t="s">
        <v>15</v>
      </c>
      <c r="Q164" t="str">
        <f>IF(Table2[[#This Row],[Purchased Bike]]="Yes", "Purchased","Did Not Purchase")</f>
        <v>Purchased</v>
      </c>
      <c r="R164">
        <f t="shared" si="2"/>
        <v>1</v>
      </c>
    </row>
    <row r="165" spans="1:18" x14ac:dyDescent="0.35">
      <c r="A165">
        <v>24279</v>
      </c>
      <c r="B165" t="s">
        <v>41</v>
      </c>
      <c r="C165" t="s">
        <v>42</v>
      </c>
      <c r="D165" s="3">
        <v>40000</v>
      </c>
      <c r="E165">
        <v>2</v>
      </c>
      <c r="F165" t="str">
        <f>IF(Table2[[#This Row],[Children]]&lt;=2, "0-2 Children", "3+ Children")</f>
        <v>0-2 Children</v>
      </c>
      <c r="G165" t="s">
        <v>19</v>
      </c>
      <c r="H165" t="s">
        <v>14</v>
      </c>
      <c r="I165" t="s">
        <v>18</v>
      </c>
      <c r="J165" t="str">
        <f>IF(Table2[[#This Row],[Home Owner]]="Yes", "Homeowner","Non-Homeowner")</f>
        <v>Non-Homeowner</v>
      </c>
      <c r="K165">
        <v>2</v>
      </c>
      <c r="L165" s="6" t="s">
        <v>26</v>
      </c>
      <c r="M165" t="s">
        <v>24</v>
      </c>
      <c r="N165" t="str">
        <f>IF(Table2[[#This Row],[Age]]&lt;=35, "25-35",
IF(Table2[[#This Row],[Age]]&lt;=45, "36-45",
IF(Table2[[#This Row],[Age]]&lt;=55, "46-55", "55+")))</f>
        <v>46-55</v>
      </c>
      <c r="O165">
        <v>52</v>
      </c>
      <c r="P165" t="s">
        <v>18</v>
      </c>
      <c r="Q165" t="str">
        <f>IF(Table2[[#This Row],[Purchased Bike]]="Yes", "Purchased","Did Not Purchase")</f>
        <v>Did Not Purchase</v>
      </c>
      <c r="R165">
        <f t="shared" si="2"/>
        <v>0</v>
      </c>
    </row>
    <row r="166" spans="1:18" x14ac:dyDescent="0.35">
      <c r="A166">
        <v>22402</v>
      </c>
      <c r="B166" t="s">
        <v>40</v>
      </c>
      <c r="C166" t="s">
        <v>42</v>
      </c>
      <c r="D166" s="3">
        <v>10000</v>
      </c>
      <c r="E166">
        <v>0</v>
      </c>
      <c r="F166" t="str">
        <f>IF(Table2[[#This Row],[Children]]&lt;=2, "0-2 Children", "3+ Children")</f>
        <v>0-2 Children</v>
      </c>
      <c r="G166" t="s">
        <v>19</v>
      </c>
      <c r="H166" t="s">
        <v>25</v>
      </c>
      <c r="I166" t="s">
        <v>15</v>
      </c>
      <c r="J166" t="str">
        <f>IF(Table2[[#This Row],[Home Owner]]="Yes", "Homeowner","Non-Homeowner")</f>
        <v>Homeowner</v>
      </c>
      <c r="K166">
        <v>1</v>
      </c>
      <c r="L166" s="6" t="s">
        <v>22</v>
      </c>
      <c r="M166" t="s">
        <v>24</v>
      </c>
      <c r="N166" t="str">
        <f>IF(Table2[[#This Row],[Age]]&lt;=35, "25-35",
IF(Table2[[#This Row],[Age]]&lt;=45, "36-45",
IF(Table2[[#This Row],[Age]]&lt;=55, "46-55", "55+")))</f>
        <v>25-35</v>
      </c>
      <c r="O166">
        <v>25</v>
      </c>
      <c r="P166" t="s">
        <v>15</v>
      </c>
      <c r="Q166" t="str">
        <f>IF(Table2[[#This Row],[Purchased Bike]]="Yes", "Purchased","Did Not Purchase")</f>
        <v>Purchased</v>
      </c>
      <c r="R166">
        <f t="shared" si="2"/>
        <v>1</v>
      </c>
    </row>
    <row r="167" spans="1:18" x14ac:dyDescent="0.35">
      <c r="A167">
        <v>15465</v>
      </c>
      <c r="B167" t="s">
        <v>40</v>
      </c>
      <c r="C167" t="s">
        <v>43</v>
      </c>
      <c r="D167" s="3">
        <v>10000</v>
      </c>
      <c r="E167">
        <v>0</v>
      </c>
      <c r="F167" t="str">
        <f>IF(Table2[[#This Row],[Children]]&lt;=2, "0-2 Children", "3+ Children")</f>
        <v>0-2 Children</v>
      </c>
      <c r="G167" t="s">
        <v>19</v>
      </c>
      <c r="H167" t="s">
        <v>25</v>
      </c>
      <c r="I167" t="s">
        <v>18</v>
      </c>
      <c r="J167" t="str">
        <f>IF(Table2[[#This Row],[Home Owner]]="Yes", "Homeowner","Non-Homeowner")</f>
        <v>Non-Homeowner</v>
      </c>
      <c r="K167">
        <v>1</v>
      </c>
      <c r="L167" s="6" t="s">
        <v>16</v>
      </c>
      <c r="M167" t="s">
        <v>24</v>
      </c>
      <c r="N167" t="str">
        <f>IF(Table2[[#This Row],[Age]]&lt;=35, "25-35",
IF(Table2[[#This Row],[Age]]&lt;=45, "36-45",
IF(Table2[[#This Row],[Age]]&lt;=55, "46-55", "55+")))</f>
        <v>25-35</v>
      </c>
      <c r="O167">
        <v>25</v>
      </c>
      <c r="P167" t="s">
        <v>18</v>
      </c>
      <c r="Q167" t="str">
        <f>IF(Table2[[#This Row],[Purchased Bike]]="Yes", "Purchased","Did Not Purchase")</f>
        <v>Did Not Purchase</v>
      </c>
      <c r="R167">
        <f t="shared" si="2"/>
        <v>0</v>
      </c>
    </row>
    <row r="168" spans="1:18" x14ac:dyDescent="0.35">
      <c r="A168">
        <v>26757</v>
      </c>
      <c r="B168" t="s">
        <v>41</v>
      </c>
      <c r="C168" t="s">
        <v>42</v>
      </c>
      <c r="D168" s="3">
        <v>90000</v>
      </c>
      <c r="E168">
        <v>1</v>
      </c>
      <c r="F168" t="str">
        <f>IF(Table2[[#This Row],[Children]]&lt;=2, "0-2 Children", "3+ Children")</f>
        <v>0-2 Children</v>
      </c>
      <c r="G168" t="s">
        <v>13</v>
      </c>
      <c r="H168" t="s">
        <v>21</v>
      </c>
      <c r="I168" t="s">
        <v>15</v>
      </c>
      <c r="J168" t="str">
        <f>IF(Table2[[#This Row],[Home Owner]]="Yes", "Homeowner","Non-Homeowner")</f>
        <v>Homeowner</v>
      </c>
      <c r="K168">
        <v>1</v>
      </c>
      <c r="L168" s="6" t="s">
        <v>22</v>
      </c>
      <c r="M168" t="s">
        <v>24</v>
      </c>
      <c r="N168" t="str">
        <f>IF(Table2[[#This Row],[Age]]&lt;=35, "25-35",
IF(Table2[[#This Row],[Age]]&lt;=45, "36-45",
IF(Table2[[#This Row],[Age]]&lt;=55, "46-55", "55+")))</f>
        <v>46-55</v>
      </c>
      <c r="O168">
        <v>47</v>
      </c>
      <c r="P168" t="s">
        <v>15</v>
      </c>
      <c r="Q168" t="str">
        <f>IF(Table2[[#This Row],[Purchased Bike]]="Yes", "Purchased","Did Not Purchase")</f>
        <v>Purchased</v>
      </c>
      <c r="R168">
        <f t="shared" si="2"/>
        <v>1</v>
      </c>
    </row>
    <row r="169" spans="1:18" x14ac:dyDescent="0.35">
      <c r="A169">
        <v>14233</v>
      </c>
      <c r="B169" t="s">
        <v>41</v>
      </c>
      <c r="C169" t="s">
        <v>42</v>
      </c>
      <c r="D169" s="3">
        <v>100000</v>
      </c>
      <c r="E169">
        <v>0</v>
      </c>
      <c r="F169" t="str">
        <f>IF(Table2[[#This Row],[Children]]&lt;=2, "0-2 Children", "3+ Children")</f>
        <v>0-2 Children</v>
      </c>
      <c r="G169" t="s">
        <v>27</v>
      </c>
      <c r="H169" t="s">
        <v>28</v>
      </c>
      <c r="I169" t="s">
        <v>15</v>
      </c>
      <c r="J169" t="str">
        <f>IF(Table2[[#This Row],[Home Owner]]="Yes", "Homeowner","Non-Homeowner")</f>
        <v>Homeowner</v>
      </c>
      <c r="K169">
        <v>3</v>
      </c>
      <c r="L169" s="6" t="s">
        <v>44</v>
      </c>
      <c r="M169" t="s">
        <v>24</v>
      </c>
      <c r="N169" t="str">
        <f>IF(Table2[[#This Row],[Age]]&lt;=35, "25-35",
IF(Table2[[#This Row],[Age]]&lt;=45, "36-45",
IF(Table2[[#This Row],[Age]]&lt;=55, "46-55", "55+")))</f>
        <v>25-35</v>
      </c>
      <c r="O169">
        <v>35</v>
      </c>
      <c r="P169" t="s">
        <v>18</v>
      </c>
      <c r="Q169" t="str">
        <f>IF(Table2[[#This Row],[Purchased Bike]]="Yes", "Purchased","Did Not Purchase")</f>
        <v>Did Not Purchase</v>
      </c>
      <c r="R169">
        <f t="shared" si="2"/>
        <v>0</v>
      </c>
    </row>
    <row r="170" spans="1:18" x14ac:dyDescent="0.35">
      <c r="A170">
        <v>14058</v>
      </c>
      <c r="B170" t="s">
        <v>41</v>
      </c>
      <c r="C170" t="s">
        <v>42</v>
      </c>
      <c r="D170" s="3">
        <v>70000</v>
      </c>
      <c r="E170">
        <v>0</v>
      </c>
      <c r="F170" t="str">
        <f>IF(Table2[[#This Row],[Children]]&lt;=2, "0-2 Children", "3+ Children")</f>
        <v>0-2 Children</v>
      </c>
      <c r="G170" t="s">
        <v>13</v>
      </c>
      <c r="H170" t="s">
        <v>21</v>
      </c>
      <c r="I170" t="s">
        <v>18</v>
      </c>
      <c r="J170" t="str">
        <f>IF(Table2[[#This Row],[Home Owner]]="Yes", "Homeowner","Non-Homeowner")</f>
        <v>Non-Homeowner</v>
      </c>
      <c r="K170">
        <v>1</v>
      </c>
      <c r="L170" s="6" t="s">
        <v>23</v>
      </c>
      <c r="M170" t="s">
        <v>24</v>
      </c>
      <c r="N170" t="str">
        <f>IF(Table2[[#This Row],[Age]]&lt;=35, "25-35",
IF(Table2[[#This Row],[Age]]&lt;=45, "36-45",
IF(Table2[[#This Row],[Age]]&lt;=55, "46-55", "55+")))</f>
        <v>36-45</v>
      </c>
      <c r="O170">
        <v>41</v>
      </c>
      <c r="P170" t="s">
        <v>15</v>
      </c>
      <c r="Q170" t="str">
        <f>IF(Table2[[#This Row],[Purchased Bike]]="Yes", "Purchased","Did Not Purchase")</f>
        <v>Purchased</v>
      </c>
      <c r="R170">
        <f t="shared" si="2"/>
        <v>1</v>
      </c>
    </row>
    <row r="171" spans="1:18" x14ac:dyDescent="0.35">
      <c r="A171">
        <v>12273</v>
      </c>
      <c r="B171" t="s">
        <v>40</v>
      </c>
      <c r="C171" t="s">
        <v>42</v>
      </c>
      <c r="D171" s="3">
        <v>30000</v>
      </c>
      <c r="E171">
        <v>1</v>
      </c>
      <c r="F171" t="str">
        <f>IF(Table2[[#This Row],[Children]]&lt;=2, "0-2 Children", "3+ Children")</f>
        <v>0-2 Children</v>
      </c>
      <c r="G171" t="s">
        <v>13</v>
      </c>
      <c r="H171" t="s">
        <v>20</v>
      </c>
      <c r="I171" t="s">
        <v>15</v>
      </c>
      <c r="J171" t="str">
        <f>IF(Table2[[#This Row],[Home Owner]]="Yes", "Homeowner","Non-Homeowner")</f>
        <v>Homeowner</v>
      </c>
      <c r="K171">
        <v>0</v>
      </c>
      <c r="L171" s="6" t="s">
        <v>16</v>
      </c>
      <c r="M171" t="s">
        <v>17</v>
      </c>
      <c r="N171" t="str">
        <f>IF(Table2[[#This Row],[Age]]&lt;=35, "25-35",
IF(Table2[[#This Row],[Age]]&lt;=45, "36-45",
IF(Table2[[#This Row],[Age]]&lt;=55, "46-55", "55+")))</f>
        <v>46-55</v>
      </c>
      <c r="O171">
        <v>47</v>
      </c>
      <c r="P171" t="s">
        <v>18</v>
      </c>
      <c r="Q171" t="str">
        <f>IF(Table2[[#This Row],[Purchased Bike]]="Yes", "Purchased","Did Not Purchase")</f>
        <v>Did Not Purchase</v>
      </c>
      <c r="R171">
        <f t="shared" si="2"/>
        <v>0</v>
      </c>
    </row>
    <row r="172" spans="1:18" x14ac:dyDescent="0.35">
      <c r="A172">
        <v>17203</v>
      </c>
      <c r="B172" t="s">
        <v>40</v>
      </c>
      <c r="C172" t="s">
        <v>43</v>
      </c>
      <c r="D172" s="3">
        <v>130000</v>
      </c>
      <c r="E172">
        <v>4</v>
      </c>
      <c r="F172" t="str">
        <f>IF(Table2[[#This Row],[Children]]&lt;=2, "0-2 Children", "3+ Children")</f>
        <v>3+ Children</v>
      </c>
      <c r="G172" t="s">
        <v>19</v>
      </c>
      <c r="H172" t="s">
        <v>21</v>
      </c>
      <c r="I172" t="s">
        <v>15</v>
      </c>
      <c r="J172" t="str">
        <f>IF(Table2[[#This Row],[Home Owner]]="Yes", "Homeowner","Non-Homeowner")</f>
        <v>Homeowner</v>
      </c>
      <c r="K172">
        <v>4</v>
      </c>
      <c r="L172" s="6" t="s">
        <v>23</v>
      </c>
      <c r="M172" t="s">
        <v>17</v>
      </c>
      <c r="N172" t="str">
        <f>IF(Table2[[#This Row],[Age]]&lt;=35, "25-35",
IF(Table2[[#This Row],[Age]]&lt;=45, "36-45",
IF(Table2[[#This Row],[Age]]&lt;=55, "46-55", "55+")))</f>
        <v>55+</v>
      </c>
      <c r="O172">
        <v>61</v>
      </c>
      <c r="P172" t="s">
        <v>15</v>
      </c>
      <c r="Q172" t="str">
        <f>IF(Table2[[#This Row],[Purchased Bike]]="Yes", "Purchased","Did Not Purchase")</f>
        <v>Purchased</v>
      </c>
      <c r="R172">
        <f t="shared" si="2"/>
        <v>1</v>
      </c>
    </row>
    <row r="173" spans="1:18" x14ac:dyDescent="0.35">
      <c r="A173">
        <v>18144</v>
      </c>
      <c r="B173" t="s">
        <v>40</v>
      </c>
      <c r="C173" t="s">
        <v>43</v>
      </c>
      <c r="D173" s="3">
        <v>80000</v>
      </c>
      <c r="E173">
        <v>5</v>
      </c>
      <c r="F173" t="str">
        <f>IF(Table2[[#This Row],[Children]]&lt;=2, "0-2 Children", "3+ Children")</f>
        <v>3+ Children</v>
      </c>
      <c r="G173" t="s">
        <v>13</v>
      </c>
      <c r="H173" t="s">
        <v>28</v>
      </c>
      <c r="I173" t="s">
        <v>15</v>
      </c>
      <c r="J173" t="str">
        <f>IF(Table2[[#This Row],[Home Owner]]="Yes", "Homeowner","Non-Homeowner")</f>
        <v>Homeowner</v>
      </c>
      <c r="K173">
        <v>2</v>
      </c>
      <c r="L173" s="6" t="s">
        <v>22</v>
      </c>
      <c r="M173" t="s">
        <v>17</v>
      </c>
      <c r="N173" t="str">
        <f>IF(Table2[[#This Row],[Age]]&lt;=35, "25-35",
IF(Table2[[#This Row],[Age]]&lt;=45, "36-45",
IF(Table2[[#This Row],[Age]]&lt;=55, "46-55", "55+")))</f>
        <v>55+</v>
      </c>
      <c r="O173">
        <v>61</v>
      </c>
      <c r="P173" t="s">
        <v>18</v>
      </c>
      <c r="Q173" t="str">
        <f>IF(Table2[[#This Row],[Purchased Bike]]="Yes", "Purchased","Did Not Purchase")</f>
        <v>Did Not Purchase</v>
      </c>
      <c r="R173">
        <f t="shared" si="2"/>
        <v>0</v>
      </c>
    </row>
    <row r="174" spans="1:18" x14ac:dyDescent="0.35">
      <c r="A174">
        <v>23963</v>
      </c>
      <c r="B174" t="s">
        <v>40</v>
      </c>
      <c r="C174" t="s">
        <v>42</v>
      </c>
      <c r="D174" s="3">
        <v>10000</v>
      </c>
      <c r="E174">
        <v>0</v>
      </c>
      <c r="F174" t="str">
        <f>IF(Table2[[#This Row],[Children]]&lt;=2, "0-2 Children", "3+ Children")</f>
        <v>0-2 Children</v>
      </c>
      <c r="G174" t="s">
        <v>29</v>
      </c>
      <c r="H174" t="s">
        <v>25</v>
      </c>
      <c r="I174" t="s">
        <v>18</v>
      </c>
      <c r="J174" t="str">
        <f>IF(Table2[[#This Row],[Home Owner]]="Yes", "Homeowner","Non-Homeowner")</f>
        <v>Non-Homeowner</v>
      </c>
      <c r="K174">
        <v>2</v>
      </c>
      <c r="L174" s="6" t="s">
        <v>16</v>
      </c>
      <c r="M174" t="s">
        <v>17</v>
      </c>
      <c r="N174" t="str">
        <f>IF(Table2[[#This Row],[Age]]&lt;=35, "25-35",
IF(Table2[[#This Row],[Age]]&lt;=45, "36-45",
IF(Table2[[#This Row],[Age]]&lt;=55, "46-55", "55+")))</f>
        <v>25-35</v>
      </c>
      <c r="O174">
        <v>33</v>
      </c>
      <c r="P174" t="s">
        <v>18</v>
      </c>
      <c r="Q174" t="str">
        <f>IF(Table2[[#This Row],[Purchased Bike]]="Yes", "Purchased","Did Not Purchase")</f>
        <v>Did Not Purchase</v>
      </c>
      <c r="R174">
        <f t="shared" si="2"/>
        <v>0</v>
      </c>
    </row>
    <row r="175" spans="1:18" x14ac:dyDescent="0.35">
      <c r="A175">
        <v>17907</v>
      </c>
      <c r="B175" t="s">
        <v>40</v>
      </c>
      <c r="C175" t="s">
        <v>43</v>
      </c>
      <c r="D175" s="3">
        <v>10000</v>
      </c>
      <c r="E175">
        <v>0</v>
      </c>
      <c r="F175" t="str">
        <f>IF(Table2[[#This Row],[Children]]&lt;=2, "0-2 Children", "3+ Children")</f>
        <v>0-2 Children</v>
      </c>
      <c r="G175" t="s">
        <v>19</v>
      </c>
      <c r="H175" t="s">
        <v>25</v>
      </c>
      <c r="I175" t="s">
        <v>15</v>
      </c>
      <c r="J175" t="str">
        <f>IF(Table2[[#This Row],[Home Owner]]="Yes", "Homeowner","Non-Homeowner")</f>
        <v>Homeowner</v>
      </c>
      <c r="K175">
        <v>1</v>
      </c>
      <c r="L175" s="6" t="s">
        <v>22</v>
      </c>
      <c r="M175" t="s">
        <v>24</v>
      </c>
      <c r="N175" t="str">
        <f>IF(Table2[[#This Row],[Age]]&lt;=35, "25-35",
IF(Table2[[#This Row],[Age]]&lt;=45, "36-45",
IF(Table2[[#This Row],[Age]]&lt;=55, "46-55", "55+")))</f>
        <v>25-35</v>
      </c>
      <c r="O175">
        <v>27</v>
      </c>
      <c r="P175" t="s">
        <v>18</v>
      </c>
      <c r="Q175" t="str">
        <f>IF(Table2[[#This Row],[Purchased Bike]]="Yes", "Purchased","Did Not Purchase")</f>
        <v>Did Not Purchase</v>
      </c>
      <c r="R175">
        <f t="shared" si="2"/>
        <v>0</v>
      </c>
    </row>
    <row r="176" spans="1:18" x14ac:dyDescent="0.35">
      <c r="A176">
        <v>19442</v>
      </c>
      <c r="B176" t="s">
        <v>41</v>
      </c>
      <c r="C176" t="s">
        <v>42</v>
      </c>
      <c r="D176" s="3">
        <v>50000</v>
      </c>
      <c r="E176">
        <v>0</v>
      </c>
      <c r="F176" t="str">
        <f>IF(Table2[[#This Row],[Children]]&lt;=2, "0-2 Children", "3+ Children")</f>
        <v>0-2 Children</v>
      </c>
      <c r="G176" t="s">
        <v>31</v>
      </c>
      <c r="H176" t="s">
        <v>14</v>
      </c>
      <c r="I176" t="s">
        <v>15</v>
      </c>
      <c r="J176" t="str">
        <f>IF(Table2[[#This Row],[Home Owner]]="Yes", "Homeowner","Non-Homeowner")</f>
        <v>Homeowner</v>
      </c>
      <c r="K176">
        <v>0</v>
      </c>
      <c r="L176" s="6" t="s">
        <v>16</v>
      </c>
      <c r="M176" t="s">
        <v>17</v>
      </c>
      <c r="N176" t="str">
        <f>IF(Table2[[#This Row],[Age]]&lt;=35, "25-35",
IF(Table2[[#This Row],[Age]]&lt;=45, "36-45",
IF(Table2[[#This Row],[Age]]&lt;=55, "46-55", "55+")))</f>
        <v>36-45</v>
      </c>
      <c r="O176">
        <v>37</v>
      </c>
      <c r="P176" t="s">
        <v>15</v>
      </c>
      <c r="Q176" t="str">
        <f>IF(Table2[[#This Row],[Purchased Bike]]="Yes", "Purchased","Did Not Purchase")</f>
        <v>Purchased</v>
      </c>
      <c r="R176">
        <f t="shared" si="2"/>
        <v>1</v>
      </c>
    </row>
    <row r="177" spans="1:18" x14ac:dyDescent="0.35">
      <c r="A177">
        <v>17504</v>
      </c>
      <c r="B177" t="s">
        <v>41</v>
      </c>
      <c r="C177" t="s">
        <v>43</v>
      </c>
      <c r="D177" s="3">
        <v>80000</v>
      </c>
      <c r="E177">
        <v>2</v>
      </c>
      <c r="F177" t="str">
        <f>IF(Table2[[#This Row],[Children]]&lt;=2, "0-2 Children", "3+ Children")</f>
        <v>0-2 Children</v>
      </c>
      <c r="G177" t="s">
        <v>19</v>
      </c>
      <c r="H177" t="s">
        <v>14</v>
      </c>
      <c r="I177" t="s">
        <v>15</v>
      </c>
      <c r="J177" t="str">
        <f>IF(Table2[[#This Row],[Home Owner]]="Yes", "Homeowner","Non-Homeowner")</f>
        <v>Homeowner</v>
      </c>
      <c r="K177">
        <v>2</v>
      </c>
      <c r="L177" s="6" t="s">
        <v>23</v>
      </c>
      <c r="M177" t="s">
        <v>24</v>
      </c>
      <c r="N177" t="str">
        <f>IF(Table2[[#This Row],[Age]]&lt;=35, "25-35",
IF(Table2[[#This Row],[Age]]&lt;=45, "36-45",
IF(Table2[[#This Row],[Age]]&lt;=55, "46-55", "55+")))</f>
        <v>46-55</v>
      </c>
      <c r="O177">
        <v>52</v>
      </c>
      <c r="P177" t="s">
        <v>15</v>
      </c>
      <c r="Q177" t="str">
        <f>IF(Table2[[#This Row],[Purchased Bike]]="Yes", "Purchased","Did Not Purchase")</f>
        <v>Purchased</v>
      </c>
      <c r="R177">
        <f t="shared" si="2"/>
        <v>1</v>
      </c>
    </row>
    <row r="178" spans="1:18" x14ac:dyDescent="0.35">
      <c r="A178">
        <v>12253</v>
      </c>
      <c r="B178" t="s">
        <v>41</v>
      </c>
      <c r="C178" t="s">
        <v>43</v>
      </c>
      <c r="D178" s="3">
        <v>20000</v>
      </c>
      <c r="E178">
        <v>0</v>
      </c>
      <c r="F178" t="str">
        <f>IF(Table2[[#This Row],[Children]]&lt;=2, "0-2 Children", "3+ Children")</f>
        <v>0-2 Children</v>
      </c>
      <c r="G178" t="s">
        <v>19</v>
      </c>
      <c r="H178" t="s">
        <v>25</v>
      </c>
      <c r="I178" t="s">
        <v>15</v>
      </c>
      <c r="J178" t="str">
        <f>IF(Table2[[#This Row],[Home Owner]]="Yes", "Homeowner","Non-Homeowner")</f>
        <v>Homeowner</v>
      </c>
      <c r="K178">
        <v>0</v>
      </c>
      <c r="L178" s="6" t="s">
        <v>16</v>
      </c>
      <c r="M178" t="s">
        <v>24</v>
      </c>
      <c r="N178" t="str">
        <f>IF(Table2[[#This Row],[Age]]&lt;=35, "25-35",
IF(Table2[[#This Row],[Age]]&lt;=45, "36-45",
IF(Table2[[#This Row],[Age]]&lt;=55, "46-55", "55+")))</f>
        <v>25-35</v>
      </c>
      <c r="O178">
        <v>29</v>
      </c>
      <c r="P178" t="s">
        <v>15</v>
      </c>
      <c r="Q178" t="str">
        <f>IF(Table2[[#This Row],[Purchased Bike]]="Yes", "Purchased","Did Not Purchase")</f>
        <v>Purchased</v>
      </c>
      <c r="R178">
        <f t="shared" si="2"/>
        <v>1</v>
      </c>
    </row>
    <row r="179" spans="1:18" x14ac:dyDescent="0.35">
      <c r="A179">
        <v>27304</v>
      </c>
      <c r="B179" t="s">
        <v>41</v>
      </c>
      <c r="C179" t="s">
        <v>43</v>
      </c>
      <c r="D179" s="3">
        <v>110000</v>
      </c>
      <c r="E179">
        <v>2</v>
      </c>
      <c r="F179" t="str">
        <f>IF(Table2[[#This Row],[Children]]&lt;=2, "0-2 Children", "3+ Children")</f>
        <v>0-2 Children</v>
      </c>
      <c r="G179" t="s">
        <v>19</v>
      </c>
      <c r="H179" t="s">
        <v>21</v>
      </c>
      <c r="I179" t="s">
        <v>18</v>
      </c>
      <c r="J179" t="str">
        <f>IF(Table2[[#This Row],[Home Owner]]="Yes", "Homeowner","Non-Homeowner")</f>
        <v>Non-Homeowner</v>
      </c>
      <c r="K179">
        <v>3</v>
      </c>
      <c r="L179" s="6" t="s">
        <v>23</v>
      </c>
      <c r="M179" t="s">
        <v>17</v>
      </c>
      <c r="N179" t="str">
        <f>IF(Table2[[#This Row],[Age]]&lt;=35, "25-35",
IF(Table2[[#This Row],[Age]]&lt;=45, "36-45",
IF(Table2[[#This Row],[Age]]&lt;=55, "46-55", "55+")))</f>
        <v>46-55</v>
      </c>
      <c r="O179">
        <v>48</v>
      </c>
      <c r="P179" t="s">
        <v>18</v>
      </c>
      <c r="Q179" t="str">
        <f>IF(Table2[[#This Row],[Purchased Bike]]="Yes", "Purchased","Did Not Purchase")</f>
        <v>Did Not Purchase</v>
      </c>
      <c r="R179">
        <f t="shared" si="2"/>
        <v>0</v>
      </c>
    </row>
    <row r="180" spans="1:18" x14ac:dyDescent="0.35">
      <c r="A180">
        <v>14191</v>
      </c>
      <c r="B180" t="s">
        <v>40</v>
      </c>
      <c r="C180" t="s">
        <v>42</v>
      </c>
      <c r="D180" s="3">
        <v>160000</v>
      </c>
      <c r="E180">
        <v>4</v>
      </c>
      <c r="F180" t="str">
        <f>IF(Table2[[#This Row],[Children]]&lt;=2, "0-2 Children", "3+ Children")</f>
        <v>3+ Children</v>
      </c>
      <c r="G180" t="s">
        <v>19</v>
      </c>
      <c r="H180" t="s">
        <v>21</v>
      </c>
      <c r="I180" t="s">
        <v>18</v>
      </c>
      <c r="J180" t="str">
        <f>IF(Table2[[#This Row],[Home Owner]]="Yes", "Homeowner","Non-Homeowner")</f>
        <v>Non-Homeowner</v>
      </c>
      <c r="K180">
        <v>2</v>
      </c>
      <c r="L180" s="6" t="s">
        <v>44</v>
      </c>
      <c r="M180" t="s">
        <v>17</v>
      </c>
      <c r="N180" t="str">
        <f>IF(Table2[[#This Row],[Age]]&lt;=35, "25-35",
IF(Table2[[#This Row],[Age]]&lt;=45, "36-45",
IF(Table2[[#This Row],[Age]]&lt;=55, "46-55", "55+")))</f>
        <v>46-55</v>
      </c>
      <c r="O180">
        <v>55</v>
      </c>
      <c r="P180" t="s">
        <v>15</v>
      </c>
      <c r="Q180" t="str">
        <f>IF(Table2[[#This Row],[Purchased Bike]]="Yes", "Purchased","Did Not Purchase")</f>
        <v>Purchased</v>
      </c>
      <c r="R180">
        <f t="shared" si="2"/>
        <v>1</v>
      </c>
    </row>
    <row r="181" spans="1:18" x14ac:dyDescent="0.35">
      <c r="A181">
        <v>12212</v>
      </c>
      <c r="B181" t="s">
        <v>40</v>
      </c>
      <c r="C181" t="s">
        <v>43</v>
      </c>
      <c r="D181" s="3">
        <v>10000</v>
      </c>
      <c r="E181">
        <v>0</v>
      </c>
      <c r="F181" t="str">
        <f>IF(Table2[[#This Row],[Children]]&lt;=2, "0-2 Children", "3+ Children")</f>
        <v>0-2 Children</v>
      </c>
      <c r="G181" t="s">
        <v>31</v>
      </c>
      <c r="H181" t="s">
        <v>25</v>
      </c>
      <c r="I181" t="s">
        <v>15</v>
      </c>
      <c r="J181" t="str">
        <f>IF(Table2[[#This Row],[Home Owner]]="Yes", "Homeowner","Non-Homeowner")</f>
        <v>Homeowner</v>
      </c>
      <c r="K181">
        <v>0</v>
      </c>
      <c r="L181" s="6" t="s">
        <v>16</v>
      </c>
      <c r="M181" t="s">
        <v>17</v>
      </c>
      <c r="N181" t="str">
        <f>IF(Table2[[#This Row],[Age]]&lt;=35, "25-35",
IF(Table2[[#This Row],[Age]]&lt;=45, "36-45",
IF(Table2[[#This Row],[Age]]&lt;=55, "46-55", "55+")))</f>
        <v>36-45</v>
      </c>
      <c r="O181">
        <v>37</v>
      </c>
      <c r="P181" t="s">
        <v>15</v>
      </c>
      <c r="Q181" t="str">
        <f>IF(Table2[[#This Row],[Purchased Bike]]="Yes", "Purchased","Did Not Purchase")</f>
        <v>Purchased</v>
      </c>
      <c r="R181">
        <f t="shared" si="2"/>
        <v>1</v>
      </c>
    </row>
    <row r="182" spans="1:18" x14ac:dyDescent="0.35">
      <c r="A182">
        <v>25529</v>
      </c>
      <c r="B182" t="s">
        <v>41</v>
      </c>
      <c r="C182" t="s">
        <v>42</v>
      </c>
      <c r="D182" s="3">
        <v>10000</v>
      </c>
      <c r="E182">
        <v>1</v>
      </c>
      <c r="F182" t="str">
        <f>IF(Table2[[#This Row],[Children]]&lt;=2, "0-2 Children", "3+ Children")</f>
        <v>0-2 Children</v>
      </c>
      <c r="G182" t="s">
        <v>31</v>
      </c>
      <c r="H182" t="s">
        <v>25</v>
      </c>
      <c r="I182" t="s">
        <v>15</v>
      </c>
      <c r="J182" t="str">
        <f>IF(Table2[[#This Row],[Home Owner]]="Yes", "Homeowner","Non-Homeowner")</f>
        <v>Homeowner</v>
      </c>
      <c r="K182">
        <v>0</v>
      </c>
      <c r="L182" s="6" t="s">
        <v>16</v>
      </c>
      <c r="M182" t="s">
        <v>17</v>
      </c>
      <c r="N182" t="str">
        <f>IF(Table2[[#This Row],[Age]]&lt;=35, "25-35",
IF(Table2[[#This Row],[Age]]&lt;=45, "36-45",
IF(Table2[[#This Row],[Age]]&lt;=55, "46-55", "55+")))</f>
        <v>36-45</v>
      </c>
      <c r="O182">
        <v>44</v>
      </c>
      <c r="P182" t="s">
        <v>18</v>
      </c>
      <c r="Q182" t="str">
        <f>IF(Table2[[#This Row],[Purchased Bike]]="Yes", "Purchased","Did Not Purchase")</f>
        <v>Did Not Purchase</v>
      </c>
      <c r="R182">
        <f t="shared" si="2"/>
        <v>0</v>
      </c>
    </row>
    <row r="183" spans="1:18" x14ac:dyDescent="0.35">
      <c r="A183">
        <v>22170</v>
      </c>
      <c r="B183" t="s">
        <v>40</v>
      </c>
      <c r="C183" t="s">
        <v>43</v>
      </c>
      <c r="D183" s="3">
        <v>30000</v>
      </c>
      <c r="E183">
        <v>3</v>
      </c>
      <c r="F183" t="str">
        <f>IF(Table2[[#This Row],[Children]]&lt;=2, "0-2 Children", "3+ Children")</f>
        <v>3+ Children</v>
      </c>
      <c r="G183" t="s">
        <v>19</v>
      </c>
      <c r="H183" t="s">
        <v>20</v>
      </c>
      <c r="I183" t="s">
        <v>18</v>
      </c>
      <c r="J183" t="str">
        <f>IF(Table2[[#This Row],[Home Owner]]="Yes", "Homeowner","Non-Homeowner")</f>
        <v>Non-Homeowner</v>
      </c>
      <c r="K183">
        <v>2</v>
      </c>
      <c r="L183" s="6" t="s">
        <v>26</v>
      </c>
      <c r="M183" t="s">
        <v>24</v>
      </c>
      <c r="N183" t="str">
        <f>IF(Table2[[#This Row],[Age]]&lt;=35, "25-35",
IF(Table2[[#This Row],[Age]]&lt;=45, "36-45",
IF(Table2[[#This Row],[Age]]&lt;=55, "46-55", "55+")))</f>
        <v>46-55</v>
      </c>
      <c r="O183">
        <v>55</v>
      </c>
      <c r="P183" t="s">
        <v>15</v>
      </c>
      <c r="Q183" t="str">
        <f>IF(Table2[[#This Row],[Purchased Bike]]="Yes", "Purchased","Did Not Purchase")</f>
        <v>Purchased</v>
      </c>
      <c r="R183">
        <f t="shared" si="2"/>
        <v>1</v>
      </c>
    </row>
    <row r="184" spans="1:18" x14ac:dyDescent="0.35">
      <c r="A184">
        <v>19445</v>
      </c>
      <c r="B184" t="s">
        <v>40</v>
      </c>
      <c r="C184" t="s">
        <v>43</v>
      </c>
      <c r="D184" s="3">
        <v>10000</v>
      </c>
      <c r="E184">
        <v>2</v>
      </c>
      <c r="F184" t="str">
        <f>IF(Table2[[#This Row],[Children]]&lt;=2, "0-2 Children", "3+ Children")</f>
        <v>0-2 Children</v>
      </c>
      <c r="G184" t="s">
        <v>27</v>
      </c>
      <c r="H184" t="s">
        <v>25</v>
      </c>
      <c r="I184" t="s">
        <v>18</v>
      </c>
      <c r="J184" t="str">
        <f>IF(Table2[[#This Row],[Home Owner]]="Yes", "Homeowner","Non-Homeowner")</f>
        <v>Non-Homeowner</v>
      </c>
      <c r="K184">
        <v>1</v>
      </c>
      <c r="L184" s="6" t="s">
        <v>16</v>
      </c>
      <c r="M184" t="s">
        <v>17</v>
      </c>
      <c r="N184" t="str">
        <f>IF(Table2[[#This Row],[Age]]&lt;=35, "25-35",
IF(Table2[[#This Row],[Age]]&lt;=45, "36-45",
IF(Table2[[#This Row],[Age]]&lt;=55, "46-55", "55+")))</f>
        <v>36-45</v>
      </c>
      <c r="O184">
        <v>38</v>
      </c>
      <c r="P184" t="s">
        <v>18</v>
      </c>
      <c r="Q184" t="str">
        <f>IF(Table2[[#This Row],[Purchased Bike]]="Yes", "Purchased","Did Not Purchase")</f>
        <v>Did Not Purchase</v>
      </c>
      <c r="R184">
        <f t="shared" si="2"/>
        <v>0</v>
      </c>
    </row>
    <row r="185" spans="1:18" x14ac:dyDescent="0.35">
      <c r="A185">
        <v>15265</v>
      </c>
      <c r="B185" t="s">
        <v>41</v>
      </c>
      <c r="C185" t="s">
        <v>42</v>
      </c>
      <c r="D185" s="3">
        <v>40000</v>
      </c>
      <c r="E185">
        <v>2</v>
      </c>
      <c r="F185" t="str">
        <f>IF(Table2[[#This Row],[Children]]&lt;=2, "0-2 Children", "3+ Children")</f>
        <v>0-2 Children</v>
      </c>
      <c r="G185" t="s">
        <v>13</v>
      </c>
      <c r="H185" t="s">
        <v>28</v>
      </c>
      <c r="I185" t="s">
        <v>15</v>
      </c>
      <c r="J185" t="str">
        <f>IF(Table2[[#This Row],[Home Owner]]="Yes", "Homeowner","Non-Homeowner")</f>
        <v>Homeowner</v>
      </c>
      <c r="K185">
        <v>2</v>
      </c>
      <c r="L185" s="6" t="s">
        <v>23</v>
      </c>
      <c r="M185" t="s">
        <v>24</v>
      </c>
      <c r="N185" t="str">
        <f>IF(Table2[[#This Row],[Age]]&lt;=35, "25-35",
IF(Table2[[#This Row],[Age]]&lt;=45, "36-45",
IF(Table2[[#This Row],[Age]]&lt;=55, "46-55", "55+")))</f>
        <v>55+</v>
      </c>
      <c r="O185">
        <v>66</v>
      </c>
      <c r="P185" t="s">
        <v>15</v>
      </c>
      <c r="Q185" t="str">
        <f>IF(Table2[[#This Row],[Purchased Bike]]="Yes", "Purchased","Did Not Purchase")</f>
        <v>Purchased</v>
      </c>
      <c r="R185">
        <f t="shared" si="2"/>
        <v>1</v>
      </c>
    </row>
    <row r="186" spans="1:18" x14ac:dyDescent="0.35">
      <c r="A186">
        <v>28918</v>
      </c>
      <c r="B186" t="s">
        <v>40</v>
      </c>
      <c r="C186" t="s">
        <v>43</v>
      </c>
      <c r="D186" s="3">
        <v>130000</v>
      </c>
      <c r="E186">
        <v>4</v>
      </c>
      <c r="F186" t="str">
        <f>IF(Table2[[#This Row],[Children]]&lt;=2, "0-2 Children", "3+ Children")</f>
        <v>3+ Children</v>
      </c>
      <c r="G186" t="s">
        <v>27</v>
      </c>
      <c r="H186" t="s">
        <v>28</v>
      </c>
      <c r="I186" t="s">
        <v>18</v>
      </c>
      <c r="J186" t="str">
        <f>IF(Table2[[#This Row],[Home Owner]]="Yes", "Homeowner","Non-Homeowner")</f>
        <v>Non-Homeowner</v>
      </c>
      <c r="K186">
        <v>4</v>
      </c>
      <c r="L186" s="6" t="s">
        <v>44</v>
      </c>
      <c r="M186" t="s">
        <v>17</v>
      </c>
      <c r="N186" t="str">
        <f>IF(Table2[[#This Row],[Age]]&lt;=35, "25-35",
IF(Table2[[#This Row],[Age]]&lt;=45, "36-45",
IF(Table2[[#This Row],[Age]]&lt;=55, "46-55", "55+")))</f>
        <v>55+</v>
      </c>
      <c r="O186">
        <v>58</v>
      </c>
      <c r="P186" t="s">
        <v>18</v>
      </c>
      <c r="Q186" t="str">
        <f>IF(Table2[[#This Row],[Purchased Bike]]="Yes", "Purchased","Did Not Purchase")</f>
        <v>Did Not Purchase</v>
      </c>
      <c r="R186">
        <f t="shared" si="2"/>
        <v>0</v>
      </c>
    </row>
    <row r="187" spans="1:18" x14ac:dyDescent="0.35">
      <c r="A187">
        <v>15799</v>
      </c>
      <c r="B187" t="s">
        <v>40</v>
      </c>
      <c r="C187" t="s">
        <v>43</v>
      </c>
      <c r="D187" s="3">
        <v>90000</v>
      </c>
      <c r="E187">
        <v>1</v>
      </c>
      <c r="F187" t="str">
        <f>IF(Table2[[#This Row],[Children]]&lt;=2, "0-2 Children", "3+ Children")</f>
        <v>0-2 Children</v>
      </c>
      <c r="G187" t="s">
        <v>13</v>
      </c>
      <c r="H187" t="s">
        <v>21</v>
      </c>
      <c r="I187" t="s">
        <v>15</v>
      </c>
      <c r="J187" t="str">
        <f>IF(Table2[[#This Row],[Home Owner]]="Yes", "Homeowner","Non-Homeowner")</f>
        <v>Homeowner</v>
      </c>
      <c r="K187">
        <v>1</v>
      </c>
      <c r="L187" s="6" t="s">
        <v>22</v>
      </c>
      <c r="M187" t="s">
        <v>24</v>
      </c>
      <c r="N187" t="str">
        <f>IF(Table2[[#This Row],[Age]]&lt;=35, "25-35",
IF(Table2[[#This Row],[Age]]&lt;=45, "36-45",
IF(Table2[[#This Row],[Age]]&lt;=55, "46-55", "55+")))</f>
        <v>46-55</v>
      </c>
      <c r="O187">
        <v>47</v>
      </c>
      <c r="P187" t="s">
        <v>15</v>
      </c>
      <c r="Q187" t="str">
        <f>IF(Table2[[#This Row],[Purchased Bike]]="Yes", "Purchased","Did Not Purchase")</f>
        <v>Purchased</v>
      </c>
      <c r="R187">
        <f t="shared" si="2"/>
        <v>1</v>
      </c>
    </row>
    <row r="188" spans="1:18" x14ac:dyDescent="0.35">
      <c r="A188">
        <v>11047</v>
      </c>
      <c r="B188" t="s">
        <v>40</v>
      </c>
      <c r="C188" t="s">
        <v>43</v>
      </c>
      <c r="D188" s="3">
        <v>30000</v>
      </c>
      <c r="E188">
        <v>3</v>
      </c>
      <c r="F188" t="str">
        <f>IF(Table2[[#This Row],[Children]]&lt;=2, "0-2 Children", "3+ Children")</f>
        <v>3+ Children</v>
      </c>
      <c r="G188" t="s">
        <v>27</v>
      </c>
      <c r="H188" t="s">
        <v>14</v>
      </c>
      <c r="I188" t="s">
        <v>18</v>
      </c>
      <c r="J188" t="str">
        <f>IF(Table2[[#This Row],[Home Owner]]="Yes", "Homeowner","Non-Homeowner")</f>
        <v>Non-Homeowner</v>
      </c>
      <c r="K188">
        <v>2</v>
      </c>
      <c r="L188" s="6" t="s">
        <v>26</v>
      </c>
      <c r="M188" t="s">
        <v>24</v>
      </c>
      <c r="N188" t="str">
        <f>IF(Table2[[#This Row],[Age]]&lt;=35, "25-35",
IF(Table2[[#This Row],[Age]]&lt;=45, "36-45",
IF(Table2[[#This Row],[Age]]&lt;=55, "46-55", "55+")))</f>
        <v>55+</v>
      </c>
      <c r="O188">
        <v>56</v>
      </c>
      <c r="P188" t="s">
        <v>15</v>
      </c>
      <c r="Q188" t="str">
        <f>IF(Table2[[#This Row],[Purchased Bike]]="Yes", "Purchased","Did Not Purchase")</f>
        <v>Purchased</v>
      </c>
      <c r="R188">
        <f t="shared" si="2"/>
        <v>1</v>
      </c>
    </row>
    <row r="189" spans="1:18" x14ac:dyDescent="0.35">
      <c r="A189">
        <v>18151</v>
      </c>
      <c r="B189" t="s">
        <v>41</v>
      </c>
      <c r="C189" t="s">
        <v>42</v>
      </c>
      <c r="D189" s="3">
        <v>80000</v>
      </c>
      <c r="E189">
        <v>5</v>
      </c>
      <c r="F189" t="str">
        <f>IF(Table2[[#This Row],[Children]]&lt;=2, "0-2 Children", "3+ Children")</f>
        <v>3+ Children</v>
      </c>
      <c r="G189" t="s">
        <v>19</v>
      </c>
      <c r="H189" t="s">
        <v>21</v>
      </c>
      <c r="I189" t="s">
        <v>18</v>
      </c>
      <c r="J189" t="str">
        <f>IF(Table2[[#This Row],[Home Owner]]="Yes", "Homeowner","Non-Homeowner")</f>
        <v>Non-Homeowner</v>
      </c>
      <c r="K189">
        <v>2</v>
      </c>
      <c r="L189" s="6" t="s">
        <v>44</v>
      </c>
      <c r="M189" t="s">
        <v>17</v>
      </c>
      <c r="N189" t="str">
        <f>IF(Table2[[#This Row],[Age]]&lt;=35, "25-35",
IF(Table2[[#This Row],[Age]]&lt;=45, "36-45",
IF(Table2[[#This Row],[Age]]&lt;=55, "46-55", "55+")))</f>
        <v>55+</v>
      </c>
      <c r="O189">
        <v>59</v>
      </c>
      <c r="P189" t="s">
        <v>18</v>
      </c>
      <c r="Q189" t="str">
        <f>IF(Table2[[#This Row],[Purchased Bike]]="Yes", "Purchased","Did Not Purchase")</f>
        <v>Did Not Purchase</v>
      </c>
      <c r="R189">
        <f t="shared" si="2"/>
        <v>0</v>
      </c>
    </row>
    <row r="190" spans="1:18" x14ac:dyDescent="0.35">
      <c r="A190">
        <v>20606</v>
      </c>
      <c r="B190" t="s">
        <v>40</v>
      </c>
      <c r="C190" t="s">
        <v>43</v>
      </c>
      <c r="D190" s="3">
        <v>70000</v>
      </c>
      <c r="E190">
        <v>0</v>
      </c>
      <c r="F190" t="str">
        <f>IF(Table2[[#This Row],[Children]]&lt;=2, "0-2 Children", "3+ Children")</f>
        <v>0-2 Children</v>
      </c>
      <c r="G190" t="s">
        <v>13</v>
      </c>
      <c r="H190" t="s">
        <v>21</v>
      </c>
      <c r="I190" t="s">
        <v>15</v>
      </c>
      <c r="J190" t="str">
        <f>IF(Table2[[#This Row],[Home Owner]]="Yes", "Homeowner","Non-Homeowner")</f>
        <v>Homeowner</v>
      </c>
      <c r="K190">
        <v>4</v>
      </c>
      <c r="L190" s="6" t="s">
        <v>44</v>
      </c>
      <c r="M190" t="s">
        <v>24</v>
      </c>
      <c r="N190" t="str">
        <f>IF(Table2[[#This Row],[Age]]&lt;=35, "25-35",
IF(Table2[[#This Row],[Age]]&lt;=45, "36-45",
IF(Table2[[#This Row],[Age]]&lt;=55, "46-55", "55+")))</f>
        <v>25-35</v>
      </c>
      <c r="O190">
        <v>32</v>
      </c>
      <c r="P190" t="s">
        <v>15</v>
      </c>
      <c r="Q190" t="str">
        <f>IF(Table2[[#This Row],[Purchased Bike]]="Yes", "Purchased","Did Not Purchase")</f>
        <v>Purchased</v>
      </c>
      <c r="R190">
        <f t="shared" si="2"/>
        <v>1</v>
      </c>
    </row>
    <row r="191" spans="1:18" x14ac:dyDescent="0.35">
      <c r="A191">
        <v>19482</v>
      </c>
      <c r="B191" t="s">
        <v>40</v>
      </c>
      <c r="C191" t="s">
        <v>42</v>
      </c>
      <c r="D191" s="3">
        <v>30000</v>
      </c>
      <c r="E191">
        <v>1</v>
      </c>
      <c r="F191" t="str">
        <f>IF(Table2[[#This Row],[Children]]&lt;=2, "0-2 Children", "3+ Children")</f>
        <v>0-2 Children</v>
      </c>
      <c r="G191" t="s">
        <v>19</v>
      </c>
      <c r="H191" t="s">
        <v>20</v>
      </c>
      <c r="I191" t="s">
        <v>15</v>
      </c>
      <c r="J191" t="str">
        <f>IF(Table2[[#This Row],[Home Owner]]="Yes", "Homeowner","Non-Homeowner")</f>
        <v>Homeowner</v>
      </c>
      <c r="K191">
        <v>1</v>
      </c>
      <c r="L191" s="6" t="s">
        <v>16</v>
      </c>
      <c r="M191" t="s">
        <v>17</v>
      </c>
      <c r="N191" t="str">
        <f>IF(Table2[[#This Row],[Age]]&lt;=35, "25-35",
IF(Table2[[#This Row],[Age]]&lt;=45, "36-45",
IF(Table2[[#This Row],[Age]]&lt;=55, "46-55", "55+")))</f>
        <v>36-45</v>
      </c>
      <c r="O191">
        <v>44</v>
      </c>
      <c r="P191" t="s">
        <v>15</v>
      </c>
      <c r="Q191" t="str">
        <f>IF(Table2[[#This Row],[Purchased Bike]]="Yes", "Purchased","Did Not Purchase")</f>
        <v>Purchased</v>
      </c>
      <c r="R191">
        <f t="shared" si="2"/>
        <v>1</v>
      </c>
    </row>
    <row r="192" spans="1:18" x14ac:dyDescent="0.35">
      <c r="A192">
        <v>16489</v>
      </c>
      <c r="B192" t="s">
        <v>40</v>
      </c>
      <c r="C192" t="s">
        <v>42</v>
      </c>
      <c r="D192" s="3">
        <v>30000</v>
      </c>
      <c r="E192">
        <v>3</v>
      </c>
      <c r="F192" t="str">
        <f>IF(Table2[[#This Row],[Children]]&lt;=2, "0-2 Children", "3+ Children")</f>
        <v>3+ Children</v>
      </c>
      <c r="G192" t="s">
        <v>27</v>
      </c>
      <c r="H192" t="s">
        <v>14</v>
      </c>
      <c r="I192" t="s">
        <v>15</v>
      </c>
      <c r="J192" t="str">
        <f>IF(Table2[[#This Row],[Home Owner]]="Yes", "Homeowner","Non-Homeowner")</f>
        <v>Homeowner</v>
      </c>
      <c r="K192">
        <v>2</v>
      </c>
      <c r="L192" s="6" t="s">
        <v>23</v>
      </c>
      <c r="M192" t="s">
        <v>24</v>
      </c>
      <c r="N192" t="str">
        <f>IF(Table2[[#This Row],[Age]]&lt;=35, "25-35",
IF(Table2[[#This Row],[Age]]&lt;=45, "36-45",
IF(Table2[[#This Row],[Age]]&lt;=55, "46-55", "55+")))</f>
        <v>46-55</v>
      </c>
      <c r="O192">
        <v>55</v>
      </c>
      <c r="P192" t="s">
        <v>18</v>
      </c>
      <c r="Q192" t="str">
        <f>IF(Table2[[#This Row],[Purchased Bike]]="Yes", "Purchased","Did Not Purchase")</f>
        <v>Did Not Purchase</v>
      </c>
      <c r="R192">
        <f t="shared" si="2"/>
        <v>0</v>
      </c>
    </row>
    <row r="193" spans="1:18" x14ac:dyDescent="0.35">
      <c r="A193">
        <v>26944</v>
      </c>
      <c r="B193" t="s">
        <v>41</v>
      </c>
      <c r="C193" t="s">
        <v>42</v>
      </c>
      <c r="D193" s="3">
        <v>90000</v>
      </c>
      <c r="E193">
        <v>2</v>
      </c>
      <c r="F193" t="str">
        <f>IF(Table2[[#This Row],[Children]]&lt;=2, "0-2 Children", "3+ Children")</f>
        <v>0-2 Children</v>
      </c>
      <c r="G193" t="s">
        <v>27</v>
      </c>
      <c r="H193" t="s">
        <v>25</v>
      </c>
      <c r="I193" t="s">
        <v>15</v>
      </c>
      <c r="J193" t="str">
        <f>IF(Table2[[#This Row],[Home Owner]]="Yes", "Homeowner","Non-Homeowner")</f>
        <v>Homeowner</v>
      </c>
      <c r="K193">
        <v>0</v>
      </c>
      <c r="L193" s="6" t="s">
        <v>16</v>
      </c>
      <c r="M193" t="s">
        <v>17</v>
      </c>
      <c r="N193" t="str">
        <f>IF(Table2[[#This Row],[Age]]&lt;=35, "25-35",
IF(Table2[[#This Row],[Age]]&lt;=45, "36-45",
IF(Table2[[#This Row],[Age]]&lt;=55, "46-55", "55+")))</f>
        <v>36-45</v>
      </c>
      <c r="O193">
        <v>36</v>
      </c>
      <c r="P193" t="s">
        <v>15</v>
      </c>
      <c r="Q193" t="str">
        <f>IF(Table2[[#This Row],[Purchased Bike]]="Yes", "Purchased","Did Not Purchase")</f>
        <v>Purchased</v>
      </c>
      <c r="R193">
        <f t="shared" si="2"/>
        <v>1</v>
      </c>
    </row>
    <row r="194" spans="1:18" x14ac:dyDescent="0.35">
      <c r="A194">
        <v>15682</v>
      </c>
      <c r="B194" t="s">
        <v>41</v>
      </c>
      <c r="C194" t="s">
        <v>43</v>
      </c>
      <c r="D194" s="3">
        <v>80000</v>
      </c>
      <c r="E194">
        <v>5</v>
      </c>
      <c r="F194" t="str">
        <f>IF(Table2[[#This Row],[Children]]&lt;=2, "0-2 Children", "3+ Children")</f>
        <v>3+ Children</v>
      </c>
      <c r="G194" t="s">
        <v>13</v>
      </c>
      <c r="H194" t="s">
        <v>28</v>
      </c>
      <c r="I194" t="s">
        <v>15</v>
      </c>
      <c r="J194" t="str">
        <f>IF(Table2[[#This Row],[Home Owner]]="Yes", "Homeowner","Non-Homeowner")</f>
        <v>Homeowner</v>
      </c>
      <c r="K194">
        <v>2</v>
      </c>
      <c r="L194" s="6" t="s">
        <v>44</v>
      </c>
      <c r="M194" t="s">
        <v>17</v>
      </c>
      <c r="N194" t="str">
        <f>IF(Table2[[#This Row],[Age]]&lt;=35, "25-35",
IF(Table2[[#This Row],[Age]]&lt;=45, "36-45",
IF(Table2[[#This Row],[Age]]&lt;=55, "46-55", "55+")))</f>
        <v>55+</v>
      </c>
      <c r="O194">
        <v>62</v>
      </c>
      <c r="P194" t="s">
        <v>18</v>
      </c>
      <c r="Q194" t="str">
        <f>IF(Table2[[#This Row],[Purchased Bike]]="Yes", "Purchased","Did Not Purchase")</f>
        <v>Did Not Purchase</v>
      </c>
      <c r="R194">
        <f t="shared" si="2"/>
        <v>0</v>
      </c>
    </row>
    <row r="195" spans="1:18" x14ac:dyDescent="0.35">
      <c r="A195">
        <v>26032</v>
      </c>
      <c r="B195" t="s">
        <v>40</v>
      </c>
      <c r="C195" t="s">
        <v>43</v>
      </c>
      <c r="D195" s="3">
        <v>70000</v>
      </c>
      <c r="E195">
        <v>5</v>
      </c>
      <c r="F195" t="str">
        <f>IF(Table2[[#This Row],[Children]]&lt;=2, "0-2 Children", "3+ Children")</f>
        <v>3+ Children</v>
      </c>
      <c r="G195" t="s">
        <v>13</v>
      </c>
      <c r="H195" t="s">
        <v>21</v>
      </c>
      <c r="I195" t="s">
        <v>15</v>
      </c>
      <c r="J195" t="str">
        <f>IF(Table2[[#This Row],[Home Owner]]="Yes", "Homeowner","Non-Homeowner")</f>
        <v>Homeowner</v>
      </c>
      <c r="K195">
        <v>4</v>
      </c>
      <c r="L195" s="6" t="s">
        <v>44</v>
      </c>
      <c r="M195" t="s">
        <v>24</v>
      </c>
      <c r="N195" t="str">
        <f>IF(Table2[[#This Row],[Age]]&lt;=35, "25-35",
IF(Table2[[#This Row],[Age]]&lt;=45, "36-45",
IF(Table2[[#This Row],[Age]]&lt;=55, "46-55", "55+")))</f>
        <v>36-45</v>
      </c>
      <c r="O195">
        <v>41</v>
      </c>
      <c r="P195" t="s">
        <v>18</v>
      </c>
      <c r="Q195" t="str">
        <f>IF(Table2[[#This Row],[Purchased Bike]]="Yes", "Purchased","Did Not Purchase")</f>
        <v>Did Not Purchase</v>
      </c>
      <c r="R195">
        <f t="shared" ref="R195:R258" si="3">IF(P195="Yes", 1,0)</f>
        <v>0</v>
      </c>
    </row>
    <row r="196" spans="1:18" x14ac:dyDescent="0.35">
      <c r="A196">
        <v>17843</v>
      </c>
      <c r="B196" t="s">
        <v>41</v>
      </c>
      <c r="C196" t="s">
        <v>43</v>
      </c>
      <c r="D196" s="3">
        <v>10000</v>
      </c>
      <c r="E196">
        <v>0</v>
      </c>
      <c r="F196" t="str">
        <f>IF(Table2[[#This Row],[Children]]&lt;=2, "0-2 Children", "3+ Children")</f>
        <v>0-2 Children</v>
      </c>
      <c r="G196" t="s">
        <v>29</v>
      </c>
      <c r="H196" t="s">
        <v>25</v>
      </c>
      <c r="I196" t="s">
        <v>18</v>
      </c>
      <c r="J196" t="str">
        <f>IF(Table2[[#This Row],[Home Owner]]="Yes", "Homeowner","Non-Homeowner")</f>
        <v>Non-Homeowner</v>
      </c>
      <c r="K196">
        <v>2</v>
      </c>
      <c r="L196" s="6" t="s">
        <v>16</v>
      </c>
      <c r="M196" t="s">
        <v>17</v>
      </c>
      <c r="N196" t="str">
        <f>IF(Table2[[#This Row],[Age]]&lt;=35, "25-35",
IF(Table2[[#This Row],[Age]]&lt;=45, "36-45",
IF(Table2[[#This Row],[Age]]&lt;=55, "46-55", "55+")))</f>
        <v>25-35</v>
      </c>
      <c r="O196">
        <v>32</v>
      </c>
      <c r="P196" t="s">
        <v>18</v>
      </c>
      <c r="Q196" t="str">
        <f>IF(Table2[[#This Row],[Purchased Bike]]="Yes", "Purchased","Did Not Purchase")</f>
        <v>Did Not Purchase</v>
      </c>
      <c r="R196">
        <f t="shared" si="3"/>
        <v>0</v>
      </c>
    </row>
    <row r="197" spans="1:18" x14ac:dyDescent="0.35">
      <c r="A197">
        <v>25559</v>
      </c>
      <c r="B197" t="s">
        <v>41</v>
      </c>
      <c r="C197" t="s">
        <v>42</v>
      </c>
      <c r="D197" s="3">
        <v>20000</v>
      </c>
      <c r="E197">
        <v>0</v>
      </c>
      <c r="F197" t="str">
        <f>IF(Table2[[#This Row],[Children]]&lt;=2, "0-2 Children", "3+ Children")</f>
        <v>0-2 Children</v>
      </c>
      <c r="G197" t="s">
        <v>13</v>
      </c>
      <c r="H197" t="s">
        <v>20</v>
      </c>
      <c r="I197" t="s">
        <v>15</v>
      </c>
      <c r="J197" t="str">
        <f>IF(Table2[[#This Row],[Home Owner]]="Yes", "Homeowner","Non-Homeowner")</f>
        <v>Homeowner</v>
      </c>
      <c r="K197">
        <v>0</v>
      </c>
      <c r="L197" s="6" t="s">
        <v>16</v>
      </c>
      <c r="M197" t="s">
        <v>24</v>
      </c>
      <c r="N197" t="str">
        <f>IF(Table2[[#This Row],[Age]]&lt;=35, "25-35",
IF(Table2[[#This Row],[Age]]&lt;=45, "36-45",
IF(Table2[[#This Row],[Age]]&lt;=55, "46-55", "55+")))</f>
        <v>25-35</v>
      </c>
      <c r="O197">
        <v>25</v>
      </c>
      <c r="P197" t="s">
        <v>15</v>
      </c>
      <c r="Q197" t="str">
        <f>IF(Table2[[#This Row],[Purchased Bike]]="Yes", "Purchased","Did Not Purchase")</f>
        <v>Purchased</v>
      </c>
      <c r="R197">
        <f t="shared" si="3"/>
        <v>1</v>
      </c>
    </row>
    <row r="198" spans="1:18" x14ac:dyDescent="0.35">
      <c r="A198">
        <v>16209</v>
      </c>
      <c r="B198" t="s">
        <v>41</v>
      </c>
      <c r="C198" t="s">
        <v>43</v>
      </c>
      <c r="D198" s="3">
        <v>50000</v>
      </c>
      <c r="E198">
        <v>0</v>
      </c>
      <c r="F198" t="str">
        <f>IF(Table2[[#This Row],[Children]]&lt;=2, "0-2 Children", "3+ Children")</f>
        <v>0-2 Children</v>
      </c>
      <c r="G198" t="s">
        <v>31</v>
      </c>
      <c r="H198" t="s">
        <v>14</v>
      </c>
      <c r="I198" t="s">
        <v>15</v>
      </c>
      <c r="J198" t="str">
        <f>IF(Table2[[#This Row],[Home Owner]]="Yes", "Homeowner","Non-Homeowner")</f>
        <v>Homeowner</v>
      </c>
      <c r="K198">
        <v>0</v>
      </c>
      <c r="L198" s="6" t="s">
        <v>26</v>
      </c>
      <c r="M198" t="s">
        <v>17</v>
      </c>
      <c r="N198" t="str">
        <f>IF(Table2[[#This Row],[Age]]&lt;=35, "25-35",
IF(Table2[[#This Row],[Age]]&lt;=45, "36-45",
IF(Table2[[#This Row],[Age]]&lt;=55, "46-55", "55+")))</f>
        <v>36-45</v>
      </c>
      <c r="O198">
        <v>36</v>
      </c>
      <c r="P198" t="s">
        <v>18</v>
      </c>
      <c r="Q198" t="str">
        <f>IF(Table2[[#This Row],[Purchased Bike]]="Yes", "Purchased","Did Not Purchase")</f>
        <v>Did Not Purchase</v>
      </c>
      <c r="R198">
        <f t="shared" si="3"/>
        <v>0</v>
      </c>
    </row>
    <row r="199" spans="1:18" x14ac:dyDescent="0.35">
      <c r="A199">
        <v>11147</v>
      </c>
      <c r="B199" t="s">
        <v>40</v>
      </c>
      <c r="C199" t="s">
        <v>42</v>
      </c>
      <c r="D199" s="3">
        <v>60000</v>
      </c>
      <c r="E199">
        <v>2</v>
      </c>
      <c r="F199" t="str">
        <f>IF(Table2[[#This Row],[Children]]&lt;=2, "0-2 Children", "3+ Children")</f>
        <v>0-2 Children</v>
      </c>
      <c r="G199" t="s">
        <v>31</v>
      </c>
      <c r="H199" t="s">
        <v>28</v>
      </c>
      <c r="I199" t="s">
        <v>15</v>
      </c>
      <c r="J199" t="str">
        <f>IF(Table2[[#This Row],[Home Owner]]="Yes", "Homeowner","Non-Homeowner")</f>
        <v>Homeowner</v>
      </c>
      <c r="K199">
        <v>1</v>
      </c>
      <c r="L199" s="6" t="s">
        <v>16</v>
      </c>
      <c r="M199" t="s">
        <v>24</v>
      </c>
      <c r="N199" t="str">
        <f>IF(Table2[[#This Row],[Age]]&lt;=35, "25-35",
IF(Table2[[#This Row],[Age]]&lt;=45, "36-45",
IF(Table2[[#This Row],[Age]]&lt;=55, "46-55", "55+")))</f>
        <v>55+</v>
      </c>
      <c r="O199">
        <v>67</v>
      </c>
      <c r="P199" t="s">
        <v>15</v>
      </c>
      <c r="Q199" t="str">
        <f>IF(Table2[[#This Row],[Purchased Bike]]="Yes", "Purchased","Did Not Purchase")</f>
        <v>Purchased</v>
      </c>
      <c r="R199">
        <f t="shared" si="3"/>
        <v>1</v>
      </c>
    </row>
    <row r="200" spans="1:18" x14ac:dyDescent="0.35">
      <c r="A200">
        <v>15214</v>
      </c>
      <c r="B200" t="s">
        <v>41</v>
      </c>
      <c r="C200" t="s">
        <v>43</v>
      </c>
      <c r="D200" s="3">
        <v>100000</v>
      </c>
      <c r="E200">
        <v>0</v>
      </c>
      <c r="F200" t="str">
        <f>IF(Table2[[#This Row],[Children]]&lt;=2, "0-2 Children", "3+ Children")</f>
        <v>0-2 Children</v>
      </c>
      <c r="G200" t="s">
        <v>31</v>
      </c>
      <c r="H200" t="s">
        <v>28</v>
      </c>
      <c r="I200" t="s">
        <v>18</v>
      </c>
      <c r="J200" t="str">
        <f>IF(Table2[[#This Row],[Home Owner]]="Yes", "Homeowner","Non-Homeowner")</f>
        <v>Non-Homeowner</v>
      </c>
      <c r="K200">
        <v>1</v>
      </c>
      <c r="L200" s="6" t="s">
        <v>26</v>
      </c>
      <c r="M200" t="s">
        <v>24</v>
      </c>
      <c r="N200" t="str">
        <f>IF(Table2[[#This Row],[Age]]&lt;=35, "25-35",
IF(Table2[[#This Row],[Age]]&lt;=45, "36-45",
IF(Table2[[#This Row],[Age]]&lt;=55, "46-55", "55+")))</f>
        <v>36-45</v>
      </c>
      <c r="O200">
        <v>39</v>
      </c>
      <c r="P200" t="s">
        <v>15</v>
      </c>
      <c r="Q200" t="str">
        <f>IF(Table2[[#This Row],[Purchased Bike]]="Yes", "Purchased","Did Not Purchase")</f>
        <v>Purchased</v>
      </c>
      <c r="R200">
        <f t="shared" si="3"/>
        <v>1</v>
      </c>
    </row>
    <row r="201" spans="1:18" x14ac:dyDescent="0.35">
      <c r="A201">
        <v>11453</v>
      </c>
      <c r="B201" t="s">
        <v>41</v>
      </c>
      <c r="C201" t="s">
        <v>42</v>
      </c>
      <c r="D201" s="3">
        <v>80000</v>
      </c>
      <c r="E201">
        <v>0</v>
      </c>
      <c r="F201" t="str">
        <f>IF(Table2[[#This Row],[Children]]&lt;=2, "0-2 Children", "3+ Children")</f>
        <v>0-2 Children</v>
      </c>
      <c r="G201" t="s">
        <v>13</v>
      </c>
      <c r="H201" t="s">
        <v>21</v>
      </c>
      <c r="I201" t="s">
        <v>18</v>
      </c>
      <c r="J201" t="str">
        <f>IF(Table2[[#This Row],[Home Owner]]="Yes", "Homeowner","Non-Homeowner")</f>
        <v>Non-Homeowner</v>
      </c>
      <c r="K201">
        <v>3</v>
      </c>
      <c r="L201" s="6" t="s">
        <v>44</v>
      </c>
      <c r="M201" t="s">
        <v>24</v>
      </c>
      <c r="N201" t="str">
        <f>IF(Table2[[#This Row],[Age]]&lt;=35, "25-35",
IF(Table2[[#This Row],[Age]]&lt;=45, "36-45",
IF(Table2[[#This Row],[Age]]&lt;=55, "46-55", "55+")))</f>
        <v>25-35</v>
      </c>
      <c r="O201">
        <v>33</v>
      </c>
      <c r="P201" t="s">
        <v>15</v>
      </c>
      <c r="Q201" t="str">
        <f>IF(Table2[[#This Row],[Purchased Bike]]="Yes", "Purchased","Did Not Purchase")</f>
        <v>Purchased</v>
      </c>
      <c r="R201">
        <f t="shared" si="3"/>
        <v>1</v>
      </c>
    </row>
    <row r="202" spans="1:18" x14ac:dyDescent="0.35">
      <c r="A202">
        <v>24584</v>
      </c>
      <c r="B202" t="s">
        <v>41</v>
      </c>
      <c r="C202" t="s">
        <v>42</v>
      </c>
      <c r="D202" s="3">
        <v>60000</v>
      </c>
      <c r="E202">
        <v>0</v>
      </c>
      <c r="F202" t="str">
        <f>IF(Table2[[#This Row],[Children]]&lt;=2, "0-2 Children", "3+ Children")</f>
        <v>0-2 Children</v>
      </c>
      <c r="G202" t="s">
        <v>13</v>
      </c>
      <c r="H202" t="s">
        <v>21</v>
      </c>
      <c r="I202" t="s">
        <v>18</v>
      </c>
      <c r="J202" t="str">
        <f>IF(Table2[[#This Row],[Home Owner]]="Yes", "Homeowner","Non-Homeowner")</f>
        <v>Non-Homeowner</v>
      </c>
      <c r="K202">
        <v>3</v>
      </c>
      <c r="L202" s="6" t="s">
        <v>22</v>
      </c>
      <c r="M202" t="s">
        <v>24</v>
      </c>
      <c r="N202" t="str">
        <f>IF(Table2[[#This Row],[Age]]&lt;=35, "25-35",
IF(Table2[[#This Row],[Age]]&lt;=45, "36-45",
IF(Table2[[#This Row],[Age]]&lt;=55, "46-55", "55+")))</f>
        <v>25-35</v>
      </c>
      <c r="O202">
        <v>31</v>
      </c>
      <c r="P202" t="s">
        <v>18</v>
      </c>
      <c r="Q202" t="str">
        <f>IF(Table2[[#This Row],[Purchased Bike]]="Yes", "Purchased","Did Not Purchase")</f>
        <v>Did Not Purchase</v>
      </c>
      <c r="R202">
        <f t="shared" si="3"/>
        <v>0</v>
      </c>
    </row>
    <row r="203" spans="1:18" x14ac:dyDescent="0.35">
      <c r="A203">
        <v>12585</v>
      </c>
      <c r="B203" t="s">
        <v>40</v>
      </c>
      <c r="C203" t="s">
        <v>42</v>
      </c>
      <c r="D203" s="3">
        <v>10000</v>
      </c>
      <c r="E203">
        <v>1</v>
      </c>
      <c r="F203" t="str">
        <f>IF(Table2[[#This Row],[Children]]&lt;=2, "0-2 Children", "3+ Children")</f>
        <v>0-2 Children</v>
      </c>
      <c r="G203" t="s">
        <v>27</v>
      </c>
      <c r="H203" t="s">
        <v>25</v>
      </c>
      <c r="I203" t="s">
        <v>15</v>
      </c>
      <c r="J203" t="str">
        <f>IF(Table2[[#This Row],[Home Owner]]="Yes", "Homeowner","Non-Homeowner")</f>
        <v>Homeowner</v>
      </c>
      <c r="K203">
        <v>0</v>
      </c>
      <c r="L203" s="6" t="s">
        <v>22</v>
      </c>
      <c r="M203" t="s">
        <v>24</v>
      </c>
      <c r="N203" t="str">
        <f>IF(Table2[[#This Row],[Age]]&lt;=35, "25-35",
IF(Table2[[#This Row],[Age]]&lt;=45, "36-45",
IF(Table2[[#This Row],[Age]]&lt;=55, "46-55", "55+")))</f>
        <v>25-35</v>
      </c>
      <c r="O203">
        <v>27</v>
      </c>
      <c r="P203" t="s">
        <v>15</v>
      </c>
      <c r="Q203" t="str">
        <f>IF(Table2[[#This Row],[Purchased Bike]]="Yes", "Purchased","Did Not Purchase")</f>
        <v>Purchased</v>
      </c>
      <c r="R203">
        <f t="shared" si="3"/>
        <v>1</v>
      </c>
    </row>
    <row r="204" spans="1:18" x14ac:dyDescent="0.35">
      <c r="A204">
        <v>18626</v>
      </c>
      <c r="B204" t="s">
        <v>41</v>
      </c>
      <c r="C204" t="s">
        <v>42</v>
      </c>
      <c r="D204" s="3">
        <v>40000</v>
      </c>
      <c r="E204">
        <v>2</v>
      </c>
      <c r="F204" t="str">
        <f>IF(Table2[[#This Row],[Children]]&lt;=2, "0-2 Children", "3+ Children")</f>
        <v>0-2 Children</v>
      </c>
      <c r="G204" t="s">
        <v>19</v>
      </c>
      <c r="H204" t="s">
        <v>20</v>
      </c>
      <c r="I204" t="s">
        <v>15</v>
      </c>
      <c r="J204" t="str">
        <f>IF(Table2[[#This Row],[Home Owner]]="Yes", "Homeowner","Non-Homeowner")</f>
        <v>Homeowner</v>
      </c>
      <c r="K204">
        <v>0</v>
      </c>
      <c r="L204" s="6" t="s">
        <v>26</v>
      </c>
      <c r="M204" t="s">
        <v>17</v>
      </c>
      <c r="N204" t="str">
        <f>IF(Table2[[#This Row],[Age]]&lt;=35, "25-35",
IF(Table2[[#This Row],[Age]]&lt;=45, "36-45",
IF(Table2[[#This Row],[Age]]&lt;=55, "46-55", "55+")))</f>
        <v>25-35</v>
      </c>
      <c r="O204">
        <v>33</v>
      </c>
      <c r="P204" t="s">
        <v>15</v>
      </c>
      <c r="Q204" t="str">
        <f>IF(Table2[[#This Row],[Purchased Bike]]="Yes", "Purchased","Did Not Purchase")</f>
        <v>Purchased</v>
      </c>
      <c r="R204">
        <f t="shared" si="3"/>
        <v>1</v>
      </c>
    </row>
    <row r="205" spans="1:18" x14ac:dyDescent="0.35">
      <c r="A205">
        <v>29298</v>
      </c>
      <c r="B205" t="s">
        <v>41</v>
      </c>
      <c r="C205" t="s">
        <v>43</v>
      </c>
      <c r="D205" s="3">
        <v>60000</v>
      </c>
      <c r="E205">
        <v>1</v>
      </c>
      <c r="F205" t="str">
        <f>IF(Table2[[#This Row],[Children]]&lt;=2, "0-2 Children", "3+ Children")</f>
        <v>0-2 Children</v>
      </c>
      <c r="G205" t="s">
        <v>19</v>
      </c>
      <c r="H205" t="s">
        <v>14</v>
      </c>
      <c r="I205" t="s">
        <v>15</v>
      </c>
      <c r="J205" t="str">
        <f>IF(Table2[[#This Row],[Home Owner]]="Yes", "Homeowner","Non-Homeowner")</f>
        <v>Homeowner</v>
      </c>
      <c r="K205">
        <v>1</v>
      </c>
      <c r="L205" s="6" t="s">
        <v>23</v>
      </c>
      <c r="M205" t="s">
        <v>24</v>
      </c>
      <c r="N205" t="str">
        <f>IF(Table2[[#This Row],[Age]]&lt;=35, "25-35",
IF(Table2[[#This Row],[Age]]&lt;=45, "36-45",
IF(Table2[[#This Row],[Age]]&lt;=55, "46-55", "55+")))</f>
        <v>46-55</v>
      </c>
      <c r="O205">
        <v>46</v>
      </c>
      <c r="P205" t="s">
        <v>15</v>
      </c>
      <c r="Q205" t="str">
        <f>IF(Table2[[#This Row],[Purchased Bike]]="Yes", "Purchased","Did Not Purchase")</f>
        <v>Purchased</v>
      </c>
      <c r="R205">
        <f t="shared" si="3"/>
        <v>1</v>
      </c>
    </row>
    <row r="206" spans="1:18" x14ac:dyDescent="0.35">
      <c r="A206">
        <v>24842</v>
      </c>
      <c r="B206" t="s">
        <v>41</v>
      </c>
      <c r="C206" t="s">
        <v>43</v>
      </c>
      <c r="D206" s="3">
        <v>90000</v>
      </c>
      <c r="E206">
        <v>3</v>
      </c>
      <c r="F206" t="str">
        <f>IF(Table2[[#This Row],[Children]]&lt;=2, "0-2 Children", "3+ Children")</f>
        <v>3+ Children</v>
      </c>
      <c r="G206" t="s">
        <v>27</v>
      </c>
      <c r="H206" t="s">
        <v>21</v>
      </c>
      <c r="I206" t="s">
        <v>18</v>
      </c>
      <c r="J206" t="str">
        <f>IF(Table2[[#This Row],[Home Owner]]="Yes", "Homeowner","Non-Homeowner")</f>
        <v>Non-Homeowner</v>
      </c>
      <c r="K206">
        <v>1</v>
      </c>
      <c r="L206" s="6" t="s">
        <v>22</v>
      </c>
      <c r="M206" t="s">
        <v>17</v>
      </c>
      <c r="N206" t="str">
        <f>IF(Table2[[#This Row],[Age]]&lt;=35, "25-35",
IF(Table2[[#This Row],[Age]]&lt;=45, "36-45",
IF(Table2[[#This Row],[Age]]&lt;=55, "46-55", "55+")))</f>
        <v>46-55</v>
      </c>
      <c r="O206">
        <v>51</v>
      </c>
      <c r="P206" t="s">
        <v>18</v>
      </c>
      <c r="Q206" t="str">
        <f>IF(Table2[[#This Row],[Purchased Bike]]="Yes", "Purchased","Did Not Purchase")</f>
        <v>Did Not Purchase</v>
      </c>
      <c r="R206">
        <f t="shared" si="3"/>
        <v>0</v>
      </c>
    </row>
    <row r="207" spans="1:18" x14ac:dyDescent="0.35">
      <c r="A207">
        <v>15657</v>
      </c>
      <c r="B207" t="s">
        <v>40</v>
      </c>
      <c r="C207" t="s">
        <v>42</v>
      </c>
      <c r="D207" s="3">
        <v>30000</v>
      </c>
      <c r="E207">
        <v>3</v>
      </c>
      <c r="F207" t="str">
        <f>IF(Table2[[#This Row],[Children]]&lt;=2, "0-2 Children", "3+ Children")</f>
        <v>3+ Children</v>
      </c>
      <c r="G207" t="s">
        <v>31</v>
      </c>
      <c r="H207" t="s">
        <v>20</v>
      </c>
      <c r="I207" t="s">
        <v>15</v>
      </c>
      <c r="J207" t="str">
        <f>IF(Table2[[#This Row],[Home Owner]]="Yes", "Homeowner","Non-Homeowner")</f>
        <v>Homeowner</v>
      </c>
      <c r="K207">
        <v>0</v>
      </c>
      <c r="L207" s="6" t="s">
        <v>16</v>
      </c>
      <c r="M207" t="s">
        <v>17</v>
      </c>
      <c r="N207" t="str">
        <f>IF(Table2[[#This Row],[Age]]&lt;=35, "25-35",
IF(Table2[[#This Row],[Age]]&lt;=45, "36-45",
IF(Table2[[#This Row],[Age]]&lt;=55, "46-55", "55+")))</f>
        <v>46-55</v>
      </c>
      <c r="O207">
        <v>46</v>
      </c>
      <c r="P207" t="s">
        <v>15</v>
      </c>
      <c r="Q207" t="str">
        <f>IF(Table2[[#This Row],[Purchased Bike]]="Yes", "Purchased","Did Not Purchase")</f>
        <v>Purchased</v>
      </c>
      <c r="R207">
        <f t="shared" si="3"/>
        <v>1</v>
      </c>
    </row>
    <row r="208" spans="1:18" x14ac:dyDescent="0.35">
      <c r="A208">
        <v>11415</v>
      </c>
      <c r="B208" t="s">
        <v>41</v>
      </c>
      <c r="C208" t="s">
        <v>42</v>
      </c>
      <c r="D208" s="3">
        <v>90000</v>
      </c>
      <c r="E208">
        <v>5</v>
      </c>
      <c r="F208" t="str">
        <f>IF(Table2[[#This Row],[Children]]&lt;=2, "0-2 Children", "3+ Children")</f>
        <v>3+ Children</v>
      </c>
      <c r="G208" t="s">
        <v>19</v>
      </c>
      <c r="H208" t="s">
        <v>21</v>
      </c>
      <c r="I208" t="s">
        <v>18</v>
      </c>
      <c r="J208" t="str">
        <f>IF(Table2[[#This Row],[Home Owner]]="Yes", "Homeowner","Non-Homeowner")</f>
        <v>Non-Homeowner</v>
      </c>
      <c r="K208">
        <v>2</v>
      </c>
      <c r="L208" s="6" t="s">
        <v>44</v>
      </c>
      <c r="M208" t="s">
        <v>17</v>
      </c>
      <c r="N208" t="str">
        <f>IF(Table2[[#This Row],[Age]]&lt;=35, "25-35",
IF(Table2[[#This Row],[Age]]&lt;=45, "36-45",
IF(Table2[[#This Row],[Age]]&lt;=55, "46-55", "55+")))</f>
        <v>55+</v>
      </c>
      <c r="O208">
        <v>62</v>
      </c>
      <c r="P208" t="s">
        <v>18</v>
      </c>
      <c r="Q208" t="str">
        <f>IF(Table2[[#This Row],[Purchased Bike]]="Yes", "Purchased","Did Not Purchase")</f>
        <v>Did Not Purchase</v>
      </c>
      <c r="R208">
        <f t="shared" si="3"/>
        <v>0</v>
      </c>
    </row>
    <row r="209" spans="1:18" x14ac:dyDescent="0.35">
      <c r="A209">
        <v>28729</v>
      </c>
      <c r="B209" t="s">
        <v>41</v>
      </c>
      <c r="C209" t="s">
        <v>43</v>
      </c>
      <c r="D209" s="3">
        <v>20000</v>
      </c>
      <c r="E209">
        <v>0</v>
      </c>
      <c r="F209" t="str">
        <f>IF(Table2[[#This Row],[Children]]&lt;=2, "0-2 Children", "3+ Children")</f>
        <v>0-2 Children</v>
      </c>
      <c r="G209" t="s">
        <v>29</v>
      </c>
      <c r="H209" t="s">
        <v>25</v>
      </c>
      <c r="I209" t="s">
        <v>15</v>
      </c>
      <c r="J209" t="str">
        <f>IF(Table2[[#This Row],[Home Owner]]="Yes", "Homeowner","Non-Homeowner")</f>
        <v>Homeowner</v>
      </c>
      <c r="K209">
        <v>2</v>
      </c>
      <c r="L209" s="6" t="s">
        <v>26</v>
      </c>
      <c r="M209" t="s">
        <v>17</v>
      </c>
      <c r="N209" t="str">
        <f>IF(Table2[[#This Row],[Age]]&lt;=35, "25-35",
IF(Table2[[#This Row],[Age]]&lt;=45, "36-45",
IF(Table2[[#This Row],[Age]]&lt;=55, "46-55", "55+")))</f>
        <v>25-35</v>
      </c>
      <c r="O209">
        <v>26</v>
      </c>
      <c r="P209" t="s">
        <v>15</v>
      </c>
      <c r="Q209" t="str">
        <f>IF(Table2[[#This Row],[Purchased Bike]]="Yes", "Purchased","Did Not Purchase")</f>
        <v>Purchased</v>
      </c>
      <c r="R209">
        <f t="shared" si="3"/>
        <v>1</v>
      </c>
    </row>
    <row r="210" spans="1:18" x14ac:dyDescent="0.35">
      <c r="A210">
        <v>22633</v>
      </c>
      <c r="B210" t="s">
        <v>41</v>
      </c>
      <c r="C210" t="s">
        <v>43</v>
      </c>
      <c r="D210" s="3">
        <v>40000</v>
      </c>
      <c r="E210">
        <v>0</v>
      </c>
      <c r="F210" t="str">
        <f>IF(Table2[[#This Row],[Children]]&lt;=2, "0-2 Children", "3+ Children")</f>
        <v>0-2 Children</v>
      </c>
      <c r="G210" t="s">
        <v>31</v>
      </c>
      <c r="H210" t="s">
        <v>20</v>
      </c>
      <c r="I210" t="s">
        <v>15</v>
      </c>
      <c r="J210" t="str">
        <f>IF(Table2[[#This Row],[Home Owner]]="Yes", "Homeowner","Non-Homeowner")</f>
        <v>Homeowner</v>
      </c>
      <c r="K210">
        <v>0</v>
      </c>
      <c r="L210" s="6" t="s">
        <v>16</v>
      </c>
      <c r="M210" t="s">
        <v>17</v>
      </c>
      <c r="N210" t="str">
        <f>IF(Table2[[#This Row],[Age]]&lt;=35, "25-35",
IF(Table2[[#This Row],[Age]]&lt;=45, "36-45",
IF(Table2[[#This Row],[Age]]&lt;=55, "46-55", "55+")))</f>
        <v>36-45</v>
      </c>
      <c r="O210">
        <v>37</v>
      </c>
      <c r="P210" t="s">
        <v>15</v>
      </c>
      <c r="Q210" t="str">
        <f>IF(Table2[[#This Row],[Purchased Bike]]="Yes", "Purchased","Did Not Purchase")</f>
        <v>Purchased</v>
      </c>
      <c r="R210">
        <f t="shared" si="3"/>
        <v>1</v>
      </c>
    </row>
    <row r="211" spans="1:18" x14ac:dyDescent="0.35">
      <c r="A211">
        <v>25649</v>
      </c>
      <c r="B211" t="s">
        <v>41</v>
      </c>
      <c r="C211" t="s">
        <v>43</v>
      </c>
      <c r="D211" s="3">
        <v>30000</v>
      </c>
      <c r="E211">
        <v>3</v>
      </c>
      <c r="F211" t="str">
        <f>IF(Table2[[#This Row],[Children]]&lt;=2, "0-2 Children", "3+ Children")</f>
        <v>3+ Children</v>
      </c>
      <c r="G211" t="s">
        <v>19</v>
      </c>
      <c r="H211" t="s">
        <v>20</v>
      </c>
      <c r="I211" t="s">
        <v>15</v>
      </c>
      <c r="J211" t="str">
        <f>IF(Table2[[#This Row],[Home Owner]]="Yes", "Homeowner","Non-Homeowner")</f>
        <v>Homeowner</v>
      </c>
      <c r="K211">
        <v>0</v>
      </c>
      <c r="L211" s="6" t="s">
        <v>16</v>
      </c>
      <c r="M211" t="s">
        <v>17</v>
      </c>
      <c r="N211" t="str">
        <f>IF(Table2[[#This Row],[Age]]&lt;=35, "25-35",
IF(Table2[[#This Row],[Age]]&lt;=45, "36-45",
IF(Table2[[#This Row],[Age]]&lt;=55, "46-55", "55+")))</f>
        <v>36-45</v>
      </c>
      <c r="O211">
        <v>42</v>
      </c>
      <c r="P211" t="s">
        <v>15</v>
      </c>
      <c r="Q211" t="str">
        <f>IF(Table2[[#This Row],[Purchased Bike]]="Yes", "Purchased","Did Not Purchase")</f>
        <v>Purchased</v>
      </c>
      <c r="R211">
        <f t="shared" si="3"/>
        <v>1</v>
      </c>
    </row>
    <row r="212" spans="1:18" x14ac:dyDescent="0.35">
      <c r="A212">
        <v>14669</v>
      </c>
      <c r="B212" t="s">
        <v>40</v>
      </c>
      <c r="C212" t="s">
        <v>43</v>
      </c>
      <c r="D212" s="3">
        <v>80000</v>
      </c>
      <c r="E212">
        <v>4</v>
      </c>
      <c r="F212" t="str">
        <f>IF(Table2[[#This Row],[Children]]&lt;=2, "0-2 Children", "3+ Children")</f>
        <v>3+ Children</v>
      </c>
      <c r="G212" t="s">
        <v>31</v>
      </c>
      <c r="H212" t="s">
        <v>28</v>
      </c>
      <c r="I212" t="s">
        <v>15</v>
      </c>
      <c r="J212" t="str">
        <f>IF(Table2[[#This Row],[Home Owner]]="Yes", "Homeowner","Non-Homeowner")</f>
        <v>Homeowner</v>
      </c>
      <c r="K212">
        <v>1</v>
      </c>
      <c r="L212" s="6" t="s">
        <v>16</v>
      </c>
      <c r="M212" t="s">
        <v>24</v>
      </c>
      <c r="N212" t="str">
        <f>IF(Table2[[#This Row],[Age]]&lt;=35, "25-35",
IF(Table2[[#This Row],[Age]]&lt;=45, "36-45",
IF(Table2[[#This Row],[Age]]&lt;=55, "46-55", "55+")))</f>
        <v>36-45</v>
      </c>
      <c r="O212">
        <v>36</v>
      </c>
      <c r="P212" t="s">
        <v>18</v>
      </c>
      <c r="Q212" t="str">
        <f>IF(Table2[[#This Row],[Purchased Bike]]="Yes", "Purchased","Did Not Purchase")</f>
        <v>Did Not Purchase</v>
      </c>
      <c r="R212">
        <f t="shared" si="3"/>
        <v>0</v>
      </c>
    </row>
    <row r="213" spans="1:18" x14ac:dyDescent="0.35">
      <c r="A213">
        <v>19299</v>
      </c>
      <c r="B213" t="s">
        <v>40</v>
      </c>
      <c r="C213" t="s">
        <v>43</v>
      </c>
      <c r="D213" s="3">
        <v>50000</v>
      </c>
      <c r="E213">
        <v>0</v>
      </c>
      <c r="F213" t="str">
        <f>IF(Table2[[#This Row],[Children]]&lt;=2, "0-2 Children", "3+ Children")</f>
        <v>0-2 Children</v>
      </c>
      <c r="G213" t="s">
        <v>31</v>
      </c>
      <c r="H213" t="s">
        <v>14</v>
      </c>
      <c r="I213" t="s">
        <v>15</v>
      </c>
      <c r="J213" t="str">
        <f>IF(Table2[[#This Row],[Home Owner]]="Yes", "Homeowner","Non-Homeowner")</f>
        <v>Homeowner</v>
      </c>
      <c r="K213">
        <v>0</v>
      </c>
      <c r="L213" s="6" t="s">
        <v>16</v>
      </c>
      <c r="M213" t="s">
        <v>17</v>
      </c>
      <c r="N213" t="str">
        <f>IF(Table2[[#This Row],[Age]]&lt;=35, "25-35",
IF(Table2[[#This Row],[Age]]&lt;=45, "36-45",
IF(Table2[[#This Row],[Age]]&lt;=55, "46-55", "55+")))</f>
        <v>36-45</v>
      </c>
      <c r="O213">
        <v>36</v>
      </c>
      <c r="P213" t="s">
        <v>15</v>
      </c>
      <c r="Q213" t="str">
        <f>IF(Table2[[#This Row],[Purchased Bike]]="Yes", "Purchased","Did Not Purchase")</f>
        <v>Purchased</v>
      </c>
      <c r="R213">
        <f t="shared" si="3"/>
        <v>1</v>
      </c>
    </row>
    <row r="214" spans="1:18" x14ac:dyDescent="0.35">
      <c r="A214">
        <v>20946</v>
      </c>
      <c r="B214" t="s">
        <v>41</v>
      </c>
      <c r="C214" t="s">
        <v>43</v>
      </c>
      <c r="D214" s="3">
        <v>30000</v>
      </c>
      <c r="E214">
        <v>0</v>
      </c>
      <c r="F214" t="str">
        <f>IF(Table2[[#This Row],[Children]]&lt;=2, "0-2 Children", "3+ Children")</f>
        <v>0-2 Children</v>
      </c>
      <c r="G214" t="s">
        <v>19</v>
      </c>
      <c r="H214" t="s">
        <v>20</v>
      </c>
      <c r="I214" t="s">
        <v>18</v>
      </c>
      <c r="J214" t="str">
        <f>IF(Table2[[#This Row],[Home Owner]]="Yes", "Homeowner","Non-Homeowner")</f>
        <v>Non-Homeowner</v>
      </c>
      <c r="K214">
        <v>1</v>
      </c>
      <c r="L214" s="6" t="s">
        <v>22</v>
      </c>
      <c r="M214" t="s">
        <v>17</v>
      </c>
      <c r="N214" t="str">
        <f>IF(Table2[[#This Row],[Age]]&lt;=35, "25-35",
IF(Table2[[#This Row],[Age]]&lt;=45, "36-45",
IF(Table2[[#This Row],[Age]]&lt;=55, "46-55", "55+")))</f>
        <v>25-35</v>
      </c>
      <c r="O214">
        <v>30</v>
      </c>
      <c r="P214" t="s">
        <v>18</v>
      </c>
      <c r="Q214" t="str">
        <f>IF(Table2[[#This Row],[Purchased Bike]]="Yes", "Purchased","Did Not Purchase")</f>
        <v>Did Not Purchase</v>
      </c>
      <c r="R214">
        <f t="shared" si="3"/>
        <v>0</v>
      </c>
    </row>
    <row r="215" spans="1:18" x14ac:dyDescent="0.35">
      <c r="A215">
        <v>11451</v>
      </c>
      <c r="B215" t="s">
        <v>41</v>
      </c>
      <c r="C215" t="s">
        <v>42</v>
      </c>
      <c r="D215" s="3">
        <v>70000</v>
      </c>
      <c r="E215">
        <v>0</v>
      </c>
      <c r="F215" t="str">
        <f>IF(Table2[[#This Row],[Children]]&lt;=2, "0-2 Children", "3+ Children")</f>
        <v>0-2 Children</v>
      </c>
      <c r="G215" t="s">
        <v>13</v>
      </c>
      <c r="H215" t="s">
        <v>21</v>
      </c>
      <c r="I215" t="s">
        <v>18</v>
      </c>
      <c r="J215" t="str">
        <f>IF(Table2[[#This Row],[Home Owner]]="Yes", "Homeowner","Non-Homeowner")</f>
        <v>Non-Homeowner</v>
      </c>
      <c r="K215">
        <v>4</v>
      </c>
      <c r="L215" s="6" t="s">
        <v>44</v>
      </c>
      <c r="M215" t="s">
        <v>24</v>
      </c>
      <c r="N215" t="str">
        <f>IF(Table2[[#This Row],[Age]]&lt;=35, "25-35",
IF(Table2[[#This Row],[Age]]&lt;=45, "36-45",
IF(Table2[[#This Row],[Age]]&lt;=55, "46-55", "55+")))</f>
        <v>25-35</v>
      </c>
      <c r="O215">
        <v>31</v>
      </c>
      <c r="P215" t="s">
        <v>15</v>
      </c>
      <c r="Q215" t="str">
        <f>IF(Table2[[#This Row],[Purchased Bike]]="Yes", "Purchased","Did Not Purchase")</f>
        <v>Purchased</v>
      </c>
      <c r="R215">
        <f t="shared" si="3"/>
        <v>1</v>
      </c>
    </row>
    <row r="216" spans="1:18" x14ac:dyDescent="0.35">
      <c r="A216">
        <v>25553</v>
      </c>
      <c r="B216" t="s">
        <v>40</v>
      </c>
      <c r="C216" t="s">
        <v>42</v>
      </c>
      <c r="D216" s="3">
        <v>30000</v>
      </c>
      <c r="E216">
        <v>1</v>
      </c>
      <c r="F216" t="str">
        <f>IF(Table2[[#This Row],[Children]]&lt;=2, "0-2 Children", "3+ Children")</f>
        <v>0-2 Children</v>
      </c>
      <c r="G216" t="s">
        <v>13</v>
      </c>
      <c r="H216" t="s">
        <v>20</v>
      </c>
      <c r="I216" t="s">
        <v>15</v>
      </c>
      <c r="J216" t="str">
        <f>IF(Table2[[#This Row],[Home Owner]]="Yes", "Homeowner","Non-Homeowner")</f>
        <v>Homeowner</v>
      </c>
      <c r="K216">
        <v>0</v>
      </c>
      <c r="L216" s="6" t="s">
        <v>16</v>
      </c>
      <c r="M216" t="s">
        <v>17</v>
      </c>
      <c r="N216" t="str">
        <f>IF(Table2[[#This Row],[Age]]&lt;=35, "25-35",
IF(Table2[[#This Row],[Age]]&lt;=45, "36-45",
IF(Table2[[#This Row],[Age]]&lt;=55, "46-55", "55+")))</f>
        <v>55+</v>
      </c>
      <c r="O216">
        <v>65</v>
      </c>
      <c r="P216" t="s">
        <v>15</v>
      </c>
      <c r="Q216" t="str">
        <f>IF(Table2[[#This Row],[Purchased Bike]]="Yes", "Purchased","Did Not Purchase")</f>
        <v>Purchased</v>
      </c>
      <c r="R216">
        <f t="shared" si="3"/>
        <v>1</v>
      </c>
    </row>
    <row r="217" spans="1:18" x14ac:dyDescent="0.35">
      <c r="A217">
        <v>27951</v>
      </c>
      <c r="B217" t="s">
        <v>41</v>
      </c>
      <c r="C217" t="s">
        <v>42</v>
      </c>
      <c r="D217" s="3">
        <v>80000</v>
      </c>
      <c r="E217">
        <v>4</v>
      </c>
      <c r="F217" t="str">
        <f>IF(Table2[[#This Row],[Children]]&lt;=2, "0-2 Children", "3+ Children")</f>
        <v>3+ Children</v>
      </c>
      <c r="G217" t="s">
        <v>19</v>
      </c>
      <c r="H217" t="s">
        <v>21</v>
      </c>
      <c r="I217" t="s">
        <v>18</v>
      </c>
      <c r="J217" t="str">
        <f>IF(Table2[[#This Row],[Home Owner]]="Yes", "Homeowner","Non-Homeowner")</f>
        <v>Non-Homeowner</v>
      </c>
      <c r="K217">
        <v>2</v>
      </c>
      <c r="L217" s="6" t="s">
        <v>22</v>
      </c>
      <c r="M217" t="s">
        <v>17</v>
      </c>
      <c r="N217" t="str">
        <f>IF(Table2[[#This Row],[Age]]&lt;=35, "25-35",
IF(Table2[[#This Row],[Age]]&lt;=45, "36-45",
IF(Table2[[#This Row],[Age]]&lt;=55, "46-55", "55+")))</f>
        <v>46-55</v>
      </c>
      <c r="O217">
        <v>54</v>
      </c>
      <c r="P217" t="s">
        <v>15</v>
      </c>
      <c r="Q217" t="str">
        <f>IF(Table2[[#This Row],[Purchased Bike]]="Yes", "Purchased","Did Not Purchase")</f>
        <v>Purchased</v>
      </c>
      <c r="R217">
        <f t="shared" si="3"/>
        <v>1</v>
      </c>
    </row>
    <row r="218" spans="1:18" x14ac:dyDescent="0.35">
      <c r="A218">
        <v>25026</v>
      </c>
      <c r="B218" t="s">
        <v>40</v>
      </c>
      <c r="C218" t="s">
        <v>42</v>
      </c>
      <c r="D218" s="3">
        <v>20000</v>
      </c>
      <c r="E218">
        <v>2</v>
      </c>
      <c r="F218" t="str">
        <f>IF(Table2[[#This Row],[Children]]&lt;=2, "0-2 Children", "3+ Children")</f>
        <v>0-2 Children</v>
      </c>
      <c r="G218" t="s">
        <v>29</v>
      </c>
      <c r="H218" t="s">
        <v>20</v>
      </c>
      <c r="I218" t="s">
        <v>15</v>
      </c>
      <c r="J218" t="str">
        <f>IF(Table2[[#This Row],[Home Owner]]="Yes", "Homeowner","Non-Homeowner")</f>
        <v>Homeowner</v>
      </c>
      <c r="K218">
        <v>3</v>
      </c>
      <c r="L218" s="6" t="s">
        <v>23</v>
      </c>
      <c r="M218" t="s">
        <v>24</v>
      </c>
      <c r="N218" t="str">
        <f>IF(Table2[[#This Row],[Age]]&lt;=35, "25-35",
IF(Table2[[#This Row],[Age]]&lt;=45, "36-45",
IF(Table2[[#This Row],[Age]]&lt;=55, "46-55", "55+")))</f>
        <v>46-55</v>
      </c>
      <c r="O218">
        <v>54</v>
      </c>
      <c r="P218" t="s">
        <v>18</v>
      </c>
      <c r="Q218" t="str">
        <f>IF(Table2[[#This Row],[Purchased Bike]]="Yes", "Purchased","Did Not Purchase")</f>
        <v>Did Not Purchase</v>
      </c>
      <c r="R218">
        <f t="shared" si="3"/>
        <v>0</v>
      </c>
    </row>
    <row r="219" spans="1:18" x14ac:dyDescent="0.35">
      <c r="A219">
        <v>13673</v>
      </c>
      <c r="B219" t="s">
        <v>41</v>
      </c>
      <c r="C219" t="s">
        <v>43</v>
      </c>
      <c r="D219" s="3">
        <v>20000</v>
      </c>
      <c r="E219">
        <v>0</v>
      </c>
      <c r="F219" t="str">
        <f>IF(Table2[[#This Row],[Children]]&lt;=2, "0-2 Children", "3+ Children")</f>
        <v>0-2 Children</v>
      </c>
      <c r="G219" t="s">
        <v>29</v>
      </c>
      <c r="H219" t="s">
        <v>25</v>
      </c>
      <c r="I219" t="s">
        <v>18</v>
      </c>
      <c r="J219" t="str">
        <f>IF(Table2[[#This Row],[Home Owner]]="Yes", "Homeowner","Non-Homeowner")</f>
        <v>Non-Homeowner</v>
      </c>
      <c r="K219">
        <v>2</v>
      </c>
      <c r="L219" s="6" t="s">
        <v>16</v>
      </c>
      <c r="M219" t="s">
        <v>17</v>
      </c>
      <c r="N219" t="str">
        <f>IF(Table2[[#This Row],[Age]]&lt;=35, "25-35",
IF(Table2[[#This Row],[Age]]&lt;=45, "36-45",
IF(Table2[[#This Row],[Age]]&lt;=55, "46-55", "55+")))</f>
        <v>25-35</v>
      </c>
      <c r="O219">
        <v>25</v>
      </c>
      <c r="P219" t="s">
        <v>18</v>
      </c>
      <c r="Q219" t="str">
        <f>IF(Table2[[#This Row],[Purchased Bike]]="Yes", "Purchased","Did Not Purchase")</f>
        <v>Did Not Purchase</v>
      </c>
      <c r="R219">
        <f t="shared" si="3"/>
        <v>0</v>
      </c>
    </row>
    <row r="220" spans="1:18" x14ac:dyDescent="0.35">
      <c r="A220">
        <v>16043</v>
      </c>
      <c r="B220" t="s">
        <v>41</v>
      </c>
      <c r="C220" t="s">
        <v>42</v>
      </c>
      <c r="D220" s="3">
        <v>10000</v>
      </c>
      <c r="E220">
        <v>1</v>
      </c>
      <c r="F220" t="str">
        <f>IF(Table2[[#This Row],[Children]]&lt;=2, "0-2 Children", "3+ Children")</f>
        <v>0-2 Children</v>
      </c>
      <c r="G220" t="s">
        <v>13</v>
      </c>
      <c r="H220" t="s">
        <v>25</v>
      </c>
      <c r="I220" t="s">
        <v>15</v>
      </c>
      <c r="J220" t="str">
        <f>IF(Table2[[#This Row],[Home Owner]]="Yes", "Homeowner","Non-Homeowner")</f>
        <v>Homeowner</v>
      </c>
      <c r="K220">
        <v>0</v>
      </c>
      <c r="L220" s="6" t="s">
        <v>16</v>
      </c>
      <c r="M220" t="s">
        <v>17</v>
      </c>
      <c r="N220" t="str">
        <f>IF(Table2[[#This Row],[Age]]&lt;=35, "25-35",
IF(Table2[[#This Row],[Age]]&lt;=45, "36-45",
IF(Table2[[#This Row],[Age]]&lt;=55, "46-55", "55+")))</f>
        <v>46-55</v>
      </c>
      <c r="O220">
        <v>48</v>
      </c>
      <c r="P220" t="s">
        <v>18</v>
      </c>
      <c r="Q220" t="str">
        <f>IF(Table2[[#This Row],[Purchased Bike]]="Yes", "Purchased","Did Not Purchase")</f>
        <v>Did Not Purchase</v>
      </c>
      <c r="R220">
        <f t="shared" si="3"/>
        <v>0</v>
      </c>
    </row>
    <row r="221" spans="1:18" x14ac:dyDescent="0.35">
      <c r="A221">
        <v>22399</v>
      </c>
      <c r="B221" t="s">
        <v>41</v>
      </c>
      <c r="C221" t="s">
        <v>42</v>
      </c>
      <c r="D221" s="3">
        <v>10000</v>
      </c>
      <c r="E221">
        <v>0</v>
      </c>
      <c r="F221" t="str">
        <f>IF(Table2[[#This Row],[Children]]&lt;=2, "0-2 Children", "3+ Children")</f>
        <v>0-2 Children</v>
      </c>
      <c r="G221" t="s">
        <v>19</v>
      </c>
      <c r="H221" t="s">
        <v>25</v>
      </c>
      <c r="I221" t="s">
        <v>15</v>
      </c>
      <c r="J221" t="str">
        <f>IF(Table2[[#This Row],[Home Owner]]="Yes", "Homeowner","Non-Homeowner")</f>
        <v>Homeowner</v>
      </c>
      <c r="K221">
        <v>1</v>
      </c>
      <c r="L221" s="6" t="s">
        <v>26</v>
      </c>
      <c r="M221" t="s">
        <v>24</v>
      </c>
      <c r="N221" t="str">
        <f>IF(Table2[[#This Row],[Age]]&lt;=35, "25-35",
IF(Table2[[#This Row],[Age]]&lt;=45, "36-45",
IF(Table2[[#This Row],[Age]]&lt;=55, "46-55", "55+")))</f>
        <v>25-35</v>
      </c>
      <c r="O221">
        <v>26</v>
      </c>
      <c r="P221" t="s">
        <v>15</v>
      </c>
      <c r="Q221" t="str">
        <f>IF(Table2[[#This Row],[Purchased Bike]]="Yes", "Purchased","Did Not Purchase")</f>
        <v>Purchased</v>
      </c>
      <c r="R221">
        <f t="shared" si="3"/>
        <v>1</v>
      </c>
    </row>
    <row r="222" spans="1:18" x14ac:dyDescent="0.35">
      <c r="A222">
        <v>27696</v>
      </c>
      <c r="B222" t="s">
        <v>40</v>
      </c>
      <c r="C222" t="s">
        <v>42</v>
      </c>
      <c r="D222" s="3">
        <v>60000</v>
      </c>
      <c r="E222">
        <v>1</v>
      </c>
      <c r="F222" t="str">
        <f>IF(Table2[[#This Row],[Children]]&lt;=2, "0-2 Children", "3+ Children")</f>
        <v>0-2 Children</v>
      </c>
      <c r="G222" t="s">
        <v>13</v>
      </c>
      <c r="H222" t="s">
        <v>21</v>
      </c>
      <c r="I222" t="s">
        <v>15</v>
      </c>
      <c r="J222" t="str">
        <f>IF(Table2[[#This Row],[Home Owner]]="Yes", "Homeowner","Non-Homeowner")</f>
        <v>Homeowner</v>
      </c>
      <c r="K222">
        <v>1</v>
      </c>
      <c r="L222" s="6" t="s">
        <v>23</v>
      </c>
      <c r="M222" t="s">
        <v>24</v>
      </c>
      <c r="N222" t="str">
        <f>IF(Table2[[#This Row],[Age]]&lt;=35, "25-35",
IF(Table2[[#This Row],[Age]]&lt;=45, "36-45",
IF(Table2[[#This Row],[Age]]&lt;=55, "46-55", "55+")))</f>
        <v>36-45</v>
      </c>
      <c r="O222">
        <v>43</v>
      </c>
      <c r="P222" t="s">
        <v>15</v>
      </c>
      <c r="Q222" t="str">
        <f>IF(Table2[[#This Row],[Purchased Bike]]="Yes", "Purchased","Did Not Purchase")</f>
        <v>Purchased</v>
      </c>
      <c r="R222">
        <f t="shared" si="3"/>
        <v>1</v>
      </c>
    </row>
    <row r="223" spans="1:18" x14ac:dyDescent="0.35">
      <c r="A223">
        <v>25313</v>
      </c>
      <c r="B223" t="s">
        <v>41</v>
      </c>
      <c r="C223" t="s">
        <v>42</v>
      </c>
      <c r="D223" s="3">
        <v>10000</v>
      </c>
      <c r="E223">
        <v>0</v>
      </c>
      <c r="F223" t="str">
        <f>IF(Table2[[#This Row],[Children]]&lt;=2, "0-2 Children", "3+ Children")</f>
        <v>0-2 Children</v>
      </c>
      <c r="G223" t="s">
        <v>29</v>
      </c>
      <c r="H223" t="s">
        <v>25</v>
      </c>
      <c r="I223" t="s">
        <v>18</v>
      </c>
      <c r="J223" t="str">
        <f>IF(Table2[[#This Row],[Home Owner]]="Yes", "Homeowner","Non-Homeowner")</f>
        <v>Non-Homeowner</v>
      </c>
      <c r="K223">
        <v>2</v>
      </c>
      <c r="L223" s="6" t="s">
        <v>26</v>
      </c>
      <c r="M223" t="s">
        <v>17</v>
      </c>
      <c r="N223" t="str">
        <f>IF(Table2[[#This Row],[Age]]&lt;=35, "25-35",
IF(Table2[[#This Row],[Age]]&lt;=45, "36-45",
IF(Table2[[#This Row],[Age]]&lt;=55, "46-55", "55+")))</f>
        <v>25-35</v>
      </c>
      <c r="O223">
        <v>35</v>
      </c>
      <c r="P223" t="s">
        <v>18</v>
      </c>
      <c r="Q223" t="str">
        <f>IF(Table2[[#This Row],[Purchased Bike]]="Yes", "Purchased","Did Not Purchase")</f>
        <v>Did Not Purchase</v>
      </c>
      <c r="R223">
        <f t="shared" si="3"/>
        <v>0</v>
      </c>
    </row>
    <row r="224" spans="1:18" x14ac:dyDescent="0.35">
      <c r="A224">
        <v>13813</v>
      </c>
      <c r="B224" t="s">
        <v>40</v>
      </c>
      <c r="C224" t="s">
        <v>43</v>
      </c>
      <c r="D224" s="3">
        <v>30000</v>
      </c>
      <c r="E224">
        <v>3</v>
      </c>
      <c r="F224" t="str">
        <f>IF(Table2[[#This Row],[Children]]&lt;=2, "0-2 Children", "3+ Children")</f>
        <v>3+ Children</v>
      </c>
      <c r="G224" t="s">
        <v>19</v>
      </c>
      <c r="H224" t="s">
        <v>20</v>
      </c>
      <c r="I224" t="s">
        <v>18</v>
      </c>
      <c r="J224" t="str">
        <f>IF(Table2[[#This Row],[Home Owner]]="Yes", "Homeowner","Non-Homeowner")</f>
        <v>Non-Homeowner</v>
      </c>
      <c r="K224">
        <v>0</v>
      </c>
      <c r="L224" s="6" t="s">
        <v>16</v>
      </c>
      <c r="M224" t="s">
        <v>17</v>
      </c>
      <c r="N224" t="str">
        <f>IF(Table2[[#This Row],[Age]]&lt;=35, "25-35",
IF(Table2[[#This Row],[Age]]&lt;=45, "36-45",
IF(Table2[[#This Row],[Age]]&lt;=55, "46-55", "55+")))</f>
        <v>36-45</v>
      </c>
      <c r="O224">
        <v>42</v>
      </c>
      <c r="P224" t="s">
        <v>18</v>
      </c>
      <c r="Q224" t="str">
        <f>IF(Table2[[#This Row],[Purchased Bike]]="Yes", "Purchased","Did Not Purchase")</f>
        <v>Did Not Purchase</v>
      </c>
      <c r="R224">
        <f t="shared" si="3"/>
        <v>0</v>
      </c>
    </row>
    <row r="225" spans="1:18" x14ac:dyDescent="0.35">
      <c r="A225">
        <v>18711</v>
      </c>
      <c r="B225" t="s">
        <v>41</v>
      </c>
      <c r="C225" t="s">
        <v>43</v>
      </c>
      <c r="D225" s="3">
        <v>70000</v>
      </c>
      <c r="E225">
        <v>5</v>
      </c>
      <c r="F225" t="str">
        <f>IF(Table2[[#This Row],[Children]]&lt;=2, "0-2 Children", "3+ Children")</f>
        <v>3+ Children</v>
      </c>
      <c r="G225" t="s">
        <v>13</v>
      </c>
      <c r="H225" t="s">
        <v>21</v>
      </c>
      <c r="I225" t="s">
        <v>15</v>
      </c>
      <c r="J225" t="str">
        <f>IF(Table2[[#This Row],[Home Owner]]="Yes", "Homeowner","Non-Homeowner")</f>
        <v>Homeowner</v>
      </c>
      <c r="K225">
        <v>4</v>
      </c>
      <c r="L225" s="6" t="s">
        <v>44</v>
      </c>
      <c r="M225" t="s">
        <v>24</v>
      </c>
      <c r="N225" t="str">
        <f>IF(Table2[[#This Row],[Age]]&lt;=35, "25-35",
IF(Table2[[#This Row],[Age]]&lt;=45, "36-45",
IF(Table2[[#This Row],[Age]]&lt;=55, "46-55", "55+")))</f>
        <v>36-45</v>
      </c>
      <c r="O225">
        <v>39</v>
      </c>
      <c r="P225" t="s">
        <v>18</v>
      </c>
      <c r="Q225" t="str">
        <f>IF(Table2[[#This Row],[Purchased Bike]]="Yes", "Purchased","Did Not Purchase")</f>
        <v>Did Not Purchase</v>
      </c>
      <c r="R225">
        <f t="shared" si="3"/>
        <v>0</v>
      </c>
    </row>
    <row r="226" spans="1:18" x14ac:dyDescent="0.35">
      <c r="A226">
        <v>19650</v>
      </c>
      <c r="B226" t="s">
        <v>40</v>
      </c>
      <c r="C226" t="s">
        <v>43</v>
      </c>
      <c r="D226" s="3">
        <v>30000</v>
      </c>
      <c r="E226">
        <v>2</v>
      </c>
      <c r="F226" t="str">
        <f>IF(Table2[[#This Row],[Children]]&lt;=2, "0-2 Children", "3+ Children")</f>
        <v>0-2 Children</v>
      </c>
      <c r="G226" t="s">
        <v>19</v>
      </c>
      <c r="H226" t="s">
        <v>20</v>
      </c>
      <c r="I226" t="s">
        <v>18</v>
      </c>
      <c r="J226" t="str">
        <f>IF(Table2[[#This Row],[Home Owner]]="Yes", "Homeowner","Non-Homeowner")</f>
        <v>Non-Homeowner</v>
      </c>
      <c r="K226">
        <v>2</v>
      </c>
      <c r="L226" s="6" t="s">
        <v>16</v>
      </c>
      <c r="M226" t="s">
        <v>24</v>
      </c>
      <c r="N226" t="str">
        <f>IF(Table2[[#This Row],[Age]]&lt;=35, "25-35",
IF(Table2[[#This Row],[Age]]&lt;=45, "36-45",
IF(Table2[[#This Row],[Age]]&lt;=55, "46-55", "55+")))</f>
        <v>55+</v>
      </c>
      <c r="O226">
        <v>67</v>
      </c>
      <c r="P226" t="s">
        <v>18</v>
      </c>
      <c r="Q226" t="str">
        <f>IF(Table2[[#This Row],[Purchased Bike]]="Yes", "Purchased","Did Not Purchase")</f>
        <v>Did Not Purchase</v>
      </c>
      <c r="R226">
        <f t="shared" si="3"/>
        <v>0</v>
      </c>
    </row>
    <row r="227" spans="1:18" x14ac:dyDescent="0.35">
      <c r="A227">
        <v>14135</v>
      </c>
      <c r="B227" t="s">
        <v>40</v>
      </c>
      <c r="C227" t="s">
        <v>42</v>
      </c>
      <c r="D227" s="3">
        <v>20000</v>
      </c>
      <c r="E227">
        <v>1</v>
      </c>
      <c r="F227" t="str">
        <f>IF(Table2[[#This Row],[Children]]&lt;=2, "0-2 Children", "3+ Children")</f>
        <v>0-2 Children</v>
      </c>
      <c r="G227" t="s">
        <v>19</v>
      </c>
      <c r="H227" t="s">
        <v>25</v>
      </c>
      <c r="I227" t="s">
        <v>15</v>
      </c>
      <c r="J227" t="str">
        <f>IF(Table2[[#This Row],[Home Owner]]="Yes", "Homeowner","Non-Homeowner")</f>
        <v>Homeowner</v>
      </c>
      <c r="K227">
        <v>0</v>
      </c>
      <c r="L227" s="6" t="s">
        <v>26</v>
      </c>
      <c r="M227" t="s">
        <v>17</v>
      </c>
      <c r="N227" t="str">
        <f>IF(Table2[[#This Row],[Age]]&lt;=35, "25-35",
IF(Table2[[#This Row],[Age]]&lt;=45, "36-45",
IF(Table2[[#This Row],[Age]]&lt;=55, "46-55", "55+")))</f>
        <v>25-35</v>
      </c>
      <c r="O227">
        <v>35</v>
      </c>
      <c r="P227" t="s">
        <v>18</v>
      </c>
      <c r="Q227" t="str">
        <f>IF(Table2[[#This Row],[Purchased Bike]]="Yes", "Purchased","Did Not Purchase")</f>
        <v>Did Not Purchase</v>
      </c>
      <c r="R227">
        <f t="shared" si="3"/>
        <v>0</v>
      </c>
    </row>
    <row r="228" spans="1:18" x14ac:dyDescent="0.35">
      <c r="A228">
        <v>12833</v>
      </c>
      <c r="B228" t="s">
        <v>41</v>
      </c>
      <c r="C228" t="s">
        <v>43</v>
      </c>
      <c r="D228" s="3">
        <v>20000</v>
      </c>
      <c r="E228">
        <v>3</v>
      </c>
      <c r="F228" t="str">
        <f>IF(Table2[[#This Row],[Children]]&lt;=2, "0-2 Children", "3+ Children")</f>
        <v>3+ Children</v>
      </c>
      <c r="G228" t="s">
        <v>27</v>
      </c>
      <c r="H228" t="s">
        <v>25</v>
      </c>
      <c r="I228" t="s">
        <v>15</v>
      </c>
      <c r="J228" t="str">
        <f>IF(Table2[[#This Row],[Home Owner]]="Yes", "Homeowner","Non-Homeowner")</f>
        <v>Homeowner</v>
      </c>
      <c r="K228">
        <v>1</v>
      </c>
      <c r="L228" s="6" t="s">
        <v>16</v>
      </c>
      <c r="M228" t="s">
        <v>17</v>
      </c>
      <c r="N228" t="str">
        <f>IF(Table2[[#This Row],[Age]]&lt;=35, "25-35",
IF(Table2[[#This Row],[Age]]&lt;=45, "36-45",
IF(Table2[[#This Row],[Age]]&lt;=55, "46-55", "55+")))</f>
        <v>36-45</v>
      </c>
      <c r="O228">
        <v>42</v>
      </c>
      <c r="P228" t="s">
        <v>15</v>
      </c>
      <c r="Q228" t="str">
        <f>IF(Table2[[#This Row],[Purchased Bike]]="Yes", "Purchased","Did Not Purchase")</f>
        <v>Purchased</v>
      </c>
      <c r="R228">
        <f t="shared" si="3"/>
        <v>1</v>
      </c>
    </row>
    <row r="229" spans="1:18" x14ac:dyDescent="0.35">
      <c r="A229">
        <v>26849</v>
      </c>
      <c r="B229" t="s">
        <v>40</v>
      </c>
      <c r="C229" t="s">
        <v>42</v>
      </c>
      <c r="D229" s="3">
        <v>10000</v>
      </c>
      <c r="E229">
        <v>3</v>
      </c>
      <c r="F229" t="str">
        <f>IF(Table2[[#This Row],[Children]]&lt;=2, "0-2 Children", "3+ Children")</f>
        <v>3+ Children</v>
      </c>
      <c r="G229" t="s">
        <v>29</v>
      </c>
      <c r="H229" t="s">
        <v>25</v>
      </c>
      <c r="I229" t="s">
        <v>15</v>
      </c>
      <c r="J229" t="str">
        <f>IF(Table2[[#This Row],[Home Owner]]="Yes", "Homeowner","Non-Homeowner")</f>
        <v>Homeowner</v>
      </c>
      <c r="K229">
        <v>2</v>
      </c>
      <c r="L229" s="6" t="s">
        <v>16</v>
      </c>
      <c r="M229" t="s">
        <v>17</v>
      </c>
      <c r="N229" t="str">
        <f>IF(Table2[[#This Row],[Age]]&lt;=35, "25-35",
IF(Table2[[#This Row],[Age]]&lt;=45, "36-45",
IF(Table2[[#This Row],[Age]]&lt;=55, "46-55", "55+")))</f>
        <v>36-45</v>
      </c>
      <c r="O229">
        <v>43</v>
      </c>
      <c r="P229" t="s">
        <v>18</v>
      </c>
      <c r="Q229" t="str">
        <f>IF(Table2[[#This Row],[Purchased Bike]]="Yes", "Purchased","Did Not Purchase")</f>
        <v>Did Not Purchase</v>
      </c>
      <c r="R229">
        <f t="shared" si="3"/>
        <v>0</v>
      </c>
    </row>
    <row r="230" spans="1:18" x14ac:dyDescent="0.35">
      <c r="A230">
        <v>20962</v>
      </c>
      <c r="B230" t="s">
        <v>40</v>
      </c>
      <c r="C230" t="s">
        <v>43</v>
      </c>
      <c r="D230" s="3">
        <v>20000</v>
      </c>
      <c r="E230">
        <v>1</v>
      </c>
      <c r="F230" t="str">
        <f>IF(Table2[[#This Row],[Children]]&lt;=2, "0-2 Children", "3+ Children")</f>
        <v>0-2 Children</v>
      </c>
      <c r="G230" t="s">
        <v>31</v>
      </c>
      <c r="H230" t="s">
        <v>20</v>
      </c>
      <c r="I230" t="s">
        <v>15</v>
      </c>
      <c r="J230" t="str">
        <f>IF(Table2[[#This Row],[Home Owner]]="Yes", "Homeowner","Non-Homeowner")</f>
        <v>Homeowner</v>
      </c>
      <c r="K230">
        <v>0</v>
      </c>
      <c r="L230" s="6" t="s">
        <v>16</v>
      </c>
      <c r="M230" t="s">
        <v>17</v>
      </c>
      <c r="N230" t="str">
        <f>IF(Table2[[#This Row],[Age]]&lt;=35, "25-35",
IF(Table2[[#This Row],[Age]]&lt;=45, "36-45",
IF(Table2[[#This Row],[Age]]&lt;=55, "46-55", "55+")))</f>
        <v>36-45</v>
      </c>
      <c r="O230">
        <v>45</v>
      </c>
      <c r="P230" t="s">
        <v>18</v>
      </c>
      <c r="Q230" t="str">
        <f>IF(Table2[[#This Row],[Purchased Bike]]="Yes", "Purchased","Did Not Purchase")</f>
        <v>Did Not Purchase</v>
      </c>
      <c r="R230">
        <f t="shared" si="3"/>
        <v>0</v>
      </c>
    </row>
    <row r="231" spans="1:18" x14ac:dyDescent="0.35">
      <c r="A231">
        <v>28915</v>
      </c>
      <c r="B231" t="s">
        <v>41</v>
      </c>
      <c r="C231" t="s">
        <v>42</v>
      </c>
      <c r="D231" s="3">
        <v>80000</v>
      </c>
      <c r="E231">
        <v>5</v>
      </c>
      <c r="F231" t="str">
        <f>IF(Table2[[#This Row],[Children]]&lt;=2, "0-2 Children", "3+ Children")</f>
        <v>3+ Children</v>
      </c>
      <c r="G231" t="s">
        <v>27</v>
      </c>
      <c r="H231" t="s">
        <v>28</v>
      </c>
      <c r="I231" t="s">
        <v>15</v>
      </c>
      <c r="J231" t="str">
        <f>IF(Table2[[#This Row],[Home Owner]]="Yes", "Homeowner","Non-Homeowner")</f>
        <v>Homeowner</v>
      </c>
      <c r="K231">
        <v>3</v>
      </c>
      <c r="L231" s="6" t="s">
        <v>44</v>
      </c>
      <c r="M231" t="s">
        <v>17</v>
      </c>
      <c r="N231" t="str">
        <f>IF(Table2[[#This Row],[Age]]&lt;=35, "25-35",
IF(Table2[[#This Row],[Age]]&lt;=45, "36-45",
IF(Table2[[#This Row],[Age]]&lt;=55, "46-55", "55+")))</f>
        <v>55+</v>
      </c>
      <c r="O231">
        <v>57</v>
      </c>
      <c r="P231" t="s">
        <v>18</v>
      </c>
      <c r="Q231" t="str">
        <f>IF(Table2[[#This Row],[Purchased Bike]]="Yes", "Purchased","Did Not Purchase")</f>
        <v>Did Not Purchase</v>
      </c>
      <c r="R231">
        <f t="shared" si="3"/>
        <v>0</v>
      </c>
    </row>
    <row r="232" spans="1:18" x14ac:dyDescent="0.35">
      <c r="A232">
        <v>22830</v>
      </c>
      <c r="B232" t="s">
        <v>40</v>
      </c>
      <c r="C232" t="s">
        <v>42</v>
      </c>
      <c r="D232" s="3">
        <v>120000</v>
      </c>
      <c r="E232">
        <v>4</v>
      </c>
      <c r="F232" t="str">
        <f>IF(Table2[[#This Row],[Children]]&lt;=2, "0-2 Children", "3+ Children")</f>
        <v>3+ Children</v>
      </c>
      <c r="G232" t="s">
        <v>19</v>
      </c>
      <c r="H232" t="s">
        <v>28</v>
      </c>
      <c r="I232" t="s">
        <v>15</v>
      </c>
      <c r="J232" t="str">
        <f>IF(Table2[[#This Row],[Home Owner]]="Yes", "Homeowner","Non-Homeowner")</f>
        <v>Homeowner</v>
      </c>
      <c r="K232">
        <v>3</v>
      </c>
      <c r="L232" s="6" t="s">
        <v>44</v>
      </c>
      <c r="M232" t="s">
        <v>17</v>
      </c>
      <c r="N232" t="str">
        <f>IF(Table2[[#This Row],[Age]]&lt;=35, "25-35",
IF(Table2[[#This Row],[Age]]&lt;=45, "36-45",
IF(Table2[[#This Row],[Age]]&lt;=55, "46-55", "55+")))</f>
        <v>55+</v>
      </c>
      <c r="O232">
        <v>56</v>
      </c>
      <c r="P232" t="s">
        <v>18</v>
      </c>
      <c r="Q232" t="str">
        <f>IF(Table2[[#This Row],[Purchased Bike]]="Yes", "Purchased","Did Not Purchase")</f>
        <v>Did Not Purchase</v>
      </c>
      <c r="R232">
        <f t="shared" si="3"/>
        <v>0</v>
      </c>
    </row>
    <row r="233" spans="1:18" x14ac:dyDescent="0.35">
      <c r="A233">
        <v>14777</v>
      </c>
      <c r="B233" t="s">
        <v>40</v>
      </c>
      <c r="C233" t="s">
        <v>43</v>
      </c>
      <c r="D233" s="3">
        <v>40000</v>
      </c>
      <c r="E233">
        <v>0</v>
      </c>
      <c r="F233" t="str">
        <f>IF(Table2[[#This Row],[Children]]&lt;=2, "0-2 Children", "3+ Children")</f>
        <v>0-2 Children</v>
      </c>
      <c r="G233" t="s">
        <v>13</v>
      </c>
      <c r="H233" t="s">
        <v>20</v>
      </c>
      <c r="I233" t="s">
        <v>15</v>
      </c>
      <c r="J233" t="str">
        <f>IF(Table2[[#This Row],[Home Owner]]="Yes", "Homeowner","Non-Homeowner")</f>
        <v>Homeowner</v>
      </c>
      <c r="K233">
        <v>0</v>
      </c>
      <c r="L233" s="6" t="s">
        <v>16</v>
      </c>
      <c r="M233" t="s">
        <v>17</v>
      </c>
      <c r="N233" t="str">
        <f>IF(Table2[[#This Row],[Age]]&lt;=35, "25-35",
IF(Table2[[#This Row],[Age]]&lt;=45, "36-45",
IF(Table2[[#This Row],[Age]]&lt;=55, "46-55", "55+")))</f>
        <v>36-45</v>
      </c>
      <c r="O233">
        <v>38</v>
      </c>
      <c r="P233" t="s">
        <v>15</v>
      </c>
      <c r="Q233" t="str">
        <f>IF(Table2[[#This Row],[Purchased Bike]]="Yes", "Purchased","Did Not Purchase")</f>
        <v>Purchased</v>
      </c>
      <c r="R233">
        <f t="shared" si="3"/>
        <v>1</v>
      </c>
    </row>
    <row r="234" spans="1:18" x14ac:dyDescent="0.35">
      <c r="A234">
        <v>12591</v>
      </c>
      <c r="B234" t="s">
        <v>40</v>
      </c>
      <c r="C234" t="s">
        <v>43</v>
      </c>
      <c r="D234" s="3">
        <v>30000</v>
      </c>
      <c r="E234">
        <v>4</v>
      </c>
      <c r="F234" t="str">
        <f>IF(Table2[[#This Row],[Children]]&lt;=2, "0-2 Children", "3+ Children")</f>
        <v>3+ Children</v>
      </c>
      <c r="G234" t="s">
        <v>31</v>
      </c>
      <c r="H234" t="s">
        <v>20</v>
      </c>
      <c r="I234" t="s">
        <v>15</v>
      </c>
      <c r="J234" t="str">
        <f>IF(Table2[[#This Row],[Home Owner]]="Yes", "Homeowner","Non-Homeowner")</f>
        <v>Homeowner</v>
      </c>
      <c r="K234">
        <v>0</v>
      </c>
      <c r="L234" s="6" t="s">
        <v>16</v>
      </c>
      <c r="M234" t="s">
        <v>17</v>
      </c>
      <c r="N234" t="str">
        <f>IF(Table2[[#This Row],[Age]]&lt;=35, "25-35",
IF(Table2[[#This Row],[Age]]&lt;=45, "36-45",
IF(Table2[[#This Row],[Age]]&lt;=55, "46-55", "55+")))</f>
        <v>36-45</v>
      </c>
      <c r="O234">
        <v>45</v>
      </c>
      <c r="P234" t="s">
        <v>18</v>
      </c>
      <c r="Q234" t="str">
        <f>IF(Table2[[#This Row],[Purchased Bike]]="Yes", "Purchased","Did Not Purchase")</f>
        <v>Did Not Purchase</v>
      </c>
      <c r="R234">
        <f t="shared" si="3"/>
        <v>0</v>
      </c>
    </row>
    <row r="235" spans="1:18" x14ac:dyDescent="0.35">
      <c r="A235">
        <v>24174</v>
      </c>
      <c r="B235" t="s">
        <v>40</v>
      </c>
      <c r="C235" t="s">
        <v>42</v>
      </c>
      <c r="D235" s="3">
        <v>20000</v>
      </c>
      <c r="E235">
        <v>0</v>
      </c>
      <c r="F235" t="str">
        <f>IF(Table2[[#This Row],[Children]]&lt;=2, "0-2 Children", "3+ Children")</f>
        <v>0-2 Children</v>
      </c>
      <c r="G235" t="s">
        <v>13</v>
      </c>
      <c r="H235" t="s">
        <v>20</v>
      </c>
      <c r="I235" t="s">
        <v>15</v>
      </c>
      <c r="J235" t="str">
        <f>IF(Table2[[#This Row],[Home Owner]]="Yes", "Homeowner","Non-Homeowner")</f>
        <v>Homeowner</v>
      </c>
      <c r="K235">
        <v>0</v>
      </c>
      <c r="L235" s="6" t="s">
        <v>16</v>
      </c>
      <c r="M235" t="s">
        <v>24</v>
      </c>
      <c r="N235" t="str">
        <f>IF(Table2[[#This Row],[Age]]&lt;=35, "25-35",
IF(Table2[[#This Row],[Age]]&lt;=45, "36-45",
IF(Table2[[#This Row],[Age]]&lt;=55, "46-55", "55+")))</f>
        <v>25-35</v>
      </c>
      <c r="O235">
        <v>27</v>
      </c>
      <c r="P235" t="s">
        <v>15</v>
      </c>
      <c r="Q235" t="str">
        <f>IF(Table2[[#This Row],[Purchased Bike]]="Yes", "Purchased","Did Not Purchase")</f>
        <v>Purchased</v>
      </c>
      <c r="R235">
        <f t="shared" si="3"/>
        <v>1</v>
      </c>
    </row>
    <row r="236" spans="1:18" x14ac:dyDescent="0.35">
      <c r="A236">
        <v>24611</v>
      </c>
      <c r="B236" t="s">
        <v>41</v>
      </c>
      <c r="C236" t="s">
        <v>42</v>
      </c>
      <c r="D236" s="3">
        <v>90000</v>
      </c>
      <c r="E236">
        <v>0</v>
      </c>
      <c r="F236" t="str">
        <f>IF(Table2[[#This Row],[Children]]&lt;=2, "0-2 Children", "3+ Children")</f>
        <v>0-2 Children</v>
      </c>
      <c r="G236" t="s">
        <v>13</v>
      </c>
      <c r="H236" t="s">
        <v>21</v>
      </c>
      <c r="I236" t="s">
        <v>18</v>
      </c>
      <c r="J236" t="str">
        <f>IF(Table2[[#This Row],[Home Owner]]="Yes", "Homeowner","Non-Homeowner")</f>
        <v>Non-Homeowner</v>
      </c>
      <c r="K236">
        <v>4</v>
      </c>
      <c r="L236" s="6" t="s">
        <v>44</v>
      </c>
      <c r="M236" t="s">
        <v>24</v>
      </c>
      <c r="N236" t="str">
        <f>IF(Table2[[#This Row],[Age]]&lt;=35, "25-35",
IF(Table2[[#This Row],[Age]]&lt;=45, "36-45",
IF(Table2[[#This Row],[Age]]&lt;=55, "46-55", "55+")))</f>
        <v>25-35</v>
      </c>
      <c r="O236">
        <v>35</v>
      </c>
      <c r="P236" t="s">
        <v>15</v>
      </c>
      <c r="Q236" t="str">
        <f>IF(Table2[[#This Row],[Purchased Bike]]="Yes", "Purchased","Did Not Purchase")</f>
        <v>Purchased</v>
      </c>
      <c r="R236">
        <f t="shared" si="3"/>
        <v>1</v>
      </c>
    </row>
    <row r="237" spans="1:18" x14ac:dyDescent="0.35">
      <c r="A237">
        <v>11340</v>
      </c>
      <c r="B237" t="s">
        <v>40</v>
      </c>
      <c r="C237" t="s">
        <v>43</v>
      </c>
      <c r="D237" s="3">
        <v>10000</v>
      </c>
      <c r="E237">
        <v>1</v>
      </c>
      <c r="F237" t="str">
        <f>IF(Table2[[#This Row],[Children]]&lt;=2, "0-2 Children", "3+ Children")</f>
        <v>0-2 Children</v>
      </c>
      <c r="G237" t="s">
        <v>31</v>
      </c>
      <c r="H237" t="s">
        <v>20</v>
      </c>
      <c r="I237" t="s">
        <v>15</v>
      </c>
      <c r="J237" t="str">
        <f>IF(Table2[[#This Row],[Home Owner]]="Yes", "Homeowner","Non-Homeowner")</f>
        <v>Homeowner</v>
      </c>
      <c r="K237">
        <v>0</v>
      </c>
      <c r="L237" s="6" t="s">
        <v>16</v>
      </c>
      <c r="M237" t="s">
        <v>17</v>
      </c>
      <c r="N237" t="str">
        <f>IF(Table2[[#This Row],[Age]]&lt;=35, "25-35",
IF(Table2[[#This Row],[Age]]&lt;=45, "36-45",
IF(Table2[[#This Row],[Age]]&lt;=55, "46-55", "55+")))</f>
        <v>55+</v>
      </c>
      <c r="O237">
        <v>70</v>
      </c>
      <c r="P237" t="s">
        <v>15</v>
      </c>
      <c r="Q237" t="str">
        <f>IF(Table2[[#This Row],[Purchased Bike]]="Yes", "Purchased","Did Not Purchase")</f>
        <v>Purchased</v>
      </c>
      <c r="R237">
        <f t="shared" si="3"/>
        <v>1</v>
      </c>
    </row>
    <row r="238" spans="1:18" x14ac:dyDescent="0.35">
      <c r="A238">
        <v>25693</v>
      </c>
      <c r="B238" t="s">
        <v>41</v>
      </c>
      <c r="C238" t="s">
        <v>43</v>
      </c>
      <c r="D238" s="3">
        <v>30000</v>
      </c>
      <c r="E238">
        <v>5</v>
      </c>
      <c r="F238" t="str">
        <f>IF(Table2[[#This Row],[Children]]&lt;=2, "0-2 Children", "3+ Children")</f>
        <v>3+ Children</v>
      </c>
      <c r="G238" t="s">
        <v>31</v>
      </c>
      <c r="H238" t="s">
        <v>20</v>
      </c>
      <c r="I238" t="s">
        <v>15</v>
      </c>
      <c r="J238" t="str">
        <f>IF(Table2[[#This Row],[Home Owner]]="Yes", "Homeowner","Non-Homeowner")</f>
        <v>Homeowner</v>
      </c>
      <c r="K238">
        <v>0</v>
      </c>
      <c r="L238" s="6" t="s">
        <v>16</v>
      </c>
      <c r="M238" t="s">
        <v>17</v>
      </c>
      <c r="N238" t="str">
        <f>IF(Table2[[#This Row],[Age]]&lt;=35, "25-35",
IF(Table2[[#This Row],[Age]]&lt;=45, "36-45",
IF(Table2[[#This Row],[Age]]&lt;=55, "46-55", "55+")))</f>
        <v>36-45</v>
      </c>
      <c r="O238">
        <v>44</v>
      </c>
      <c r="P238" t="s">
        <v>15</v>
      </c>
      <c r="Q238" t="str">
        <f>IF(Table2[[#This Row],[Purchased Bike]]="Yes", "Purchased","Did Not Purchase")</f>
        <v>Purchased</v>
      </c>
      <c r="R238">
        <f t="shared" si="3"/>
        <v>1</v>
      </c>
    </row>
    <row r="239" spans="1:18" x14ac:dyDescent="0.35">
      <c r="A239">
        <v>25555</v>
      </c>
      <c r="B239" t="s">
        <v>40</v>
      </c>
      <c r="C239" t="s">
        <v>43</v>
      </c>
      <c r="D239" s="3">
        <v>10000</v>
      </c>
      <c r="E239">
        <v>0</v>
      </c>
      <c r="F239" t="str">
        <f>IF(Table2[[#This Row],[Children]]&lt;=2, "0-2 Children", "3+ Children")</f>
        <v>0-2 Children</v>
      </c>
      <c r="G239" t="s">
        <v>19</v>
      </c>
      <c r="H239" t="s">
        <v>25</v>
      </c>
      <c r="I239" t="s">
        <v>18</v>
      </c>
      <c r="J239" t="str">
        <f>IF(Table2[[#This Row],[Home Owner]]="Yes", "Homeowner","Non-Homeowner")</f>
        <v>Non-Homeowner</v>
      </c>
      <c r="K239">
        <v>1</v>
      </c>
      <c r="L239" s="6" t="s">
        <v>16</v>
      </c>
      <c r="M239" t="s">
        <v>24</v>
      </c>
      <c r="N239" t="str">
        <f>IF(Table2[[#This Row],[Age]]&lt;=35, "25-35",
IF(Table2[[#This Row],[Age]]&lt;=45, "36-45",
IF(Table2[[#This Row],[Age]]&lt;=55, "46-55", "55+")))</f>
        <v>25-35</v>
      </c>
      <c r="O239">
        <v>26</v>
      </c>
      <c r="P239" t="s">
        <v>15</v>
      </c>
      <c r="Q239" t="str">
        <f>IF(Table2[[#This Row],[Purchased Bike]]="Yes", "Purchased","Did Not Purchase")</f>
        <v>Purchased</v>
      </c>
      <c r="R239">
        <f t="shared" si="3"/>
        <v>1</v>
      </c>
    </row>
    <row r="240" spans="1:18" x14ac:dyDescent="0.35">
      <c r="A240">
        <v>22006</v>
      </c>
      <c r="B240" t="s">
        <v>40</v>
      </c>
      <c r="C240" t="s">
        <v>42</v>
      </c>
      <c r="D240" s="3">
        <v>70000</v>
      </c>
      <c r="E240">
        <v>5</v>
      </c>
      <c r="F240" t="str">
        <f>IF(Table2[[#This Row],[Children]]&lt;=2, "0-2 Children", "3+ Children")</f>
        <v>3+ Children</v>
      </c>
      <c r="G240" t="s">
        <v>19</v>
      </c>
      <c r="H240" t="s">
        <v>14</v>
      </c>
      <c r="I240" t="s">
        <v>15</v>
      </c>
      <c r="J240" t="str">
        <f>IF(Table2[[#This Row],[Home Owner]]="Yes", "Homeowner","Non-Homeowner")</f>
        <v>Homeowner</v>
      </c>
      <c r="K240">
        <v>3</v>
      </c>
      <c r="L240" s="6" t="s">
        <v>23</v>
      </c>
      <c r="M240" t="s">
        <v>24</v>
      </c>
      <c r="N240" t="str">
        <f>IF(Table2[[#This Row],[Age]]&lt;=35, "25-35",
IF(Table2[[#This Row],[Age]]&lt;=45, "36-45",
IF(Table2[[#This Row],[Age]]&lt;=55, "46-55", "55+")))</f>
        <v>46-55</v>
      </c>
      <c r="O240">
        <v>46</v>
      </c>
      <c r="P240" t="s">
        <v>18</v>
      </c>
      <c r="Q240" t="str">
        <f>IF(Table2[[#This Row],[Purchased Bike]]="Yes", "Purchased","Did Not Purchase")</f>
        <v>Did Not Purchase</v>
      </c>
      <c r="R240">
        <f t="shared" si="3"/>
        <v>0</v>
      </c>
    </row>
    <row r="241" spans="1:18" x14ac:dyDescent="0.35">
      <c r="A241">
        <v>20060</v>
      </c>
      <c r="B241" t="s">
        <v>41</v>
      </c>
      <c r="C241" t="s">
        <v>43</v>
      </c>
      <c r="D241" s="3">
        <v>30000</v>
      </c>
      <c r="E241">
        <v>0</v>
      </c>
      <c r="F241" t="str">
        <f>IF(Table2[[#This Row],[Children]]&lt;=2, "0-2 Children", "3+ Children")</f>
        <v>0-2 Children</v>
      </c>
      <c r="G241" t="s">
        <v>27</v>
      </c>
      <c r="H241" t="s">
        <v>25</v>
      </c>
      <c r="I241" t="s">
        <v>18</v>
      </c>
      <c r="J241" t="str">
        <f>IF(Table2[[#This Row],[Home Owner]]="Yes", "Homeowner","Non-Homeowner")</f>
        <v>Non-Homeowner</v>
      </c>
      <c r="K241">
        <v>1</v>
      </c>
      <c r="L241" s="6" t="s">
        <v>22</v>
      </c>
      <c r="M241" t="s">
        <v>17</v>
      </c>
      <c r="N241" t="str">
        <f>IF(Table2[[#This Row],[Age]]&lt;=35, "25-35",
IF(Table2[[#This Row],[Age]]&lt;=45, "36-45",
IF(Table2[[#This Row],[Age]]&lt;=55, "46-55", "55+")))</f>
        <v>25-35</v>
      </c>
      <c r="O241">
        <v>34</v>
      </c>
      <c r="P241" t="s">
        <v>15</v>
      </c>
      <c r="Q241" t="str">
        <f>IF(Table2[[#This Row],[Purchased Bike]]="Yes", "Purchased","Did Not Purchase")</f>
        <v>Purchased</v>
      </c>
      <c r="R241">
        <f t="shared" si="3"/>
        <v>1</v>
      </c>
    </row>
    <row r="242" spans="1:18" x14ac:dyDescent="0.35">
      <c r="A242">
        <v>17702</v>
      </c>
      <c r="B242" t="s">
        <v>40</v>
      </c>
      <c r="C242" t="s">
        <v>42</v>
      </c>
      <c r="D242" s="3">
        <v>10000</v>
      </c>
      <c r="E242">
        <v>1</v>
      </c>
      <c r="F242" t="str">
        <f>IF(Table2[[#This Row],[Children]]&lt;=2, "0-2 Children", "3+ Children")</f>
        <v>0-2 Children</v>
      </c>
      <c r="G242" t="s">
        <v>31</v>
      </c>
      <c r="H242" t="s">
        <v>25</v>
      </c>
      <c r="I242" t="s">
        <v>15</v>
      </c>
      <c r="J242" t="str">
        <f>IF(Table2[[#This Row],[Home Owner]]="Yes", "Homeowner","Non-Homeowner")</f>
        <v>Homeowner</v>
      </c>
      <c r="K242">
        <v>0</v>
      </c>
      <c r="L242" s="6" t="s">
        <v>16</v>
      </c>
      <c r="M242" t="s">
        <v>17</v>
      </c>
      <c r="N242" t="str">
        <f>IF(Table2[[#This Row],[Age]]&lt;=35, "25-35",
IF(Table2[[#This Row],[Age]]&lt;=45, "36-45",
IF(Table2[[#This Row],[Age]]&lt;=55, "46-55", "55+")))</f>
        <v>36-45</v>
      </c>
      <c r="O242">
        <v>37</v>
      </c>
      <c r="P242" t="s">
        <v>18</v>
      </c>
      <c r="Q242" t="str">
        <f>IF(Table2[[#This Row],[Purchased Bike]]="Yes", "Purchased","Did Not Purchase")</f>
        <v>Did Not Purchase</v>
      </c>
      <c r="R242">
        <f t="shared" si="3"/>
        <v>0</v>
      </c>
    </row>
    <row r="243" spans="1:18" x14ac:dyDescent="0.35">
      <c r="A243">
        <v>12503</v>
      </c>
      <c r="B243" t="s">
        <v>41</v>
      </c>
      <c r="C243" t="s">
        <v>43</v>
      </c>
      <c r="D243" s="3">
        <v>30000</v>
      </c>
      <c r="E243">
        <v>3</v>
      </c>
      <c r="F243" t="str">
        <f>IF(Table2[[#This Row],[Children]]&lt;=2, "0-2 Children", "3+ Children")</f>
        <v>3+ Children</v>
      </c>
      <c r="G243" t="s">
        <v>19</v>
      </c>
      <c r="H243" t="s">
        <v>20</v>
      </c>
      <c r="I243" t="s">
        <v>15</v>
      </c>
      <c r="J243" t="str">
        <f>IF(Table2[[#This Row],[Home Owner]]="Yes", "Homeowner","Non-Homeowner")</f>
        <v>Homeowner</v>
      </c>
      <c r="K243">
        <v>2</v>
      </c>
      <c r="L243" s="6" t="s">
        <v>16</v>
      </c>
      <c r="M243" t="s">
        <v>17</v>
      </c>
      <c r="N243" t="str">
        <f>IF(Table2[[#This Row],[Age]]&lt;=35, "25-35",
IF(Table2[[#This Row],[Age]]&lt;=45, "36-45",
IF(Table2[[#This Row],[Age]]&lt;=55, "46-55", "55+")))</f>
        <v>25-35</v>
      </c>
      <c r="O243">
        <v>27</v>
      </c>
      <c r="P243" t="s">
        <v>18</v>
      </c>
      <c r="Q243" t="str">
        <f>IF(Table2[[#This Row],[Purchased Bike]]="Yes", "Purchased","Did Not Purchase")</f>
        <v>Did Not Purchase</v>
      </c>
      <c r="R243">
        <f t="shared" si="3"/>
        <v>0</v>
      </c>
    </row>
    <row r="244" spans="1:18" x14ac:dyDescent="0.35">
      <c r="A244">
        <v>23908</v>
      </c>
      <c r="B244" t="s">
        <v>41</v>
      </c>
      <c r="C244" t="s">
        <v>42</v>
      </c>
      <c r="D244" s="3">
        <v>30000</v>
      </c>
      <c r="E244">
        <v>1</v>
      </c>
      <c r="F244" t="str">
        <f>IF(Table2[[#This Row],[Children]]&lt;=2, "0-2 Children", "3+ Children")</f>
        <v>0-2 Children</v>
      </c>
      <c r="G244" t="s">
        <v>13</v>
      </c>
      <c r="H244" t="s">
        <v>20</v>
      </c>
      <c r="I244" t="s">
        <v>18</v>
      </c>
      <c r="J244" t="str">
        <f>IF(Table2[[#This Row],[Home Owner]]="Yes", "Homeowner","Non-Homeowner")</f>
        <v>Non-Homeowner</v>
      </c>
      <c r="K244">
        <v>1</v>
      </c>
      <c r="L244" s="6" t="s">
        <v>16</v>
      </c>
      <c r="M244" t="s">
        <v>17</v>
      </c>
      <c r="N244" t="str">
        <f>IF(Table2[[#This Row],[Age]]&lt;=35, "25-35",
IF(Table2[[#This Row],[Age]]&lt;=45, "36-45",
IF(Table2[[#This Row],[Age]]&lt;=55, "46-55", "55+")))</f>
        <v>36-45</v>
      </c>
      <c r="O244">
        <v>39</v>
      </c>
      <c r="P244" t="s">
        <v>15</v>
      </c>
      <c r="Q244" t="str">
        <f>IF(Table2[[#This Row],[Purchased Bike]]="Yes", "Purchased","Did Not Purchase")</f>
        <v>Purchased</v>
      </c>
      <c r="R244">
        <f t="shared" si="3"/>
        <v>1</v>
      </c>
    </row>
    <row r="245" spans="1:18" x14ac:dyDescent="0.35">
      <c r="A245">
        <v>22527</v>
      </c>
      <c r="B245" t="s">
        <v>41</v>
      </c>
      <c r="C245" t="s">
        <v>43</v>
      </c>
      <c r="D245" s="3">
        <v>20000</v>
      </c>
      <c r="E245">
        <v>0</v>
      </c>
      <c r="F245" t="str">
        <f>IF(Table2[[#This Row],[Children]]&lt;=2, "0-2 Children", "3+ Children")</f>
        <v>0-2 Children</v>
      </c>
      <c r="G245" t="s">
        <v>27</v>
      </c>
      <c r="H245" t="s">
        <v>25</v>
      </c>
      <c r="I245" t="s">
        <v>18</v>
      </c>
      <c r="J245" t="str">
        <f>IF(Table2[[#This Row],[Home Owner]]="Yes", "Homeowner","Non-Homeowner")</f>
        <v>Non-Homeowner</v>
      </c>
      <c r="K245">
        <v>1</v>
      </c>
      <c r="L245" s="6" t="s">
        <v>22</v>
      </c>
      <c r="M245" t="s">
        <v>17</v>
      </c>
      <c r="N245" t="str">
        <f>IF(Table2[[#This Row],[Age]]&lt;=35, "25-35",
IF(Table2[[#This Row],[Age]]&lt;=45, "36-45",
IF(Table2[[#This Row],[Age]]&lt;=55, "46-55", "55+")))</f>
        <v>25-35</v>
      </c>
      <c r="O245">
        <v>29</v>
      </c>
      <c r="P245" t="s">
        <v>18</v>
      </c>
      <c r="Q245" t="str">
        <f>IF(Table2[[#This Row],[Purchased Bike]]="Yes", "Purchased","Did Not Purchase")</f>
        <v>Did Not Purchase</v>
      </c>
      <c r="R245">
        <f t="shared" si="3"/>
        <v>0</v>
      </c>
    </row>
    <row r="246" spans="1:18" x14ac:dyDescent="0.35">
      <c r="A246">
        <v>19057</v>
      </c>
      <c r="B246" t="s">
        <v>40</v>
      </c>
      <c r="C246" t="s">
        <v>43</v>
      </c>
      <c r="D246" s="3">
        <v>120000</v>
      </c>
      <c r="E246">
        <v>3</v>
      </c>
      <c r="F246" t="str">
        <f>IF(Table2[[#This Row],[Children]]&lt;=2, "0-2 Children", "3+ Children")</f>
        <v>3+ Children</v>
      </c>
      <c r="G246" t="s">
        <v>13</v>
      </c>
      <c r="H246" t="s">
        <v>28</v>
      </c>
      <c r="I246" t="s">
        <v>18</v>
      </c>
      <c r="J246" t="str">
        <f>IF(Table2[[#This Row],[Home Owner]]="Yes", "Homeowner","Non-Homeowner")</f>
        <v>Non-Homeowner</v>
      </c>
      <c r="K246">
        <v>2</v>
      </c>
      <c r="L246" s="6" t="s">
        <v>44</v>
      </c>
      <c r="M246" t="s">
        <v>17</v>
      </c>
      <c r="N246" t="str">
        <f>IF(Table2[[#This Row],[Age]]&lt;=35, "25-35",
IF(Table2[[#This Row],[Age]]&lt;=45, "36-45",
IF(Table2[[#This Row],[Age]]&lt;=55, "46-55", "55+")))</f>
        <v>46-55</v>
      </c>
      <c r="O246">
        <v>52</v>
      </c>
      <c r="P246" t="s">
        <v>15</v>
      </c>
      <c r="Q246" t="str">
        <f>IF(Table2[[#This Row],[Purchased Bike]]="Yes", "Purchased","Did Not Purchase")</f>
        <v>Purchased</v>
      </c>
      <c r="R246">
        <f t="shared" si="3"/>
        <v>1</v>
      </c>
    </row>
    <row r="247" spans="1:18" x14ac:dyDescent="0.35">
      <c r="A247">
        <v>18494</v>
      </c>
      <c r="B247" t="s">
        <v>40</v>
      </c>
      <c r="C247" t="s">
        <v>42</v>
      </c>
      <c r="D247" s="3">
        <v>110000</v>
      </c>
      <c r="E247">
        <v>5</v>
      </c>
      <c r="F247" t="str">
        <f>IF(Table2[[#This Row],[Children]]&lt;=2, "0-2 Children", "3+ Children")</f>
        <v>3+ Children</v>
      </c>
      <c r="G247" t="s">
        <v>13</v>
      </c>
      <c r="H247" t="s">
        <v>28</v>
      </c>
      <c r="I247" t="s">
        <v>15</v>
      </c>
      <c r="J247" t="str">
        <f>IF(Table2[[#This Row],[Home Owner]]="Yes", "Homeowner","Non-Homeowner")</f>
        <v>Homeowner</v>
      </c>
      <c r="K247">
        <v>4</v>
      </c>
      <c r="L247" s="6" t="s">
        <v>22</v>
      </c>
      <c r="M247" t="s">
        <v>24</v>
      </c>
      <c r="N247" t="str">
        <f>IF(Table2[[#This Row],[Age]]&lt;=35, "25-35",
IF(Table2[[#This Row],[Age]]&lt;=45, "36-45",
IF(Table2[[#This Row],[Age]]&lt;=55, "46-55", "55+")))</f>
        <v>46-55</v>
      </c>
      <c r="O247">
        <v>48</v>
      </c>
      <c r="P247" t="s">
        <v>15</v>
      </c>
      <c r="Q247" t="str">
        <f>IF(Table2[[#This Row],[Purchased Bike]]="Yes", "Purchased","Did Not Purchase")</f>
        <v>Purchased</v>
      </c>
      <c r="R247">
        <f t="shared" si="3"/>
        <v>1</v>
      </c>
    </row>
    <row r="248" spans="1:18" x14ac:dyDescent="0.35">
      <c r="A248">
        <v>11249</v>
      </c>
      <c r="B248" t="s">
        <v>40</v>
      </c>
      <c r="C248" t="s">
        <v>43</v>
      </c>
      <c r="D248" s="3">
        <v>130000</v>
      </c>
      <c r="E248">
        <v>3</v>
      </c>
      <c r="F248" t="str">
        <f>IF(Table2[[#This Row],[Children]]&lt;=2, "0-2 Children", "3+ Children")</f>
        <v>3+ Children</v>
      </c>
      <c r="G248" t="s">
        <v>19</v>
      </c>
      <c r="H248" t="s">
        <v>21</v>
      </c>
      <c r="I248" t="s">
        <v>15</v>
      </c>
      <c r="J248" t="str">
        <f>IF(Table2[[#This Row],[Home Owner]]="Yes", "Homeowner","Non-Homeowner")</f>
        <v>Homeowner</v>
      </c>
      <c r="K248">
        <v>3</v>
      </c>
      <c r="L248" s="6" t="s">
        <v>16</v>
      </c>
      <c r="M248" t="s">
        <v>17</v>
      </c>
      <c r="N248" t="str">
        <f>IF(Table2[[#This Row],[Age]]&lt;=35, "25-35",
IF(Table2[[#This Row],[Age]]&lt;=45, "36-45",
IF(Table2[[#This Row],[Age]]&lt;=55, "46-55", "55+")))</f>
        <v>46-55</v>
      </c>
      <c r="O248">
        <v>51</v>
      </c>
      <c r="P248" t="s">
        <v>15</v>
      </c>
      <c r="Q248" t="str">
        <f>IF(Table2[[#This Row],[Purchased Bike]]="Yes", "Purchased","Did Not Purchase")</f>
        <v>Purchased</v>
      </c>
      <c r="R248">
        <f t="shared" si="3"/>
        <v>1</v>
      </c>
    </row>
    <row r="249" spans="1:18" x14ac:dyDescent="0.35">
      <c r="A249">
        <v>21568</v>
      </c>
      <c r="B249" t="s">
        <v>40</v>
      </c>
      <c r="C249" t="s">
        <v>43</v>
      </c>
      <c r="D249" s="3">
        <v>100000</v>
      </c>
      <c r="E249">
        <v>0</v>
      </c>
      <c r="F249" t="str">
        <f>IF(Table2[[#This Row],[Children]]&lt;=2, "0-2 Children", "3+ Children")</f>
        <v>0-2 Children</v>
      </c>
      <c r="G249" t="s">
        <v>27</v>
      </c>
      <c r="H249" t="s">
        <v>28</v>
      </c>
      <c r="I249" t="s">
        <v>15</v>
      </c>
      <c r="J249" t="str">
        <f>IF(Table2[[#This Row],[Home Owner]]="Yes", "Homeowner","Non-Homeowner")</f>
        <v>Homeowner</v>
      </c>
      <c r="K249">
        <v>4</v>
      </c>
      <c r="L249" s="6" t="s">
        <v>44</v>
      </c>
      <c r="M249" t="s">
        <v>24</v>
      </c>
      <c r="N249" t="str">
        <f>IF(Table2[[#This Row],[Age]]&lt;=35, "25-35",
IF(Table2[[#This Row],[Age]]&lt;=45, "36-45",
IF(Table2[[#This Row],[Age]]&lt;=55, "46-55", "55+")))</f>
        <v>25-35</v>
      </c>
      <c r="O249">
        <v>34</v>
      </c>
      <c r="P249" t="s">
        <v>15</v>
      </c>
      <c r="Q249" t="str">
        <f>IF(Table2[[#This Row],[Purchased Bike]]="Yes", "Purchased","Did Not Purchase")</f>
        <v>Purchased</v>
      </c>
      <c r="R249">
        <f t="shared" si="3"/>
        <v>1</v>
      </c>
    </row>
    <row r="250" spans="1:18" x14ac:dyDescent="0.35">
      <c r="A250">
        <v>13981</v>
      </c>
      <c r="B250" t="s">
        <v>40</v>
      </c>
      <c r="C250" t="s">
        <v>43</v>
      </c>
      <c r="D250" s="3">
        <v>10000</v>
      </c>
      <c r="E250">
        <v>5</v>
      </c>
      <c r="F250" t="str">
        <f>IF(Table2[[#This Row],[Children]]&lt;=2, "0-2 Children", "3+ Children")</f>
        <v>3+ Children</v>
      </c>
      <c r="G250" t="s">
        <v>27</v>
      </c>
      <c r="H250" t="s">
        <v>14</v>
      </c>
      <c r="I250" t="s">
        <v>18</v>
      </c>
      <c r="J250" t="str">
        <f>IF(Table2[[#This Row],[Home Owner]]="Yes", "Homeowner","Non-Homeowner")</f>
        <v>Non-Homeowner</v>
      </c>
      <c r="K250">
        <v>3</v>
      </c>
      <c r="L250" s="6" t="s">
        <v>26</v>
      </c>
      <c r="M250" t="s">
        <v>24</v>
      </c>
      <c r="N250" t="str">
        <f>IF(Table2[[#This Row],[Age]]&lt;=35, "25-35",
IF(Table2[[#This Row],[Age]]&lt;=45, "36-45",
IF(Table2[[#This Row],[Age]]&lt;=55, "46-55", "55+")))</f>
        <v>55+</v>
      </c>
      <c r="O250">
        <v>62</v>
      </c>
      <c r="P250" t="s">
        <v>18</v>
      </c>
      <c r="Q250" t="str">
        <f>IF(Table2[[#This Row],[Purchased Bike]]="Yes", "Purchased","Did Not Purchase")</f>
        <v>Did Not Purchase</v>
      </c>
      <c r="R250">
        <f t="shared" si="3"/>
        <v>0</v>
      </c>
    </row>
    <row r="251" spans="1:18" x14ac:dyDescent="0.35">
      <c r="A251">
        <v>23432</v>
      </c>
      <c r="B251" t="s">
        <v>41</v>
      </c>
      <c r="C251" t="s">
        <v>42</v>
      </c>
      <c r="D251" s="3">
        <v>70000</v>
      </c>
      <c r="E251">
        <v>0</v>
      </c>
      <c r="F251" t="str">
        <f>IF(Table2[[#This Row],[Children]]&lt;=2, "0-2 Children", "3+ Children")</f>
        <v>0-2 Children</v>
      </c>
      <c r="G251" t="s">
        <v>13</v>
      </c>
      <c r="H251" t="s">
        <v>21</v>
      </c>
      <c r="I251" t="s">
        <v>15</v>
      </c>
      <c r="J251" t="str">
        <f>IF(Table2[[#This Row],[Home Owner]]="Yes", "Homeowner","Non-Homeowner")</f>
        <v>Homeowner</v>
      </c>
      <c r="K251">
        <v>1</v>
      </c>
      <c r="L251" s="6" t="s">
        <v>23</v>
      </c>
      <c r="M251" t="s">
        <v>24</v>
      </c>
      <c r="N251" t="str">
        <f>IF(Table2[[#This Row],[Age]]&lt;=35, "25-35",
IF(Table2[[#This Row],[Age]]&lt;=45, "36-45",
IF(Table2[[#This Row],[Age]]&lt;=55, "46-55", "55+")))</f>
        <v>36-45</v>
      </c>
      <c r="O251">
        <v>37</v>
      </c>
      <c r="P251" t="s">
        <v>15</v>
      </c>
      <c r="Q251" t="str">
        <f>IF(Table2[[#This Row],[Purchased Bike]]="Yes", "Purchased","Did Not Purchase")</f>
        <v>Purchased</v>
      </c>
      <c r="R251">
        <f t="shared" si="3"/>
        <v>1</v>
      </c>
    </row>
    <row r="252" spans="1:18" x14ac:dyDescent="0.35">
      <c r="A252">
        <v>22931</v>
      </c>
      <c r="B252" t="s">
        <v>40</v>
      </c>
      <c r="C252" t="s">
        <v>42</v>
      </c>
      <c r="D252" s="3">
        <v>100000</v>
      </c>
      <c r="E252">
        <v>5</v>
      </c>
      <c r="F252" t="str">
        <f>IF(Table2[[#This Row],[Children]]&lt;=2, "0-2 Children", "3+ Children")</f>
        <v>3+ Children</v>
      </c>
      <c r="G252" t="s">
        <v>31</v>
      </c>
      <c r="H252" t="s">
        <v>28</v>
      </c>
      <c r="I252" t="s">
        <v>18</v>
      </c>
      <c r="J252" t="str">
        <f>IF(Table2[[#This Row],[Home Owner]]="Yes", "Homeowner","Non-Homeowner")</f>
        <v>Non-Homeowner</v>
      </c>
      <c r="K252">
        <v>1</v>
      </c>
      <c r="L252" s="6" t="s">
        <v>26</v>
      </c>
      <c r="M252" t="s">
        <v>24</v>
      </c>
      <c r="N252" t="str">
        <f>IF(Table2[[#This Row],[Age]]&lt;=35, "25-35",
IF(Table2[[#This Row],[Age]]&lt;=45, "36-45",
IF(Table2[[#This Row],[Age]]&lt;=55, "46-55", "55+")))</f>
        <v>55+</v>
      </c>
      <c r="O252">
        <v>78</v>
      </c>
      <c r="P252" t="s">
        <v>15</v>
      </c>
      <c r="Q252" t="str">
        <f>IF(Table2[[#This Row],[Purchased Bike]]="Yes", "Purchased","Did Not Purchase")</f>
        <v>Purchased</v>
      </c>
      <c r="R252">
        <f t="shared" si="3"/>
        <v>1</v>
      </c>
    </row>
    <row r="253" spans="1:18" x14ac:dyDescent="0.35">
      <c r="A253">
        <v>18172</v>
      </c>
      <c r="B253" t="s">
        <v>40</v>
      </c>
      <c r="C253" t="s">
        <v>42</v>
      </c>
      <c r="D253" s="3">
        <v>130000</v>
      </c>
      <c r="E253">
        <v>4</v>
      </c>
      <c r="F253" t="str">
        <f>IF(Table2[[#This Row],[Children]]&lt;=2, "0-2 Children", "3+ Children")</f>
        <v>3+ Children</v>
      </c>
      <c r="G253" t="s">
        <v>27</v>
      </c>
      <c r="H253" t="s">
        <v>21</v>
      </c>
      <c r="I253" t="s">
        <v>15</v>
      </c>
      <c r="J253" t="str">
        <f>IF(Table2[[#This Row],[Home Owner]]="Yes", "Homeowner","Non-Homeowner")</f>
        <v>Homeowner</v>
      </c>
      <c r="K253">
        <v>3</v>
      </c>
      <c r="L253" s="6" t="s">
        <v>16</v>
      </c>
      <c r="M253" t="s">
        <v>17</v>
      </c>
      <c r="N253" t="str">
        <f>IF(Table2[[#This Row],[Age]]&lt;=35, "25-35",
IF(Table2[[#This Row],[Age]]&lt;=45, "36-45",
IF(Table2[[#This Row],[Age]]&lt;=55, "46-55", "55+")))</f>
        <v>46-55</v>
      </c>
      <c r="O253">
        <v>55</v>
      </c>
      <c r="P253" t="s">
        <v>18</v>
      </c>
      <c r="Q253" t="str">
        <f>IF(Table2[[#This Row],[Purchased Bike]]="Yes", "Purchased","Did Not Purchase")</f>
        <v>Did Not Purchase</v>
      </c>
      <c r="R253">
        <f t="shared" si="3"/>
        <v>0</v>
      </c>
    </row>
    <row r="254" spans="1:18" x14ac:dyDescent="0.35">
      <c r="A254">
        <v>12666</v>
      </c>
      <c r="B254" t="s">
        <v>41</v>
      </c>
      <c r="C254" t="s">
        <v>42</v>
      </c>
      <c r="D254" s="3">
        <v>60000</v>
      </c>
      <c r="E254">
        <v>0</v>
      </c>
      <c r="F254" t="str">
        <f>IF(Table2[[#This Row],[Children]]&lt;=2, "0-2 Children", "3+ Children")</f>
        <v>0-2 Children</v>
      </c>
      <c r="G254" t="s">
        <v>13</v>
      </c>
      <c r="H254" t="s">
        <v>21</v>
      </c>
      <c r="I254" t="s">
        <v>18</v>
      </c>
      <c r="J254" t="str">
        <f>IF(Table2[[#This Row],[Home Owner]]="Yes", "Homeowner","Non-Homeowner")</f>
        <v>Non-Homeowner</v>
      </c>
      <c r="K254">
        <v>4</v>
      </c>
      <c r="L254" s="6" t="s">
        <v>22</v>
      </c>
      <c r="M254" t="s">
        <v>24</v>
      </c>
      <c r="N254" t="str">
        <f>IF(Table2[[#This Row],[Age]]&lt;=35, "25-35",
IF(Table2[[#This Row],[Age]]&lt;=45, "36-45",
IF(Table2[[#This Row],[Age]]&lt;=55, "46-55", "55+")))</f>
        <v>25-35</v>
      </c>
      <c r="O254">
        <v>31</v>
      </c>
      <c r="P254" t="s">
        <v>18</v>
      </c>
      <c r="Q254" t="str">
        <f>IF(Table2[[#This Row],[Purchased Bike]]="Yes", "Purchased","Did Not Purchase")</f>
        <v>Did Not Purchase</v>
      </c>
      <c r="R254">
        <f t="shared" si="3"/>
        <v>0</v>
      </c>
    </row>
    <row r="255" spans="1:18" x14ac:dyDescent="0.35">
      <c r="A255">
        <v>20598</v>
      </c>
      <c r="B255" t="s">
        <v>40</v>
      </c>
      <c r="C255" t="s">
        <v>42</v>
      </c>
      <c r="D255" s="3">
        <v>100000</v>
      </c>
      <c r="E255">
        <v>3</v>
      </c>
      <c r="F255" t="str">
        <f>IF(Table2[[#This Row],[Children]]&lt;=2, "0-2 Children", "3+ Children")</f>
        <v>3+ Children</v>
      </c>
      <c r="G255" t="s">
        <v>29</v>
      </c>
      <c r="H255" t="s">
        <v>21</v>
      </c>
      <c r="I255" t="s">
        <v>15</v>
      </c>
      <c r="J255" t="str">
        <f>IF(Table2[[#This Row],[Home Owner]]="Yes", "Homeowner","Non-Homeowner")</f>
        <v>Homeowner</v>
      </c>
      <c r="K255">
        <v>0</v>
      </c>
      <c r="L255" s="6" t="s">
        <v>44</v>
      </c>
      <c r="M255" t="s">
        <v>17</v>
      </c>
      <c r="N255" t="str">
        <f>IF(Table2[[#This Row],[Age]]&lt;=35, "25-35",
IF(Table2[[#This Row],[Age]]&lt;=45, "36-45",
IF(Table2[[#This Row],[Age]]&lt;=55, "46-55", "55+")))</f>
        <v>55+</v>
      </c>
      <c r="O255">
        <v>59</v>
      </c>
      <c r="P255" t="s">
        <v>15</v>
      </c>
      <c r="Q255" t="str">
        <f>IF(Table2[[#This Row],[Purchased Bike]]="Yes", "Purchased","Did Not Purchase")</f>
        <v>Purchased</v>
      </c>
      <c r="R255">
        <f t="shared" si="3"/>
        <v>1</v>
      </c>
    </row>
    <row r="256" spans="1:18" x14ac:dyDescent="0.35">
      <c r="A256">
        <v>21375</v>
      </c>
      <c r="B256" t="s">
        <v>41</v>
      </c>
      <c r="C256" t="s">
        <v>42</v>
      </c>
      <c r="D256" s="3">
        <v>20000</v>
      </c>
      <c r="E256">
        <v>2</v>
      </c>
      <c r="F256" t="str">
        <f>IF(Table2[[#This Row],[Children]]&lt;=2, "0-2 Children", "3+ Children")</f>
        <v>0-2 Children</v>
      </c>
      <c r="G256" t="s">
        <v>29</v>
      </c>
      <c r="H256" t="s">
        <v>20</v>
      </c>
      <c r="I256" t="s">
        <v>15</v>
      </c>
      <c r="J256" t="str">
        <f>IF(Table2[[#This Row],[Home Owner]]="Yes", "Homeowner","Non-Homeowner")</f>
        <v>Homeowner</v>
      </c>
      <c r="K256">
        <v>2</v>
      </c>
      <c r="L256" s="6" t="s">
        <v>23</v>
      </c>
      <c r="M256" t="s">
        <v>24</v>
      </c>
      <c r="N256" t="str">
        <f>IF(Table2[[#This Row],[Age]]&lt;=35, "25-35",
IF(Table2[[#This Row],[Age]]&lt;=45, "36-45",
IF(Table2[[#This Row],[Age]]&lt;=55, "46-55", "55+")))</f>
        <v>55+</v>
      </c>
      <c r="O256">
        <v>57</v>
      </c>
      <c r="P256" t="s">
        <v>18</v>
      </c>
      <c r="Q256" t="str">
        <f>IF(Table2[[#This Row],[Purchased Bike]]="Yes", "Purchased","Did Not Purchase")</f>
        <v>Did Not Purchase</v>
      </c>
      <c r="R256">
        <f t="shared" si="3"/>
        <v>0</v>
      </c>
    </row>
    <row r="257" spans="1:18" x14ac:dyDescent="0.35">
      <c r="A257">
        <v>20839</v>
      </c>
      <c r="B257" t="s">
        <v>41</v>
      </c>
      <c r="C257" t="s">
        <v>43</v>
      </c>
      <c r="D257" s="3">
        <v>30000</v>
      </c>
      <c r="E257">
        <v>3</v>
      </c>
      <c r="F257" t="str">
        <f>IF(Table2[[#This Row],[Children]]&lt;=2, "0-2 Children", "3+ Children")</f>
        <v>3+ Children</v>
      </c>
      <c r="G257" t="s">
        <v>31</v>
      </c>
      <c r="H257" t="s">
        <v>20</v>
      </c>
      <c r="I257" t="s">
        <v>15</v>
      </c>
      <c r="J257" t="str">
        <f>IF(Table2[[#This Row],[Home Owner]]="Yes", "Homeowner","Non-Homeowner")</f>
        <v>Homeowner</v>
      </c>
      <c r="K257">
        <v>0</v>
      </c>
      <c r="L257" s="6" t="s">
        <v>16</v>
      </c>
      <c r="M257" t="s">
        <v>17</v>
      </c>
      <c r="N257" t="str">
        <f>IF(Table2[[#This Row],[Age]]&lt;=35, "25-35",
IF(Table2[[#This Row],[Age]]&lt;=45, "36-45",
IF(Table2[[#This Row],[Age]]&lt;=55, "46-55", "55+")))</f>
        <v>46-55</v>
      </c>
      <c r="O257">
        <v>47</v>
      </c>
      <c r="P257" t="s">
        <v>15</v>
      </c>
      <c r="Q257" t="str">
        <f>IF(Table2[[#This Row],[Purchased Bike]]="Yes", "Purchased","Did Not Purchase")</f>
        <v>Purchased</v>
      </c>
      <c r="R257">
        <f t="shared" si="3"/>
        <v>1</v>
      </c>
    </row>
    <row r="258" spans="1:18" x14ac:dyDescent="0.35">
      <c r="A258">
        <v>21738</v>
      </c>
      <c r="B258" t="s">
        <v>40</v>
      </c>
      <c r="C258" t="s">
        <v>42</v>
      </c>
      <c r="D258" s="3">
        <v>20000</v>
      </c>
      <c r="E258">
        <v>1</v>
      </c>
      <c r="F258" t="str">
        <f>IF(Table2[[#This Row],[Children]]&lt;=2, "0-2 Children", "3+ Children")</f>
        <v>0-2 Children</v>
      </c>
      <c r="G258" t="s">
        <v>31</v>
      </c>
      <c r="H258" t="s">
        <v>20</v>
      </c>
      <c r="I258" t="s">
        <v>15</v>
      </c>
      <c r="J258" t="str">
        <f>IF(Table2[[#This Row],[Home Owner]]="Yes", "Homeowner","Non-Homeowner")</f>
        <v>Homeowner</v>
      </c>
      <c r="K258">
        <v>0</v>
      </c>
      <c r="L258" s="6" t="s">
        <v>16</v>
      </c>
      <c r="M258" t="s">
        <v>17</v>
      </c>
      <c r="N258" t="str">
        <f>IF(Table2[[#This Row],[Age]]&lt;=35, "25-35",
IF(Table2[[#This Row],[Age]]&lt;=45, "36-45",
IF(Table2[[#This Row],[Age]]&lt;=55, "46-55", "55+")))</f>
        <v>36-45</v>
      </c>
      <c r="O258">
        <v>43</v>
      </c>
      <c r="P258" t="s">
        <v>18</v>
      </c>
      <c r="Q258" t="str">
        <f>IF(Table2[[#This Row],[Purchased Bike]]="Yes", "Purchased","Did Not Purchase")</f>
        <v>Did Not Purchase</v>
      </c>
      <c r="R258">
        <f t="shared" si="3"/>
        <v>0</v>
      </c>
    </row>
    <row r="259" spans="1:18" x14ac:dyDescent="0.35">
      <c r="A259">
        <v>14164</v>
      </c>
      <c r="B259" t="s">
        <v>41</v>
      </c>
      <c r="C259" t="s">
        <v>43</v>
      </c>
      <c r="D259" s="3">
        <v>50000</v>
      </c>
      <c r="E259">
        <v>0</v>
      </c>
      <c r="F259" t="str">
        <f>IF(Table2[[#This Row],[Children]]&lt;=2, "0-2 Children", "3+ Children")</f>
        <v>0-2 Children</v>
      </c>
      <c r="G259" t="s">
        <v>31</v>
      </c>
      <c r="H259" t="s">
        <v>14</v>
      </c>
      <c r="I259" t="s">
        <v>15</v>
      </c>
      <c r="J259" t="str">
        <f>IF(Table2[[#This Row],[Home Owner]]="Yes", "Homeowner","Non-Homeowner")</f>
        <v>Homeowner</v>
      </c>
      <c r="K259">
        <v>0</v>
      </c>
      <c r="L259" s="6" t="s">
        <v>16</v>
      </c>
      <c r="M259" t="s">
        <v>17</v>
      </c>
      <c r="N259" t="str">
        <f>IF(Table2[[#This Row],[Age]]&lt;=35, "25-35",
IF(Table2[[#This Row],[Age]]&lt;=45, "36-45",
IF(Table2[[#This Row],[Age]]&lt;=55, "46-55", "55+")))</f>
        <v>36-45</v>
      </c>
      <c r="O259">
        <v>36</v>
      </c>
      <c r="P259" t="s">
        <v>15</v>
      </c>
      <c r="Q259" t="str">
        <f>IF(Table2[[#This Row],[Purchased Bike]]="Yes", "Purchased","Did Not Purchase")</f>
        <v>Purchased</v>
      </c>
      <c r="R259">
        <f t="shared" ref="R259:R322" si="4">IF(P259="Yes", 1,0)</f>
        <v>1</v>
      </c>
    </row>
    <row r="260" spans="1:18" x14ac:dyDescent="0.35">
      <c r="A260">
        <v>14193</v>
      </c>
      <c r="B260" t="s">
        <v>41</v>
      </c>
      <c r="C260" t="s">
        <v>43</v>
      </c>
      <c r="D260" s="3">
        <v>100000</v>
      </c>
      <c r="E260">
        <v>3</v>
      </c>
      <c r="F260" t="str">
        <f>IF(Table2[[#This Row],[Children]]&lt;=2, "0-2 Children", "3+ Children")</f>
        <v>3+ Children</v>
      </c>
      <c r="G260" t="s">
        <v>19</v>
      </c>
      <c r="H260" t="s">
        <v>28</v>
      </c>
      <c r="I260" t="s">
        <v>15</v>
      </c>
      <c r="J260" t="str">
        <f>IF(Table2[[#This Row],[Home Owner]]="Yes", "Homeowner","Non-Homeowner")</f>
        <v>Homeowner</v>
      </c>
      <c r="K260">
        <v>4</v>
      </c>
      <c r="L260" s="6" t="s">
        <v>44</v>
      </c>
      <c r="M260" t="s">
        <v>17</v>
      </c>
      <c r="N260" t="str">
        <f>IF(Table2[[#This Row],[Age]]&lt;=35, "25-35",
IF(Table2[[#This Row],[Age]]&lt;=45, "36-45",
IF(Table2[[#This Row],[Age]]&lt;=55, "46-55", "55+")))</f>
        <v>55+</v>
      </c>
      <c r="O260">
        <v>56</v>
      </c>
      <c r="P260" t="s">
        <v>18</v>
      </c>
      <c r="Q260" t="str">
        <f>IF(Table2[[#This Row],[Purchased Bike]]="Yes", "Purchased","Did Not Purchase")</f>
        <v>Did Not Purchase</v>
      </c>
      <c r="R260">
        <f t="shared" si="4"/>
        <v>0</v>
      </c>
    </row>
    <row r="261" spans="1:18" x14ac:dyDescent="0.35">
      <c r="A261">
        <v>12705</v>
      </c>
      <c r="B261" t="s">
        <v>40</v>
      </c>
      <c r="C261" t="s">
        <v>42</v>
      </c>
      <c r="D261" s="3">
        <v>150000</v>
      </c>
      <c r="E261">
        <v>0</v>
      </c>
      <c r="F261" t="str">
        <f>IF(Table2[[#This Row],[Children]]&lt;=2, "0-2 Children", "3+ Children")</f>
        <v>0-2 Children</v>
      </c>
      <c r="G261" t="s">
        <v>13</v>
      </c>
      <c r="H261" t="s">
        <v>28</v>
      </c>
      <c r="I261" t="s">
        <v>15</v>
      </c>
      <c r="J261" t="str">
        <f>IF(Table2[[#This Row],[Home Owner]]="Yes", "Homeowner","Non-Homeowner")</f>
        <v>Homeowner</v>
      </c>
      <c r="K261">
        <v>4</v>
      </c>
      <c r="L261" s="6" t="s">
        <v>16</v>
      </c>
      <c r="M261" t="s">
        <v>24</v>
      </c>
      <c r="N261" t="str">
        <f>IF(Table2[[#This Row],[Age]]&lt;=35, "25-35",
IF(Table2[[#This Row],[Age]]&lt;=45, "36-45",
IF(Table2[[#This Row],[Age]]&lt;=55, "46-55", "55+")))</f>
        <v>36-45</v>
      </c>
      <c r="O261">
        <v>37</v>
      </c>
      <c r="P261" t="s">
        <v>15</v>
      </c>
      <c r="Q261" t="str">
        <f>IF(Table2[[#This Row],[Purchased Bike]]="Yes", "Purchased","Did Not Purchase")</f>
        <v>Purchased</v>
      </c>
      <c r="R261">
        <f t="shared" si="4"/>
        <v>1</v>
      </c>
    </row>
    <row r="262" spans="1:18" x14ac:dyDescent="0.35">
      <c r="A262">
        <v>22672</v>
      </c>
      <c r="B262" t="s">
        <v>41</v>
      </c>
      <c r="C262" t="s">
        <v>43</v>
      </c>
      <c r="D262" s="3">
        <v>30000</v>
      </c>
      <c r="E262">
        <v>2</v>
      </c>
      <c r="F262" t="str">
        <f>IF(Table2[[#This Row],[Children]]&lt;=2, "0-2 Children", "3+ Children")</f>
        <v>0-2 Children</v>
      </c>
      <c r="G262" t="s">
        <v>19</v>
      </c>
      <c r="H262" t="s">
        <v>20</v>
      </c>
      <c r="I262" t="s">
        <v>15</v>
      </c>
      <c r="J262" t="str">
        <f>IF(Table2[[#This Row],[Home Owner]]="Yes", "Homeowner","Non-Homeowner")</f>
        <v>Homeowner</v>
      </c>
      <c r="K262">
        <v>0</v>
      </c>
      <c r="L262" s="6" t="s">
        <v>16</v>
      </c>
      <c r="M262" t="s">
        <v>17</v>
      </c>
      <c r="N262" t="str">
        <f>IF(Table2[[#This Row],[Age]]&lt;=35, "25-35",
IF(Table2[[#This Row],[Age]]&lt;=45, "36-45",
IF(Table2[[#This Row],[Age]]&lt;=55, "46-55", "55+")))</f>
        <v>36-45</v>
      </c>
      <c r="O262">
        <v>43</v>
      </c>
      <c r="P262" t="s">
        <v>18</v>
      </c>
      <c r="Q262" t="str">
        <f>IF(Table2[[#This Row],[Purchased Bike]]="Yes", "Purchased","Did Not Purchase")</f>
        <v>Did Not Purchase</v>
      </c>
      <c r="R262">
        <f t="shared" si="4"/>
        <v>0</v>
      </c>
    </row>
    <row r="263" spans="1:18" x14ac:dyDescent="0.35">
      <c r="A263">
        <v>26219</v>
      </c>
      <c r="B263" t="s">
        <v>40</v>
      </c>
      <c r="C263" t="s">
        <v>43</v>
      </c>
      <c r="D263" s="3">
        <v>40000</v>
      </c>
      <c r="E263">
        <v>1</v>
      </c>
      <c r="F263" t="str">
        <f>IF(Table2[[#This Row],[Children]]&lt;=2, "0-2 Children", "3+ Children")</f>
        <v>0-2 Children</v>
      </c>
      <c r="G263" t="s">
        <v>13</v>
      </c>
      <c r="H263" t="s">
        <v>14</v>
      </c>
      <c r="I263" t="s">
        <v>15</v>
      </c>
      <c r="J263" t="str">
        <f>IF(Table2[[#This Row],[Home Owner]]="Yes", "Homeowner","Non-Homeowner")</f>
        <v>Homeowner</v>
      </c>
      <c r="K263">
        <v>1</v>
      </c>
      <c r="L263" s="6" t="s">
        <v>26</v>
      </c>
      <c r="M263" t="s">
        <v>17</v>
      </c>
      <c r="N263" t="str">
        <f>IF(Table2[[#This Row],[Age]]&lt;=35, "25-35",
IF(Table2[[#This Row],[Age]]&lt;=45, "36-45",
IF(Table2[[#This Row],[Age]]&lt;=55, "46-55", "55+")))</f>
        <v>25-35</v>
      </c>
      <c r="O263">
        <v>33</v>
      </c>
      <c r="P263" t="s">
        <v>15</v>
      </c>
      <c r="Q263" t="str">
        <f>IF(Table2[[#This Row],[Purchased Bike]]="Yes", "Purchased","Did Not Purchase")</f>
        <v>Purchased</v>
      </c>
      <c r="R263">
        <f t="shared" si="4"/>
        <v>1</v>
      </c>
    </row>
    <row r="264" spans="1:18" x14ac:dyDescent="0.35">
      <c r="A264">
        <v>28468</v>
      </c>
      <c r="B264" t="s">
        <v>40</v>
      </c>
      <c r="C264" t="s">
        <v>43</v>
      </c>
      <c r="D264" s="3">
        <v>10000</v>
      </c>
      <c r="E264">
        <v>2</v>
      </c>
      <c r="F264" t="str">
        <f>IF(Table2[[#This Row],[Children]]&lt;=2, "0-2 Children", "3+ Children")</f>
        <v>0-2 Children</v>
      </c>
      <c r="G264" t="s">
        <v>19</v>
      </c>
      <c r="H264" t="s">
        <v>25</v>
      </c>
      <c r="I264" t="s">
        <v>15</v>
      </c>
      <c r="J264" t="str">
        <f>IF(Table2[[#This Row],[Home Owner]]="Yes", "Homeowner","Non-Homeowner")</f>
        <v>Homeowner</v>
      </c>
      <c r="K264">
        <v>0</v>
      </c>
      <c r="L264" s="6" t="s">
        <v>26</v>
      </c>
      <c r="M264" t="s">
        <v>17</v>
      </c>
      <c r="N264" t="str">
        <f>IF(Table2[[#This Row],[Age]]&lt;=35, "25-35",
IF(Table2[[#This Row],[Age]]&lt;=45, "36-45",
IF(Table2[[#This Row],[Age]]&lt;=55, "46-55", "55+")))</f>
        <v>46-55</v>
      </c>
      <c r="O264">
        <v>51</v>
      </c>
      <c r="P264" t="s">
        <v>18</v>
      </c>
      <c r="Q264" t="str">
        <f>IF(Table2[[#This Row],[Purchased Bike]]="Yes", "Purchased","Did Not Purchase")</f>
        <v>Did Not Purchase</v>
      </c>
      <c r="R264">
        <f t="shared" si="4"/>
        <v>0</v>
      </c>
    </row>
    <row r="265" spans="1:18" x14ac:dyDescent="0.35">
      <c r="A265">
        <v>23419</v>
      </c>
      <c r="B265" t="s">
        <v>41</v>
      </c>
      <c r="C265" t="s">
        <v>43</v>
      </c>
      <c r="D265" s="3">
        <v>70000</v>
      </c>
      <c r="E265">
        <v>5</v>
      </c>
      <c r="F265" t="str">
        <f>IF(Table2[[#This Row],[Children]]&lt;=2, "0-2 Children", "3+ Children")</f>
        <v>3+ Children</v>
      </c>
      <c r="G265" t="s">
        <v>13</v>
      </c>
      <c r="H265" t="s">
        <v>21</v>
      </c>
      <c r="I265" t="s">
        <v>15</v>
      </c>
      <c r="J265" t="str">
        <f>IF(Table2[[#This Row],[Home Owner]]="Yes", "Homeowner","Non-Homeowner")</f>
        <v>Homeowner</v>
      </c>
      <c r="K265">
        <v>3</v>
      </c>
      <c r="L265" s="6" t="s">
        <v>44</v>
      </c>
      <c r="M265" t="s">
        <v>24</v>
      </c>
      <c r="N265" t="str">
        <f>IF(Table2[[#This Row],[Age]]&lt;=35, "25-35",
IF(Table2[[#This Row],[Age]]&lt;=45, "36-45",
IF(Table2[[#This Row],[Age]]&lt;=55, "46-55", "55+")))</f>
        <v>36-45</v>
      </c>
      <c r="O265">
        <v>39</v>
      </c>
      <c r="P265" t="s">
        <v>18</v>
      </c>
      <c r="Q265" t="str">
        <f>IF(Table2[[#This Row],[Purchased Bike]]="Yes", "Purchased","Did Not Purchase")</f>
        <v>Did Not Purchase</v>
      </c>
      <c r="R265">
        <f t="shared" si="4"/>
        <v>0</v>
      </c>
    </row>
    <row r="266" spans="1:18" x14ac:dyDescent="0.35">
      <c r="A266">
        <v>17964</v>
      </c>
      <c r="B266" t="s">
        <v>40</v>
      </c>
      <c r="C266" t="s">
        <v>42</v>
      </c>
      <c r="D266" s="3">
        <v>40000</v>
      </c>
      <c r="E266">
        <v>0</v>
      </c>
      <c r="F266" t="str">
        <f>IF(Table2[[#This Row],[Children]]&lt;=2, "0-2 Children", "3+ Children")</f>
        <v>0-2 Children</v>
      </c>
      <c r="G266" t="s">
        <v>31</v>
      </c>
      <c r="H266" t="s">
        <v>20</v>
      </c>
      <c r="I266" t="s">
        <v>15</v>
      </c>
      <c r="J266" t="str">
        <f>IF(Table2[[#This Row],[Home Owner]]="Yes", "Homeowner","Non-Homeowner")</f>
        <v>Homeowner</v>
      </c>
      <c r="K266">
        <v>0</v>
      </c>
      <c r="L266" s="6" t="s">
        <v>16</v>
      </c>
      <c r="M266" t="s">
        <v>17</v>
      </c>
      <c r="N266" t="str">
        <f>IF(Table2[[#This Row],[Age]]&lt;=35, "25-35",
IF(Table2[[#This Row],[Age]]&lt;=45, "36-45",
IF(Table2[[#This Row],[Age]]&lt;=55, "46-55", "55+")))</f>
        <v>36-45</v>
      </c>
      <c r="O266">
        <v>37</v>
      </c>
      <c r="P266" t="s">
        <v>15</v>
      </c>
      <c r="Q266" t="str">
        <f>IF(Table2[[#This Row],[Purchased Bike]]="Yes", "Purchased","Did Not Purchase")</f>
        <v>Purchased</v>
      </c>
      <c r="R266">
        <f t="shared" si="4"/>
        <v>1</v>
      </c>
    </row>
    <row r="267" spans="1:18" x14ac:dyDescent="0.35">
      <c r="A267">
        <v>20919</v>
      </c>
      <c r="B267" t="s">
        <v>41</v>
      </c>
      <c r="C267" t="s">
        <v>43</v>
      </c>
      <c r="D267" s="3">
        <v>30000</v>
      </c>
      <c r="E267">
        <v>2</v>
      </c>
      <c r="F267" t="str">
        <f>IF(Table2[[#This Row],[Children]]&lt;=2, "0-2 Children", "3+ Children")</f>
        <v>0-2 Children</v>
      </c>
      <c r="G267" t="s">
        <v>19</v>
      </c>
      <c r="H267" t="s">
        <v>20</v>
      </c>
      <c r="I267" t="s">
        <v>15</v>
      </c>
      <c r="J267" t="str">
        <f>IF(Table2[[#This Row],[Home Owner]]="Yes", "Homeowner","Non-Homeowner")</f>
        <v>Homeowner</v>
      </c>
      <c r="K267">
        <v>2</v>
      </c>
      <c r="L267" s="6" t="s">
        <v>16</v>
      </c>
      <c r="M267" t="s">
        <v>17</v>
      </c>
      <c r="N267" t="str">
        <f>IF(Table2[[#This Row],[Age]]&lt;=35, "25-35",
IF(Table2[[#This Row],[Age]]&lt;=45, "36-45",
IF(Table2[[#This Row],[Age]]&lt;=55, "46-55", "55+")))</f>
        <v>36-45</v>
      </c>
      <c r="O267">
        <v>42</v>
      </c>
      <c r="P267" t="s">
        <v>18</v>
      </c>
      <c r="Q267" t="str">
        <f>IF(Table2[[#This Row],[Purchased Bike]]="Yes", "Purchased","Did Not Purchase")</f>
        <v>Did Not Purchase</v>
      </c>
      <c r="R267">
        <f t="shared" si="4"/>
        <v>0</v>
      </c>
    </row>
    <row r="268" spans="1:18" x14ac:dyDescent="0.35">
      <c r="A268">
        <v>20927</v>
      </c>
      <c r="B268" t="s">
        <v>41</v>
      </c>
      <c r="C268" t="s">
        <v>43</v>
      </c>
      <c r="D268" s="3">
        <v>20000</v>
      </c>
      <c r="E268">
        <v>5</v>
      </c>
      <c r="F268" t="str">
        <f>IF(Table2[[#This Row],[Children]]&lt;=2, "0-2 Children", "3+ Children")</f>
        <v>3+ Children</v>
      </c>
      <c r="G268" t="s">
        <v>27</v>
      </c>
      <c r="H268" t="s">
        <v>25</v>
      </c>
      <c r="I268" t="s">
        <v>15</v>
      </c>
      <c r="J268" t="str">
        <f>IF(Table2[[#This Row],[Home Owner]]="Yes", "Homeowner","Non-Homeowner")</f>
        <v>Homeowner</v>
      </c>
      <c r="K268">
        <v>2</v>
      </c>
      <c r="L268" s="6" t="s">
        <v>16</v>
      </c>
      <c r="M268" t="s">
        <v>17</v>
      </c>
      <c r="N268" t="str">
        <f>IF(Table2[[#This Row],[Age]]&lt;=35, "25-35",
IF(Table2[[#This Row],[Age]]&lt;=45, "36-45",
IF(Table2[[#This Row],[Age]]&lt;=55, "46-55", "55+")))</f>
        <v>25-35</v>
      </c>
      <c r="O268">
        <v>27</v>
      </c>
      <c r="P268" t="s">
        <v>18</v>
      </c>
      <c r="Q268" t="str">
        <f>IF(Table2[[#This Row],[Purchased Bike]]="Yes", "Purchased","Did Not Purchase")</f>
        <v>Did Not Purchase</v>
      </c>
      <c r="R268">
        <f t="shared" si="4"/>
        <v>0</v>
      </c>
    </row>
    <row r="269" spans="1:18" x14ac:dyDescent="0.35">
      <c r="A269">
        <v>13133</v>
      </c>
      <c r="B269" t="s">
        <v>41</v>
      </c>
      <c r="C269" t="s">
        <v>42</v>
      </c>
      <c r="D269" s="3">
        <v>100000</v>
      </c>
      <c r="E269">
        <v>5</v>
      </c>
      <c r="F269" t="str">
        <f>IF(Table2[[#This Row],[Children]]&lt;=2, "0-2 Children", "3+ Children")</f>
        <v>3+ Children</v>
      </c>
      <c r="G269" t="s">
        <v>13</v>
      </c>
      <c r="H269" t="s">
        <v>21</v>
      </c>
      <c r="I269" t="s">
        <v>15</v>
      </c>
      <c r="J269" t="str">
        <f>IF(Table2[[#This Row],[Home Owner]]="Yes", "Homeowner","Non-Homeowner")</f>
        <v>Homeowner</v>
      </c>
      <c r="K269">
        <v>1</v>
      </c>
      <c r="L269" s="6" t="s">
        <v>23</v>
      </c>
      <c r="M269" t="s">
        <v>24</v>
      </c>
      <c r="N269" t="str">
        <f>IF(Table2[[#This Row],[Age]]&lt;=35, "25-35",
IF(Table2[[#This Row],[Age]]&lt;=45, "36-45",
IF(Table2[[#This Row],[Age]]&lt;=55, "46-55", "55+")))</f>
        <v>46-55</v>
      </c>
      <c r="O269">
        <v>47</v>
      </c>
      <c r="P269" t="s">
        <v>15</v>
      </c>
      <c r="Q269" t="str">
        <f>IF(Table2[[#This Row],[Purchased Bike]]="Yes", "Purchased","Did Not Purchase")</f>
        <v>Purchased</v>
      </c>
      <c r="R269">
        <f t="shared" si="4"/>
        <v>1</v>
      </c>
    </row>
    <row r="270" spans="1:18" x14ac:dyDescent="0.35">
      <c r="A270">
        <v>19626</v>
      </c>
      <c r="B270" t="s">
        <v>40</v>
      </c>
      <c r="C270" t="s">
        <v>42</v>
      </c>
      <c r="D270" s="3">
        <v>70000</v>
      </c>
      <c r="E270">
        <v>5</v>
      </c>
      <c r="F270" t="str">
        <f>IF(Table2[[#This Row],[Children]]&lt;=2, "0-2 Children", "3+ Children")</f>
        <v>3+ Children</v>
      </c>
      <c r="G270" t="s">
        <v>19</v>
      </c>
      <c r="H270" t="s">
        <v>14</v>
      </c>
      <c r="I270" t="s">
        <v>15</v>
      </c>
      <c r="J270" t="str">
        <f>IF(Table2[[#This Row],[Home Owner]]="Yes", "Homeowner","Non-Homeowner")</f>
        <v>Homeowner</v>
      </c>
      <c r="K270">
        <v>3</v>
      </c>
      <c r="L270" s="6" t="s">
        <v>23</v>
      </c>
      <c r="M270" t="s">
        <v>24</v>
      </c>
      <c r="N270" t="str">
        <f>IF(Table2[[#This Row],[Age]]&lt;=35, "25-35",
IF(Table2[[#This Row],[Age]]&lt;=45, "36-45",
IF(Table2[[#This Row],[Age]]&lt;=55, "46-55", "55+")))</f>
        <v>36-45</v>
      </c>
      <c r="O270">
        <v>45</v>
      </c>
      <c r="P270" t="s">
        <v>18</v>
      </c>
      <c r="Q270" t="str">
        <f>IF(Table2[[#This Row],[Purchased Bike]]="Yes", "Purchased","Did Not Purchase")</f>
        <v>Did Not Purchase</v>
      </c>
      <c r="R270">
        <f t="shared" si="4"/>
        <v>0</v>
      </c>
    </row>
    <row r="271" spans="1:18" x14ac:dyDescent="0.35">
      <c r="A271">
        <v>21039</v>
      </c>
      <c r="B271" t="s">
        <v>41</v>
      </c>
      <c r="C271" t="s">
        <v>43</v>
      </c>
      <c r="D271" s="3">
        <v>50000</v>
      </c>
      <c r="E271">
        <v>0</v>
      </c>
      <c r="F271" t="str">
        <f>IF(Table2[[#This Row],[Children]]&lt;=2, "0-2 Children", "3+ Children")</f>
        <v>0-2 Children</v>
      </c>
      <c r="G271" t="s">
        <v>31</v>
      </c>
      <c r="H271" t="s">
        <v>14</v>
      </c>
      <c r="I271" t="s">
        <v>18</v>
      </c>
      <c r="J271" t="str">
        <f>IF(Table2[[#This Row],[Home Owner]]="Yes", "Homeowner","Non-Homeowner")</f>
        <v>Non-Homeowner</v>
      </c>
      <c r="K271">
        <v>0</v>
      </c>
      <c r="L271" s="6" t="s">
        <v>16</v>
      </c>
      <c r="M271" t="s">
        <v>17</v>
      </c>
      <c r="N271" t="str">
        <f>IF(Table2[[#This Row],[Age]]&lt;=35, "25-35",
IF(Table2[[#This Row],[Age]]&lt;=45, "36-45",
IF(Table2[[#This Row],[Age]]&lt;=55, "46-55", "55+")))</f>
        <v>36-45</v>
      </c>
      <c r="O271">
        <v>37</v>
      </c>
      <c r="P271" t="s">
        <v>15</v>
      </c>
      <c r="Q271" t="str">
        <f>IF(Table2[[#This Row],[Purchased Bike]]="Yes", "Purchased","Did Not Purchase")</f>
        <v>Purchased</v>
      </c>
      <c r="R271">
        <f t="shared" si="4"/>
        <v>1</v>
      </c>
    </row>
    <row r="272" spans="1:18" x14ac:dyDescent="0.35">
      <c r="A272">
        <v>12231</v>
      </c>
      <c r="B272" t="s">
        <v>41</v>
      </c>
      <c r="C272" t="s">
        <v>43</v>
      </c>
      <c r="D272" s="3">
        <v>10000</v>
      </c>
      <c r="E272">
        <v>2</v>
      </c>
      <c r="F272" t="str">
        <f>IF(Table2[[#This Row],[Children]]&lt;=2, "0-2 Children", "3+ Children")</f>
        <v>0-2 Children</v>
      </c>
      <c r="G272" t="s">
        <v>19</v>
      </c>
      <c r="H272" t="s">
        <v>25</v>
      </c>
      <c r="I272" t="s">
        <v>15</v>
      </c>
      <c r="J272" t="str">
        <f>IF(Table2[[#This Row],[Home Owner]]="Yes", "Homeowner","Non-Homeowner")</f>
        <v>Homeowner</v>
      </c>
      <c r="K272">
        <v>0</v>
      </c>
      <c r="L272" s="6" t="s">
        <v>16</v>
      </c>
      <c r="M272" t="s">
        <v>17</v>
      </c>
      <c r="N272" t="str">
        <f>IF(Table2[[#This Row],[Age]]&lt;=35, "25-35",
IF(Table2[[#This Row],[Age]]&lt;=45, "36-45",
IF(Table2[[#This Row],[Age]]&lt;=55, "46-55", "55+")))</f>
        <v>46-55</v>
      </c>
      <c r="O272">
        <v>51</v>
      </c>
      <c r="P272" t="s">
        <v>15</v>
      </c>
      <c r="Q272" t="str">
        <f>IF(Table2[[#This Row],[Purchased Bike]]="Yes", "Purchased","Did Not Purchase")</f>
        <v>Purchased</v>
      </c>
      <c r="R272">
        <f t="shared" si="4"/>
        <v>1</v>
      </c>
    </row>
    <row r="273" spans="1:18" x14ac:dyDescent="0.35">
      <c r="A273">
        <v>25665</v>
      </c>
      <c r="B273" t="s">
        <v>41</v>
      </c>
      <c r="C273" t="s">
        <v>43</v>
      </c>
      <c r="D273" s="3">
        <v>20000</v>
      </c>
      <c r="E273">
        <v>0</v>
      </c>
      <c r="F273" t="str">
        <f>IF(Table2[[#This Row],[Children]]&lt;=2, "0-2 Children", "3+ Children")</f>
        <v>0-2 Children</v>
      </c>
      <c r="G273" t="s">
        <v>27</v>
      </c>
      <c r="H273" t="s">
        <v>25</v>
      </c>
      <c r="I273" t="s">
        <v>18</v>
      </c>
      <c r="J273" t="str">
        <f>IF(Table2[[#This Row],[Home Owner]]="Yes", "Homeowner","Non-Homeowner")</f>
        <v>Non-Homeowner</v>
      </c>
      <c r="K273">
        <v>1</v>
      </c>
      <c r="L273" s="6" t="s">
        <v>26</v>
      </c>
      <c r="M273" t="s">
        <v>17</v>
      </c>
      <c r="N273" t="str">
        <f>IF(Table2[[#This Row],[Age]]&lt;=35, "25-35",
IF(Table2[[#This Row],[Age]]&lt;=45, "36-45",
IF(Table2[[#This Row],[Age]]&lt;=55, "46-55", "55+")))</f>
        <v>25-35</v>
      </c>
      <c r="O273">
        <v>28</v>
      </c>
      <c r="P273" t="s">
        <v>18</v>
      </c>
      <c r="Q273" t="str">
        <f>IF(Table2[[#This Row],[Purchased Bike]]="Yes", "Purchased","Did Not Purchase")</f>
        <v>Did Not Purchase</v>
      </c>
      <c r="R273">
        <f t="shared" si="4"/>
        <v>0</v>
      </c>
    </row>
    <row r="274" spans="1:18" x14ac:dyDescent="0.35">
      <c r="A274">
        <v>24061</v>
      </c>
      <c r="B274" t="s">
        <v>40</v>
      </c>
      <c r="C274" t="s">
        <v>42</v>
      </c>
      <c r="D274" s="3">
        <v>10000</v>
      </c>
      <c r="E274">
        <v>4</v>
      </c>
      <c r="F274" t="str">
        <f>IF(Table2[[#This Row],[Children]]&lt;=2, "0-2 Children", "3+ Children")</f>
        <v>3+ Children</v>
      </c>
      <c r="G274" t="s">
        <v>29</v>
      </c>
      <c r="H274" t="s">
        <v>25</v>
      </c>
      <c r="I274" t="s">
        <v>15</v>
      </c>
      <c r="J274" t="str">
        <f>IF(Table2[[#This Row],[Home Owner]]="Yes", "Homeowner","Non-Homeowner")</f>
        <v>Homeowner</v>
      </c>
      <c r="K274">
        <v>1</v>
      </c>
      <c r="L274" s="6" t="s">
        <v>16</v>
      </c>
      <c r="M274" t="s">
        <v>17</v>
      </c>
      <c r="N274" t="str">
        <f>IF(Table2[[#This Row],[Age]]&lt;=35, "25-35",
IF(Table2[[#This Row],[Age]]&lt;=45, "36-45",
IF(Table2[[#This Row],[Age]]&lt;=55, "46-55", "55+")))</f>
        <v>36-45</v>
      </c>
      <c r="O274">
        <v>40</v>
      </c>
      <c r="P274" t="s">
        <v>15</v>
      </c>
      <c r="Q274" t="str">
        <f>IF(Table2[[#This Row],[Purchased Bike]]="Yes", "Purchased","Did Not Purchase")</f>
        <v>Purchased</v>
      </c>
      <c r="R274">
        <f t="shared" si="4"/>
        <v>1</v>
      </c>
    </row>
    <row r="275" spans="1:18" x14ac:dyDescent="0.35">
      <c r="A275">
        <v>26879</v>
      </c>
      <c r="B275" t="s">
        <v>41</v>
      </c>
      <c r="C275" t="s">
        <v>43</v>
      </c>
      <c r="D275" s="3">
        <v>20000</v>
      </c>
      <c r="E275">
        <v>0</v>
      </c>
      <c r="F275" t="str">
        <f>IF(Table2[[#This Row],[Children]]&lt;=2, "0-2 Children", "3+ Children")</f>
        <v>0-2 Children</v>
      </c>
      <c r="G275" t="s">
        <v>27</v>
      </c>
      <c r="H275" t="s">
        <v>25</v>
      </c>
      <c r="I275" t="s">
        <v>18</v>
      </c>
      <c r="J275" t="str">
        <f>IF(Table2[[#This Row],[Home Owner]]="Yes", "Homeowner","Non-Homeowner")</f>
        <v>Non-Homeowner</v>
      </c>
      <c r="K275">
        <v>1</v>
      </c>
      <c r="L275" s="6" t="s">
        <v>22</v>
      </c>
      <c r="M275" t="s">
        <v>17</v>
      </c>
      <c r="N275" t="str">
        <f>IF(Table2[[#This Row],[Age]]&lt;=35, "25-35",
IF(Table2[[#This Row],[Age]]&lt;=45, "36-45",
IF(Table2[[#This Row],[Age]]&lt;=55, "46-55", "55+")))</f>
        <v>25-35</v>
      </c>
      <c r="O275">
        <v>30</v>
      </c>
      <c r="P275" t="s">
        <v>18</v>
      </c>
      <c r="Q275" t="str">
        <f>IF(Table2[[#This Row],[Purchased Bike]]="Yes", "Purchased","Did Not Purchase")</f>
        <v>Did Not Purchase</v>
      </c>
      <c r="R275">
        <f t="shared" si="4"/>
        <v>0</v>
      </c>
    </row>
    <row r="276" spans="1:18" x14ac:dyDescent="0.35">
      <c r="A276">
        <v>12284</v>
      </c>
      <c r="B276" t="s">
        <v>40</v>
      </c>
      <c r="C276" t="s">
        <v>43</v>
      </c>
      <c r="D276" s="3">
        <v>30000</v>
      </c>
      <c r="E276">
        <v>0</v>
      </c>
      <c r="F276" t="str">
        <f>IF(Table2[[#This Row],[Children]]&lt;=2, "0-2 Children", "3+ Children")</f>
        <v>0-2 Children</v>
      </c>
      <c r="G276" t="s">
        <v>13</v>
      </c>
      <c r="H276" t="s">
        <v>20</v>
      </c>
      <c r="I276" t="s">
        <v>18</v>
      </c>
      <c r="J276" t="str">
        <f>IF(Table2[[#This Row],[Home Owner]]="Yes", "Homeowner","Non-Homeowner")</f>
        <v>Non-Homeowner</v>
      </c>
      <c r="K276">
        <v>0</v>
      </c>
      <c r="L276" s="6" t="s">
        <v>16</v>
      </c>
      <c r="M276" t="s">
        <v>17</v>
      </c>
      <c r="N276" t="str">
        <f>IF(Table2[[#This Row],[Age]]&lt;=35, "25-35",
IF(Table2[[#This Row],[Age]]&lt;=45, "36-45",
IF(Table2[[#This Row],[Age]]&lt;=55, "46-55", "55+")))</f>
        <v>36-45</v>
      </c>
      <c r="O276">
        <v>36</v>
      </c>
      <c r="P276" t="s">
        <v>15</v>
      </c>
      <c r="Q276" t="str">
        <f>IF(Table2[[#This Row],[Purchased Bike]]="Yes", "Purchased","Did Not Purchase")</f>
        <v>Purchased</v>
      </c>
      <c r="R276">
        <f t="shared" si="4"/>
        <v>1</v>
      </c>
    </row>
    <row r="277" spans="1:18" x14ac:dyDescent="0.35">
      <c r="A277">
        <v>26654</v>
      </c>
      <c r="B277" t="s">
        <v>40</v>
      </c>
      <c r="C277" t="s">
        <v>43</v>
      </c>
      <c r="D277" s="3">
        <v>90000</v>
      </c>
      <c r="E277">
        <v>1</v>
      </c>
      <c r="F277" t="str">
        <f>IF(Table2[[#This Row],[Children]]&lt;=2, "0-2 Children", "3+ Children")</f>
        <v>0-2 Children</v>
      </c>
      <c r="G277" t="s">
        <v>31</v>
      </c>
      <c r="H277" t="s">
        <v>28</v>
      </c>
      <c r="I277" t="s">
        <v>15</v>
      </c>
      <c r="J277" t="str">
        <f>IF(Table2[[#This Row],[Home Owner]]="Yes", "Homeowner","Non-Homeowner")</f>
        <v>Homeowner</v>
      </c>
      <c r="K277">
        <v>0</v>
      </c>
      <c r="L277" s="6" t="s">
        <v>16</v>
      </c>
      <c r="M277" t="s">
        <v>24</v>
      </c>
      <c r="N277" t="str">
        <f>IF(Table2[[#This Row],[Age]]&lt;=35, "25-35",
IF(Table2[[#This Row],[Age]]&lt;=45, "36-45",
IF(Table2[[#This Row],[Age]]&lt;=55, "46-55", "55+")))</f>
        <v>36-45</v>
      </c>
      <c r="O277">
        <v>37</v>
      </c>
      <c r="P277" t="s">
        <v>15</v>
      </c>
      <c r="Q277" t="str">
        <f>IF(Table2[[#This Row],[Purchased Bike]]="Yes", "Purchased","Did Not Purchase")</f>
        <v>Purchased</v>
      </c>
      <c r="R277">
        <f t="shared" si="4"/>
        <v>1</v>
      </c>
    </row>
    <row r="278" spans="1:18" x14ac:dyDescent="0.35">
      <c r="A278">
        <v>14545</v>
      </c>
      <c r="B278" t="s">
        <v>40</v>
      </c>
      <c r="C278" t="s">
        <v>43</v>
      </c>
      <c r="D278" s="3">
        <v>10000</v>
      </c>
      <c r="E278">
        <v>2</v>
      </c>
      <c r="F278" t="str">
        <f>IF(Table2[[#This Row],[Children]]&lt;=2, "0-2 Children", "3+ Children")</f>
        <v>0-2 Children</v>
      </c>
      <c r="G278" t="s">
        <v>19</v>
      </c>
      <c r="H278" t="s">
        <v>25</v>
      </c>
      <c r="I278" t="s">
        <v>15</v>
      </c>
      <c r="J278" t="str">
        <f>IF(Table2[[#This Row],[Home Owner]]="Yes", "Homeowner","Non-Homeowner")</f>
        <v>Homeowner</v>
      </c>
      <c r="K278">
        <v>0</v>
      </c>
      <c r="L278" s="6" t="s">
        <v>26</v>
      </c>
      <c r="M278" t="s">
        <v>17</v>
      </c>
      <c r="N278" t="str">
        <f>IF(Table2[[#This Row],[Age]]&lt;=35, "25-35",
IF(Table2[[#This Row],[Age]]&lt;=45, "36-45",
IF(Table2[[#This Row],[Age]]&lt;=55, "46-55", "55+")))</f>
        <v>46-55</v>
      </c>
      <c r="O278">
        <v>49</v>
      </c>
      <c r="P278" t="s">
        <v>18</v>
      </c>
      <c r="Q278" t="str">
        <f>IF(Table2[[#This Row],[Purchased Bike]]="Yes", "Purchased","Did Not Purchase")</f>
        <v>Did Not Purchase</v>
      </c>
      <c r="R278">
        <f t="shared" si="4"/>
        <v>0</v>
      </c>
    </row>
    <row r="279" spans="1:18" x14ac:dyDescent="0.35">
      <c r="A279">
        <v>24201</v>
      </c>
      <c r="B279" t="s">
        <v>40</v>
      </c>
      <c r="C279" t="s">
        <v>43</v>
      </c>
      <c r="D279" s="3">
        <v>10000</v>
      </c>
      <c r="E279">
        <v>2</v>
      </c>
      <c r="F279" t="str">
        <f>IF(Table2[[#This Row],[Children]]&lt;=2, "0-2 Children", "3+ Children")</f>
        <v>0-2 Children</v>
      </c>
      <c r="G279" t="s">
        <v>27</v>
      </c>
      <c r="H279" t="s">
        <v>25</v>
      </c>
      <c r="I279" t="s">
        <v>15</v>
      </c>
      <c r="J279" t="str">
        <f>IF(Table2[[#This Row],[Home Owner]]="Yes", "Homeowner","Non-Homeowner")</f>
        <v>Homeowner</v>
      </c>
      <c r="K279">
        <v>0</v>
      </c>
      <c r="L279" s="6" t="s">
        <v>16</v>
      </c>
      <c r="M279" t="s">
        <v>17</v>
      </c>
      <c r="N279" t="str">
        <f>IF(Table2[[#This Row],[Age]]&lt;=35, "25-35",
IF(Table2[[#This Row],[Age]]&lt;=45, "36-45",
IF(Table2[[#This Row],[Age]]&lt;=55, "46-55", "55+")))</f>
        <v>36-45</v>
      </c>
      <c r="O279">
        <v>37</v>
      </c>
      <c r="P279" t="s">
        <v>15</v>
      </c>
      <c r="Q279" t="str">
        <f>IF(Table2[[#This Row],[Purchased Bike]]="Yes", "Purchased","Did Not Purchase")</f>
        <v>Purchased</v>
      </c>
      <c r="R279">
        <f t="shared" si="4"/>
        <v>1</v>
      </c>
    </row>
    <row r="280" spans="1:18" x14ac:dyDescent="0.35">
      <c r="A280">
        <v>20625</v>
      </c>
      <c r="B280" t="s">
        <v>40</v>
      </c>
      <c r="C280" t="s">
        <v>42</v>
      </c>
      <c r="D280" s="3">
        <v>100000</v>
      </c>
      <c r="E280">
        <v>0</v>
      </c>
      <c r="F280" t="str">
        <f>IF(Table2[[#This Row],[Children]]&lt;=2, "0-2 Children", "3+ Children")</f>
        <v>0-2 Children</v>
      </c>
      <c r="G280" t="s">
        <v>27</v>
      </c>
      <c r="H280" t="s">
        <v>28</v>
      </c>
      <c r="I280" t="s">
        <v>15</v>
      </c>
      <c r="J280" t="str">
        <f>IF(Table2[[#This Row],[Home Owner]]="Yes", "Homeowner","Non-Homeowner")</f>
        <v>Homeowner</v>
      </c>
      <c r="K280">
        <v>3</v>
      </c>
      <c r="L280" s="6" t="s">
        <v>44</v>
      </c>
      <c r="M280" t="s">
        <v>24</v>
      </c>
      <c r="N280" t="str">
        <f>IF(Table2[[#This Row],[Age]]&lt;=35, "25-35",
IF(Table2[[#This Row],[Age]]&lt;=45, "36-45",
IF(Table2[[#This Row],[Age]]&lt;=55, "46-55", "55+")))</f>
        <v>25-35</v>
      </c>
      <c r="O280">
        <v>35</v>
      </c>
      <c r="P280" t="s">
        <v>15</v>
      </c>
      <c r="Q280" t="str">
        <f>IF(Table2[[#This Row],[Purchased Bike]]="Yes", "Purchased","Did Not Purchase")</f>
        <v>Purchased</v>
      </c>
      <c r="R280">
        <f t="shared" si="4"/>
        <v>1</v>
      </c>
    </row>
    <row r="281" spans="1:18" x14ac:dyDescent="0.35">
      <c r="A281">
        <v>16390</v>
      </c>
      <c r="B281" t="s">
        <v>41</v>
      </c>
      <c r="C281" t="s">
        <v>42</v>
      </c>
      <c r="D281" s="3">
        <v>30000</v>
      </c>
      <c r="E281">
        <v>1</v>
      </c>
      <c r="F281" t="str">
        <f>IF(Table2[[#This Row],[Children]]&lt;=2, "0-2 Children", "3+ Children")</f>
        <v>0-2 Children</v>
      </c>
      <c r="G281" t="s">
        <v>13</v>
      </c>
      <c r="H281" t="s">
        <v>20</v>
      </c>
      <c r="I281" t="s">
        <v>18</v>
      </c>
      <c r="J281" t="str">
        <f>IF(Table2[[#This Row],[Home Owner]]="Yes", "Homeowner","Non-Homeowner")</f>
        <v>Non-Homeowner</v>
      </c>
      <c r="K281">
        <v>0</v>
      </c>
      <c r="L281" s="6" t="s">
        <v>16</v>
      </c>
      <c r="M281" t="s">
        <v>17</v>
      </c>
      <c r="N281" t="str">
        <f>IF(Table2[[#This Row],[Age]]&lt;=35, "25-35",
IF(Table2[[#This Row],[Age]]&lt;=45, "36-45",
IF(Table2[[#This Row],[Age]]&lt;=55, "46-55", "55+")))</f>
        <v>36-45</v>
      </c>
      <c r="O281">
        <v>38</v>
      </c>
      <c r="P281" t="s">
        <v>15</v>
      </c>
      <c r="Q281" t="str">
        <f>IF(Table2[[#This Row],[Purchased Bike]]="Yes", "Purchased","Did Not Purchase")</f>
        <v>Purchased</v>
      </c>
      <c r="R281">
        <f t="shared" si="4"/>
        <v>1</v>
      </c>
    </row>
    <row r="282" spans="1:18" x14ac:dyDescent="0.35">
      <c r="A282">
        <v>14804</v>
      </c>
      <c r="B282" t="s">
        <v>41</v>
      </c>
      <c r="C282" t="s">
        <v>43</v>
      </c>
      <c r="D282" s="3">
        <v>10000</v>
      </c>
      <c r="E282">
        <v>3</v>
      </c>
      <c r="F282" t="str">
        <f>IF(Table2[[#This Row],[Children]]&lt;=2, "0-2 Children", "3+ Children")</f>
        <v>3+ Children</v>
      </c>
      <c r="G282" t="s">
        <v>29</v>
      </c>
      <c r="H282" t="s">
        <v>25</v>
      </c>
      <c r="I282" t="s">
        <v>15</v>
      </c>
      <c r="J282" t="str">
        <f>IF(Table2[[#This Row],[Home Owner]]="Yes", "Homeowner","Non-Homeowner")</f>
        <v>Homeowner</v>
      </c>
      <c r="K282">
        <v>2</v>
      </c>
      <c r="L282" s="6" t="s">
        <v>16</v>
      </c>
      <c r="M282" t="s">
        <v>17</v>
      </c>
      <c r="N282" t="str">
        <f>IF(Table2[[#This Row],[Age]]&lt;=35, "25-35",
IF(Table2[[#This Row],[Age]]&lt;=45, "36-45",
IF(Table2[[#This Row],[Age]]&lt;=55, "46-55", "55+")))</f>
        <v>36-45</v>
      </c>
      <c r="O282">
        <v>43</v>
      </c>
      <c r="P282" t="s">
        <v>18</v>
      </c>
      <c r="Q282" t="str">
        <f>IF(Table2[[#This Row],[Purchased Bike]]="Yes", "Purchased","Did Not Purchase")</f>
        <v>Did Not Purchase</v>
      </c>
      <c r="R282">
        <f t="shared" si="4"/>
        <v>0</v>
      </c>
    </row>
    <row r="283" spans="1:18" x14ac:dyDescent="0.35">
      <c r="A283">
        <v>12629</v>
      </c>
      <c r="B283" t="s">
        <v>41</v>
      </c>
      <c r="C283" t="s">
        <v>42</v>
      </c>
      <c r="D283" s="3">
        <v>20000</v>
      </c>
      <c r="E283">
        <v>1</v>
      </c>
      <c r="F283" t="str">
        <f>IF(Table2[[#This Row],[Children]]&lt;=2, "0-2 Children", "3+ Children")</f>
        <v>0-2 Children</v>
      </c>
      <c r="G283" t="s">
        <v>19</v>
      </c>
      <c r="H283" t="s">
        <v>25</v>
      </c>
      <c r="I283" t="s">
        <v>18</v>
      </c>
      <c r="J283" t="str">
        <f>IF(Table2[[#This Row],[Home Owner]]="Yes", "Homeowner","Non-Homeowner")</f>
        <v>Non-Homeowner</v>
      </c>
      <c r="K283">
        <v>0</v>
      </c>
      <c r="L283" s="6" t="s">
        <v>16</v>
      </c>
      <c r="M283" t="s">
        <v>17</v>
      </c>
      <c r="N283" t="str">
        <f>IF(Table2[[#This Row],[Age]]&lt;=35, "25-35",
IF(Table2[[#This Row],[Age]]&lt;=45, "36-45",
IF(Table2[[#This Row],[Age]]&lt;=55, "46-55", "55+")))</f>
        <v>36-45</v>
      </c>
      <c r="O283">
        <v>37</v>
      </c>
      <c r="P283" t="s">
        <v>18</v>
      </c>
      <c r="Q283" t="str">
        <f>IF(Table2[[#This Row],[Purchased Bike]]="Yes", "Purchased","Did Not Purchase")</f>
        <v>Did Not Purchase</v>
      </c>
      <c r="R283">
        <f t="shared" si="4"/>
        <v>0</v>
      </c>
    </row>
    <row r="284" spans="1:18" x14ac:dyDescent="0.35">
      <c r="A284">
        <v>14696</v>
      </c>
      <c r="B284" t="s">
        <v>41</v>
      </c>
      <c r="C284" t="s">
        <v>42</v>
      </c>
      <c r="D284" s="3">
        <v>10000</v>
      </c>
      <c r="E284">
        <v>0</v>
      </c>
      <c r="F284" t="str">
        <f>IF(Table2[[#This Row],[Children]]&lt;=2, "0-2 Children", "3+ Children")</f>
        <v>0-2 Children</v>
      </c>
      <c r="G284" t="s">
        <v>29</v>
      </c>
      <c r="H284" t="s">
        <v>25</v>
      </c>
      <c r="I284" t="s">
        <v>18</v>
      </c>
      <c r="J284" t="str">
        <f>IF(Table2[[#This Row],[Home Owner]]="Yes", "Homeowner","Non-Homeowner")</f>
        <v>Non-Homeowner</v>
      </c>
      <c r="K284">
        <v>2</v>
      </c>
      <c r="L284" s="6" t="s">
        <v>16</v>
      </c>
      <c r="M284" t="s">
        <v>17</v>
      </c>
      <c r="N284" t="str">
        <f>IF(Table2[[#This Row],[Age]]&lt;=35, "25-35",
IF(Table2[[#This Row],[Age]]&lt;=45, "36-45",
IF(Table2[[#This Row],[Age]]&lt;=55, "46-55", "55+")))</f>
        <v>25-35</v>
      </c>
      <c r="O284">
        <v>34</v>
      </c>
      <c r="P284" t="s">
        <v>18</v>
      </c>
      <c r="Q284" t="str">
        <f>IF(Table2[[#This Row],[Purchased Bike]]="Yes", "Purchased","Did Not Purchase")</f>
        <v>Did Not Purchase</v>
      </c>
      <c r="R284">
        <f t="shared" si="4"/>
        <v>0</v>
      </c>
    </row>
    <row r="285" spans="1:18" x14ac:dyDescent="0.35">
      <c r="A285">
        <v>22005</v>
      </c>
      <c r="B285" t="s">
        <v>40</v>
      </c>
      <c r="C285" t="s">
        <v>43</v>
      </c>
      <c r="D285" s="3">
        <v>70000</v>
      </c>
      <c r="E285">
        <v>5</v>
      </c>
      <c r="F285" t="str">
        <f>IF(Table2[[#This Row],[Children]]&lt;=2, "0-2 Children", "3+ Children")</f>
        <v>3+ Children</v>
      </c>
      <c r="G285" t="s">
        <v>19</v>
      </c>
      <c r="H285" t="s">
        <v>14</v>
      </c>
      <c r="I285" t="s">
        <v>18</v>
      </c>
      <c r="J285" t="str">
        <f>IF(Table2[[#This Row],[Home Owner]]="Yes", "Homeowner","Non-Homeowner")</f>
        <v>Non-Homeowner</v>
      </c>
      <c r="K285">
        <v>3</v>
      </c>
      <c r="L285" s="6" t="s">
        <v>23</v>
      </c>
      <c r="M285" t="s">
        <v>24</v>
      </c>
      <c r="N285" t="str">
        <f>IF(Table2[[#This Row],[Age]]&lt;=35, "25-35",
IF(Table2[[#This Row],[Age]]&lt;=45, "36-45",
IF(Table2[[#This Row],[Age]]&lt;=55, "46-55", "55+")))</f>
        <v>46-55</v>
      </c>
      <c r="O285">
        <v>46</v>
      </c>
      <c r="P285" t="s">
        <v>18</v>
      </c>
      <c r="Q285" t="str">
        <f>IF(Table2[[#This Row],[Purchased Bike]]="Yes", "Purchased","Did Not Purchase")</f>
        <v>Did Not Purchase</v>
      </c>
      <c r="R285">
        <f t="shared" si="4"/>
        <v>0</v>
      </c>
    </row>
    <row r="286" spans="1:18" x14ac:dyDescent="0.35">
      <c r="A286">
        <v>14544</v>
      </c>
      <c r="B286" t="s">
        <v>41</v>
      </c>
      <c r="C286" t="s">
        <v>42</v>
      </c>
      <c r="D286" s="3">
        <v>10000</v>
      </c>
      <c r="E286">
        <v>1</v>
      </c>
      <c r="F286" t="str">
        <f>IF(Table2[[#This Row],[Children]]&lt;=2, "0-2 Children", "3+ Children")</f>
        <v>0-2 Children</v>
      </c>
      <c r="G286" t="s">
        <v>19</v>
      </c>
      <c r="H286" t="s">
        <v>25</v>
      </c>
      <c r="I286" t="s">
        <v>15</v>
      </c>
      <c r="J286" t="str">
        <f>IF(Table2[[#This Row],[Home Owner]]="Yes", "Homeowner","Non-Homeowner")</f>
        <v>Homeowner</v>
      </c>
      <c r="K286">
        <v>0</v>
      </c>
      <c r="L286" s="6" t="s">
        <v>16</v>
      </c>
      <c r="M286" t="s">
        <v>17</v>
      </c>
      <c r="N286" t="str">
        <f>IF(Table2[[#This Row],[Age]]&lt;=35, "25-35",
IF(Table2[[#This Row],[Age]]&lt;=45, "36-45",
IF(Table2[[#This Row],[Age]]&lt;=55, "46-55", "55+")))</f>
        <v>46-55</v>
      </c>
      <c r="O286">
        <v>49</v>
      </c>
      <c r="P286" t="s">
        <v>18</v>
      </c>
      <c r="Q286" t="str">
        <f>IF(Table2[[#This Row],[Purchased Bike]]="Yes", "Purchased","Did Not Purchase")</f>
        <v>Did Not Purchase</v>
      </c>
      <c r="R286">
        <f t="shared" si="4"/>
        <v>0</v>
      </c>
    </row>
    <row r="287" spans="1:18" x14ac:dyDescent="0.35">
      <c r="A287">
        <v>14312</v>
      </c>
      <c r="B287" t="s">
        <v>40</v>
      </c>
      <c r="C287" t="s">
        <v>43</v>
      </c>
      <c r="D287" s="3">
        <v>60000</v>
      </c>
      <c r="E287">
        <v>1</v>
      </c>
      <c r="F287" t="str">
        <f>IF(Table2[[#This Row],[Children]]&lt;=2, "0-2 Children", "3+ Children")</f>
        <v>0-2 Children</v>
      </c>
      <c r="G287" t="s">
        <v>19</v>
      </c>
      <c r="H287" t="s">
        <v>14</v>
      </c>
      <c r="I287" t="s">
        <v>15</v>
      </c>
      <c r="J287" t="str">
        <f>IF(Table2[[#This Row],[Home Owner]]="Yes", "Homeowner","Non-Homeowner")</f>
        <v>Homeowner</v>
      </c>
      <c r="K287">
        <v>1</v>
      </c>
      <c r="L287" s="6" t="s">
        <v>23</v>
      </c>
      <c r="M287" t="s">
        <v>24</v>
      </c>
      <c r="N287" t="str">
        <f>IF(Table2[[#This Row],[Age]]&lt;=35, "25-35",
IF(Table2[[#This Row],[Age]]&lt;=45, "36-45",
IF(Table2[[#This Row],[Age]]&lt;=55, "46-55", "55+")))</f>
        <v>36-45</v>
      </c>
      <c r="O287">
        <v>45</v>
      </c>
      <c r="P287" t="s">
        <v>18</v>
      </c>
      <c r="Q287" t="str">
        <f>IF(Table2[[#This Row],[Purchased Bike]]="Yes", "Purchased","Did Not Purchase")</f>
        <v>Did Not Purchase</v>
      </c>
      <c r="R287">
        <f t="shared" si="4"/>
        <v>0</v>
      </c>
    </row>
    <row r="288" spans="1:18" x14ac:dyDescent="0.35">
      <c r="A288">
        <v>29120</v>
      </c>
      <c r="B288" t="s">
        <v>41</v>
      </c>
      <c r="C288" t="s">
        <v>43</v>
      </c>
      <c r="D288" s="3">
        <v>100000</v>
      </c>
      <c r="E288">
        <v>1</v>
      </c>
      <c r="F288" t="str">
        <f>IF(Table2[[#This Row],[Children]]&lt;=2, "0-2 Children", "3+ Children")</f>
        <v>0-2 Children</v>
      </c>
      <c r="G288" t="s">
        <v>13</v>
      </c>
      <c r="H288" t="s">
        <v>28</v>
      </c>
      <c r="I288" t="s">
        <v>15</v>
      </c>
      <c r="J288" t="str">
        <f>IF(Table2[[#This Row],[Home Owner]]="Yes", "Homeowner","Non-Homeowner")</f>
        <v>Homeowner</v>
      </c>
      <c r="K288">
        <v>4</v>
      </c>
      <c r="L288" s="6" t="s">
        <v>22</v>
      </c>
      <c r="M288" t="s">
        <v>24</v>
      </c>
      <c r="N288" t="str">
        <f>IF(Table2[[#This Row],[Age]]&lt;=35, "25-35",
IF(Table2[[#This Row],[Age]]&lt;=45, "36-45",
IF(Table2[[#This Row],[Age]]&lt;=55, "46-55", "55+")))</f>
        <v>46-55</v>
      </c>
      <c r="O288">
        <v>48</v>
      </c>
      <c r="P288" t="s">
        <v>18</v>
      </c>
      <c r="Q288" t="str">
        <f>IF(Table2[[#This Row],[Purchased Bike]]="Yes", "Purchased","Did Not Purchase")</f>
        <v>Did Not Purchase</v>
      </c>
      <c r="R288">
        <f t="shared" si="4"/>
        <v>0</v>
      </c>
    </row>
    <row r="289" spans="1:18" x14ac:dyDescent="0.35">
      <c r="A289">
        <v>24187</v>
      </c>
      <c r="B289" t="s">
        <v>41</v>
      </c>
      <c r="C289" t="s">
        <v>43</v>
      </c>
      <c r="D289" s="3">
        <v>30000</v>
      </c>
      <c r="E289">
        <v>3</v>
      </c>
      <c r="F289" t="str">
        <f>IF(Table2[[#This Row],[Children]]&lt;=2, "0-2 Children", "3+ Children")</f>
        <v>3+ Children</v>
      </c>
      <c r="G289" t="s">
        <v>31</v>
      </c>
      <c r="H289" t="s">
        <v>20</v>
      </c>
      <c r="I289" t="s">
        <v>18</v>
      </c>
      <c r="J289" t="str">
        <f>IF(Table2[[#This Row],[Home Owner]]="Yes", "Homeowner","Non-Homeowner")</f>
        <v>Non-Homeowner</v>
      </c>
      <c r="K289">
        <v>0</v>
      </c>
      <c r="L289" s="6" t="s">
        <v>16</v>
      </c>
      <c r="M289" t="s">
        <v>17</v>
      </c>
      <c r="N289" t="str">
        <f>IF(Table2[[#This Row],[Age]]&lt;=35, "25-35",
IF(Table2[[#This Row],[Age]]&lt;=45, "36-45",
IF(Table2[[#This Row],[Age]]&lt;=55, "46-55", "55+")))</f>
        <v>46-55</v>
      </c>
      <c r="O289">
        <v>46</v>
      </c>
      <c r="P289" t="s">
        <v>15</v>
      </c>
      <c r="Q289" t="str">
        <f>IF(Table2[[#This Row],[Purchased Bike]]="Yes", "Purchased","Did Not Purchase")</f>
        <v>Purchased</v>
      </c>
      <c r="R289">
        <f t="shared" si="4"/>
        <v>1</v>
      </c>
    </row>
    <row r="290" spans="1:18" x14ac:dyDescent="0.35">
      <c r="A290">
        <v>15758</v>
      </c>
      <c r="B290" t="s">
        <v>40</v>
      </c>
      <c r="C290" t="s">
        <v>42</v>
      </c>
      <c r="D290" s="3">
        <v>130000</v>
      </c>
      <c r="E290">
        <v>0</v>
      </c>
      <c r="F290" t="str">
        <f>IF(Table2[[#This Row],[Children]]&lt;=2, "0-2 Children", "3+ Children")</f>
        <v>0-2 Children</v>
      </c>
      <c r="G290" t="s">
        <v>31</v>
      </c>
      <c r="H290" t="s">
        <v>28</v>
      </c>
      <c r="I290" t="s">
        <v>15</v>
      </c>
      <c r="J290" t="str">
        <f>IF(Table2[[#This Row],[Home Owner]]="Yes", "Homeowner","Non-Homeowner")</f>
        <v>Homeowner</v>
      </c>
      <c r="K290">
        <v>0</v>
      </c>
      <c r="L290" s="6" t="s">
        <v>23</v>
      </c>
      <c r="M290" t="s">
        <v>24</v>
      </c>
      <c r="N290" t="str">
        <f>IF(Table2[[#This Row],[Age]]&lt;=35, "25-35",
IF(Table2[[#This Row],[Age]]&lt;=45, "36-45",
IF(Table2[[#This Row],[Age]]&lt;=55, "46-55", "55+")))</f>
        <v>46-55</v>
      </c>
      <c r="O290">
        <v>48</v>
      </c>
      <c r="P290" t="s">
        <v>18</v>
      </c>
      <c r="Q290" t="str">
        <f>IF(Table2[[#This Row],[Purchased Bike]]="Yes", "Purchased","Did Not Purchase")</f>
        <v>Did Not Purchase</v>
      </c>
      <c r="R290">
        <f t="shared" si="4"/>
        <v>0</v>
      </c>
    </row>
    <row r="291" spans="1:18" x14ac:dyDescent="0.35">
      <c r="A291">
        <v>29094</v>
      </c>
      <c r="B291" t="s">
        <v>40</v>
      </c>
      <c r="C291" t="s">
        <v>42</v>
      </c>
      <c r="D291" s="3">
        <v>30000</v>
      </c>
      <c r="E291">
        <v>3</v>
      </c>
      <c r="F291" t="str">
        <f>IF(Table2[[#This Row],[Children]]&lt;=2, "0-2 Children", "3+ Children")</f>
        <v>3+ Children</v>
      </c>
      <c r="G291" t="s">
        <v>27</v>
      </c>
      <c r="H291" t="s">
        <v>14</v>
      </c>
      <c r="I291" t="s">
        <v>15</v>
      </c>
      <c r="J291" t="str">
        <f>IF(Table2[[#This Row],[Home Owner]]="Yes", "Homeowner","Non-Homeowner")</f>
        <v>Homeowner</v>
      </c>
      <c r="K291">
        <v>2</v>
      </c>
      <c r="L291" s="6" t="s">
        <v>23</v>
      </c>
      <c r="M291" t="s">
        <v>24</v>
      </c>
      <c r="N291" t="str">
        <f>IF(Table2[[#This Row],[Age]]&lt;=35, "25-35",
IF(Table2[[#This Row],[Age]]&lt;=45, "36-45",
IF(Table2[[#This Row],[Age]]&lt;=55, "46-55", "55+")))</f>
        <v>46-55</v>
      </c>
      <c r="O291">
        <v>54</v>
      </c>
      <c r="P291" t="s">
        <v>15</v>
      </c>
      <c r="Q291" t="str">
        <f>IF(Table2[[#This Row],[Purchased Bike]]="Yes", "Purchased","Did Not Purchase")</f>
        <v>Purchased</v>
      </c>
      <c r="R291">
        <f t="shared" si="4"/>
        <v>1</v>
      </c>
    </row>
    <row r="292" spans="1:18" x14ac:dyDescent="0.35">
      <c r="A292">
        <v>28319</v>
      </c>
      <c r="B292" t="s">
        <v>41</v>
      </c>
      <c r="C292" t="s">
        <v>43</v>
      </c>
      <c r="D292" s="3">
        <v>60000</v>
      </c>
      <c r="E292">
        <v>1</v>
      </c>
      <c r="F292" t="str">
        <f>IF(Table2[[#This Row],[Children]]&lt;=2, "0-2 Children", "3+ Children")</f>
        <v>0-2 Children</v>
      </c>
      <c r="G292" t="s">
        <v>19</v>
      </c>
      <c r="H292" t="s">
        <v>14</v>
      </c>
      <c r="I292" t="s">
        <v>18</v>
      </c>
      <c r="J292" t="str">
        <f>IF(Table2[[#This Row],[Home Owner]]="Yes", "Homeowner","Non-Homeowner")</f>
        <v>Non-Homeowner</v>
      </c>
      <c r="K292">
        <v>1</v>
      </c>
      <c r="L292" s="6" t="s">
        <v>16</v>
      </c>
      <c r="M292" t="s">
        <v>24</v>
      </c>
      <c r="N292" t="str">
        <f>IF(Table2[[#This Row],[Age]]&lt;=35, "25-35",
IF(Table2[[#This Row],[Age]]&lt;=45, "36-45",
IF(Table2[[#This Row],[Age]]&lt;=55, "46-55", "55+")))</f>
        <v>46-55</v>
      </c>
      <c r="O292">
        <v>46</v>
      </c>
      <c r="P292" t="s">
        <v>15</v>
      </c>
      <c r="Q292" t="str">
        <f>IF(Table2[[#This Row],[Purchased Bike]]="Yes", "Purchased","Did Not Purchase")</f>
        <v>Purchased</v>
      </c>
      <c r="R292">
        <f t="shared" si="4"/>
        <v>1</v>
      </c>
    </row>
    <row r="293" spans="1:18" x14ac:dyDescent="0.35">
      <c r="A293">
        <v>16406</v>
      </c>
      <c r="B293" t="s">
        <v>40</v>
      </c>
      <c r="C293" t="s">
        <v>42</v>
      </c>
      <c r="D293" s="3">
        <v>40000</v>
      </c>
      <c r="E293">
        <v>0</v>
      </c>
      <c r="F293" t="str">
        <f>IF(Table2[[#This Row],[Children]]&lt;=2, "0-2 Children", "3+ Children")</f>
        <v>0-2 Children</v>
      </c>
      <c r="G293" t="s">
        <v>13</v>
      </c>
      <c r="H293" t="s">
        <v>20</v>
      </c>
      <c r="I293" t="s">
        <v>18</v>
      </c>
      <c r="J293" t="str">
        <f>IF(Table2[[#This Row],[Home Owner]]="Yes", "Homeowner","Non-Homeowner")</f>
        <v>Non-Homeowner</v>
      </c>
      <c r="K293">
        <v>0</v>
      </c>
      <c r="L293" s="6" t="s">
        <v>16</v>
      </c>
      <c r="M293" t="s">
        <v>17</v>
      </c>
      <c r="N293" t="str">
        <f>IF(Table2[[#This Row],[Age]]&lt;=35, "25-35",
IF(Table2[[#This Row],[Age]]&lt;=45, "36-45",
IF(Table2[[#This Row],[Age]]&lt;=55, "46-55", "55+")))</f>
        <v>36-45</v>
      </c>
      <c r="O293">
        <v>38</v>
      </c>
      <c r="P293" t="s">
        <v>15</v>
      </c>
      <c r="Q293" t="str">
        <f>IF(Table2[[#This Row],[Purchased Bike]]="Yes", "Purchased","Did Not Purchase")</f>
        <v>Purchased</v>
      </c>
      <c r="R293">
        <f t="shared" si="4"/>
        <v>1</v>
      </c>
    </row>
    <row r="294" spans="1:18" x14ac:dyDescent="0.35">
      <c r="A294">
        <v>20923</v>
      </c>
      <c r="B294" t="s">
        <v>40</v>
      </c>
      <c r="C294" t="s">
        <v>43</v>
      </c>
      <c r="D294" s="3">
        <v>40000</v>
      </c>
      <c r="E294">
        <v>1</v>
      </c>
      <c r="F294" t="str">
        <f>IF(Table2[[#This Row],[Children]]&lt;=2, "0-2 Children", "3+ Children")</f>
        <v>0-2 Children</v>
      </c>
      <c r="G294" t="s">
        <v>13</v>
      </c>
      <c r="H294" t="s">
        <v>14</v>
      </c>
      <c r="I294" t="s">
        <v>15</v>
      </c>
      <c r="J294" t="str">
        <f>IF(Table2[[#This Row],[Home Owner]]="Yes", "Homeowner","Non-Homeowner")</f>
        <v>Homeowner</v>
      </c>
      <c r="K294">
        <v>0</v>
      </c>
      <c r="L294" s="6" t="s">
        <v>16</v>
      </c>
      <c r="M294" t="s">
        <v>17</v>
      </c>
      <c r="N294" t="str">
        <f>IF(Table2[[#This Row],[Age]]&lt;=35, "25-35",
IF(Table2[[#This Row],[Age]]&lt;=45, "36-45",
IF(Table2[[#This Row],[Age]]&lt;=55, "46-55", "55+")))</f>
        <v>36-45</v>
      </c>
      <c r="O294">
        <v>42</v>
      </c>
      <c r="P294" t="s">
        <v>15</v>
      </c>
      <c r="Q294" t="str">
        <f>IF(Table2[[#This Row],[Purchased Bike]]="Yes", "Purchased","Did Not Purchase")</f>
        <v>Purchased</v>
      </c>
      <c r="R294">
        <f t="shared" si="4"/>
        <v>1</v>
      </c>
    </row>
    <row r="295" spans="1:18" x14ac:dyDescent="0.35">
      <c r="A295">
        <v>11378</v>
      </c>
      <c r="B295" t="s">
        <v>41</v>
      </c>
      <c r="C295" t="s">
        <v>43</v>
      </c>
      <c r="D295" s="3">
        <v>10000</v>
      </c>
      <c r="E295">
        <v>1</v>
      </c>
      <c r="F295" t="str">
        <f>IF(Table2[[#This Row],[Children]]&lt;=2, "0-2 Children", "3+ Children")</f>
        <v>0-2 Children</v>
      </c>
      <c r="G295" t="s">
        <v>27</v>
      </c>
      <c r="H295" t="s">
        <v>25</v>
      </c>
      <c r="I295" t="s">
        <v>18</v>
      </c>
      <c r="J295" t="str">
        <f>IF(Table2[[#This Row],[Home Owner]]="Yes", "Homeowner","Non-Homeowner")</f>
        <v>Non-Homeowner</v>
      </c>
      <c r="K295">
        <v>1</v>
      </c>
      <c r="L295" s="6" t="s">
        <v>22</v>
      </c>
      <c r="M295" t="s">
        <v>17</v>
      </c>
      <c r="N295" t="str">
        <f>IF(Table2[[#This Row],[Age]]&lt;=35, "25-35",
IF(Table2[[#This Row],[Age]]&lt;=45, "36-45",
IF(Table2[[#This Row],[Age]]&lt;=55, "46-55", "55+")))</f>
        <v>46-55</v>
      </c>
      <c r="O295">
        <v>46</v>
      </c>
      <c r="P295" t="s">
        <v>15</v>
      </c>
      <c r="Q295" t="str">
        <f>IF(Table2[[#This Row],[Purchased Bike]]="Yes", "Purchased","Did Not Purchase")</f>
        <v>Purchased</v>
      </c>
      <c r="R295">
        <f t="shared" si="4"/>
        <v>1</v>
      </c>
    </row>
    <row r="296" spans="1:18" x14ac:dyDescent="0.35">
      <c r="A296">
        <v>20851</v>
      </c>
      <c r="B296" t="s">
        <v>41</v>
      </c>
      <c r="C296" t="s">
        <v>42</v>
      </c>
      <c r="D296" s="3">
        <v>20000</v>
      </c>
      <c r="E296">
        <v>0</v>
      </c>
      <c r="F296" t="str">
        <f>IF(Table2[[#This Row],[Children]]&lt;=2, "0-2 Children", "3+ Children")</f>
        <v>0-2 Children</v>
      </c>
      <c r="G296" t="s">
        <v>19</v>
      </c>
      <c r="H296" t="s">
        <v>25</v>
      </c>
      <c r="I296" t="s">
        <v>18</v>
      </c>
      <c r="J296" t="str">
        <f>IF(Table2[[#This Row],[Home Owner]]="Yes", "Homeowner","Non-Homeowner")</f>
        <v>Non-Homeowner</v>
      </c>
      <c r="K296">
        <v>1</v>
      </c>
      <c r="L296" s="6" t="s">
        <v>22</v>
      </c>
      <c r="M296" t="s">
        <v>17</v>
      </c>
      <c r="N296" t="str">
        <f>IF(Table2[[#This Row],[Age]]&lt;=35, "25-35",
IF(Table2[[#This Row],[Age]]&lt;=45, "36-45",
IF(Table2[[#This Row],[Age]]&lt;=55, "46-55", "55+")))</f>
        <v>36-45</v>
      </c>
      <c r="O296">
        <v>36</v>
      </c>
      <c r="P296" t="s">
        <v>15</v>
      </c>
      <c r="Q296" t="str">
        <f>IF(Table2[[#This Row],[Purchased Bike]]="Yes", "Purchased","Did Not Purchase")</f>
        <v>Purchased</v>
      </c>
      <c r="R296">
        <f t="shared" si="4"/>
        <v>1</v>
      </c>
    </row>
    <row r="297" spans="1:18" x14ac:dyDescent="0.35">
      <c r="A297">
        <v>21557</v>
      </c>
      <c r="B297" t="s">
        <v>41</v>
      </c>
      <c r="C297" t="s">
        <v>43</v>
      </c>
      <c r="D297" s="3">
        <v>110000</v>
      </c>
      <c r="E297">
        <v>0</v>
      </c>
      <c r="F297" t="str">
        <f>IF(Table2[[#This Row],[Children]]&lt;=2, "0-2 Children", "3+ Children")</f>
        <v>0-2 Children</v>
      </c>
      <c r="G297" t="s">
        <v>19</v>
      </c>
      <c r="H297" t="s">
        <v>28</v>
      </c>
      <c r="I297" t="s">
        <v>15</v>
      </c>
      <c r="J297" t="str">
        <f>IF(Table2[[#This Row],[Home Owner]]="Yes", "Homeowner","Non-Homeowner")</f>
        <v>Homeowner</v>
      </c>
      <c r="K297">
        <v>3</v>
      </c>
      <c r="L297" s="6" t="s">
        <v>44</v>
      </c>
      <c r="M297" t="s">
        <v>24</v>
      </c>
      <c r="N297" t="str">
        <f>IF(Table2[[#This Row],[Age]]&lt;=35, "25-35",
IF(Table2[[#This Row],[Age]]&lt;=45, "36-45",
IF(Table2[[#This Row],[Age]]&lt;=55, "46-55", "55+")))</f>
        <v>25-35</v>
      </c>
      <c r="O297">
        <v>32</v>
      </c>
      <c r="P297" t="s">
        <v>15</v>
      </c>
      <c r="Q297" t="str">
        <f>IF(Table2[[#This Row],[Purchased Bike]]="Yes", "Purchased","Did Not Purchase")</f>
        <v>Purchased</v>
      </c>
      <c r="R297">
        <f t="shared" si="4"/>
        <v>1</v>
      </c>
    </row>
    <row r="298" spans="1:18" x14ac:dyDescent="0.35">
      <c r="A298">
        <v>26663</v>
      </c>
      <c r="B298" t="s">
        <v>41</v>
      </c>
      <c r="C298" t="s">
        <v>43</v>
      </c>
      <c r="D298" s="3">
        <v>60000</v>
      </c>
      <c r="E298">
        <v>2</v>
      </c>
      <c r="F298" t="str">
        <f>IF(Table2[[#This Row],[Children]]&lt;=2, "0-2 Children", "3+ Children")</f>
        <v>0-2 Children</v>
      </c>
      <c r="G298" t="s">
        <v>13</v>
      </c>
      <c r="H298" t="s">
        <v>21</v>
      </c>
      <c r="I298" t="s">
        <v>18</v>
      </c>
      <c r="J298" t="str">
        <f>IF(Table2[[#This Row],[Home Owner]]="Yes", "Homeowner","Non-Homeowner")</f>
        <v>Non-Homeowner</v>
      </c>
      <c r="K298">
        <v>1</v>
      </c>
      <c r="L298" s="6" t="s">
        <v>16</v>
      </c>
      <c r="M298" t="s">
        <v>24</v>
      </c>
      <c r="N298" t="str">
        <f>IF(Table2[[#This Row],[Age]]&lt;=35, "25-35",
IF(Table2[[#This Row],[Age]]&lt;=45, "36-45",
IF(Table2[[#This Row],[Age]]&lt;=55, "46-55", "55+")))</f>
        <v>36-45</v>
      </c>
      <c r="O298">
        <v>39</v>
      </c>
      <c r="P298" t="s">
        <v>15</v>
      </c>
      <c r="Q298" t="str">
        <f>IF(Table2[[#This Row],[Purchased Bike]]="Yes", "Purchased","Did Not Purchase")</f>
        <v>Purchased</v>
      </c>
      <c r="R298">
        <f t="shared" si="4"/>
        <v>1</v>
      </c>
    </row>
    <row r="299" spans="1:18" x14ac:dyDescent="0.35">
      <c r="A299">
        <v>11896</v>
      </c>
      <c r="B299" t="s">
        <v>40</v>
      </c>
      <c r="C299" t="s">
        <v>42</v>
      </c>
      <c r="D299" s="3">
        <v>100000</v>
      </c>
      <c r="E299">
        <v>1</v>
      </c>
      <c r="F299" t="str">
        <f>IF(Table2[[#This Row],[Children]]&lt;=2, "0-2 Children", "3+ Children")</f>
        <v>0-2 Children</v>
      </c>
      <c r="G299" t="s">
        <v>31</v>
      </c>
      <c r="H299" t="s">
        <v>28</v>
      </c>
      <c r="I299" t="s">
        <v>15</v>
      </c>
      <c r="J299" t="str">
        <f>IF(Table2[[#This Row],[Home Owner]]="Yes", "Homeowner","Non-Homeowner")</f>
        <v>Homeowner</v>
      </c>
      <c r="K299">
        <v>0</v>
      </c>
      <c r="L299" s="6" t="s">
        <v>22</v>
      </c>
      <c r="M299" t="s">
        <v>24</v>
      </c>
      <c r="N299" t="str">
        <f>IF(Table2[[#This Row],[Age]]&lt;=35, "25-35",
IF(Table2[[#This Row],[Age]]&lt;=45, "36-45",
IF(Table2[[#This Row],[Age]]&lt;=55, "46-55", "55+")))</f>
        <v>36-45</v>
      </c>
      <c r="O299">
        <v>36</v>
      </c>
      <c r="P299" t="s">
        <v>15</v>
      </c>
      <c r="Q299" t="str">
        <f>IF(Table2[[#This Row],[Purchased Bike]]="Yes", "Purchased","Did Not Purchase")</f>
        <v>Purchased</v>
      </c>
      <c r="R299">
        <f t="shared" si="4"/>
        <v>1</v>
      </c>
    </row>
    <row r="300" spans="1:18" x14ac:dyDescent="0.35">
      <c r="A300">
        <v>14189</v>
      </c>
      <c r="B300" t="s">
        <v>40</v>
      </c>
      <c r="C300" t="s">
        <v>43</v>
      </c>
      <c r="D300" s="3">
        <v>90000</v>
      </c>
      <c r="E300">
        <v>4</v>
      </c>
      <c r="F300" t="str">
        <f>IF(Table2[[#This Row],[Children]]&lt;=2, "0-2 Children", "3+ Children")</f>
        <v>3+ Children</v>
      </c>
      <c r="G300" t="s">
        <v>27</v>
      </c>
      <c r="H300" t="s">
        <v>21</v>
      </c>
      <c r="I300" t="s">
        <v>18</v>
      </c>
      <c r="J300" t="str">
        <f>IF(Table2[[#This Row],[Home Owner]]="Yes", "Homeowner","Non-Homeowner")</f>
        <v>Non-Homeowner</v>
      </c>
      <c r="K300">
        <v>2</v>
      </c>
      <c r="L300" s="6" t="s">
        <v>22</v>
      </c>
      <c r="M300" t="s">
        <v>17</v>
      </c>
      <c r="N300" t="str">
        <f>IF(Table2[[#This Row],[Age]]&lt;=35, "25-35",
IF(Table2[[#This Row],[Age]]&lt;=45, "36-45",
IF(Table2[[#This Row],[Age]]&lt;=55, "46-55", "55+")))</f>
        <v>46-55</v>
      </c>
      <c r="O300">
        <v>54</v>
      </c>
      <c r="P300" t="s">
        <v>15</v>
      </c>
      <c r="Q300" t="str">
        <f>IF(Table2[[#This Row],[Purchased Bike]]="Yes", "Purchased","Did Not Purchase")</f>
        <v>Purchased</v>
      </c>
      <c r="R300">
        <f t="shared" si="4"/>
        <v>1</v>
      </c>
    </row>
    <row r="301" spans="1:18" x14ac:dyDescent="0.35">
      <c r="A301">
        <v>13136</v>
      </c>
      <c r="B301" t="s">
        <v>40</v>
      </c>
      <c r="C301" t="s">
        <v>43</v>
      </c>
      <c r="D301" s="3">
        <v>30000</v>
      </c>
      <c r="E301">
        <v>2</v>
      </c>
      <c r="F301" t="str">
        <f>IF(Table2[[#This Row],[Children]]&lt;=2, "0-2 Children", "3+ Children")</f>
        <v>0-2 Children</v>
      </c>
      <c r="G301" t="s">
        <v>19</v>
      </c>
      <c r="H301" t="s">
        <v>20</v>
      </c>
      <c r="I301" t="s">
        <v>18</v>
      </c>
      <c r="J301" t="str">
        <f>IF(Table2[[#This Row],[Home Owner]]="Yes", "Homeowner","Non-Homeowner")</f>
        <v>Non-Homeowner</v>
      </c>
      <c r="K301">
        <v>2</v>
      </c>
      <c r="L301" s="6" t="s">
        <v>23</v>
      </c>
      <c r="M301" t="s">
        <v>24</v>
      </c>
      <c r="N301" t="str">
        <f>IF(Table2[[#This Row],[Age]]&lt;=35, "25-35",
IF(Table2[[#This Row],[Age]]&lt;=45, "36-45",
IF(Table2[[#This Row],[Age]]&lt;=55, "46-55", "55+")))</f>
        <v>55+</v>
      </c>
      <c r="O301">
        <v>69</v>
      </c>
      <c r="P301" t="s">
        <v>18</v>
      </c>
      <c r="Q301" t="str">
        <f>IF(Table2[[#This Row],[Purchased Bike]]="Yes", "Purchased","Did Not Purchase")</f>
        <v>Did Not Purchase</v>
      </c>
      <c r="R301">
        <f t="shared" si="4"/>
        <v>0</v>
      </c>
    </row>
    <row r="302" spans="1:18" x14ac:dyDescent="0.35">
      <c r="A302">
        <v>25906</v>
      </c>
      <c r="B302" t="s">
        <v>41</v>
      </c>
      <c r="C302" t="s">
        <v>43</v>
      </c>
      <c r="D302" s="3">
        <v>10000</v>
      </c>
      <c r="E302">
        <v>5</v>
      </c>
      <c r="F302" t="str">
        <f>IF(Table2[[#This Row],[Children]]&lt;=2, "0-2 Children", "3+ Children")</f>
        <v>3+ Children</v>
      </c>
      <c r="G302" t="s">
        <v>27</v>
      </c>
      <c r="H302" t="s">
        <v>14</v>
      </c>
      <c r="I302" t="s">
        <v>18</v>
      </c>
      <c r="J302" t="str">
        <f>IF(Table2[[#This Row],[Home Owner]]="Yes", "Homeowner","Non-Homeowner")</f>
        <v>Non-Homeowner</v>
      </c>
      <c r="K302">
        <v>2</v>
      </c>
      <c r="L302" s="6" t="s">
        <v>26</v>
      </c>
      <c r="M302" t="s">
        <v>24</v>
      </c>
      <c r="N302" t="str">
        <f>IF(Table2[[#This Row],[Age]]&lt;=35, "25-35",
IF(Table2[[#This Row],[Age]]&lt;=45, "36-45",
IF(Table2[[#This Row],[Age]]&lt;=55, "46-55", "55+")))</f>
        <v>55+</v>
      </c>
      <c r="O302">
        <v>62</v>
      </c>
      <c r="P302" t="s">
        <v>18</v>
      </c>
      <c r="Q302" t="str">
        <f>IF(Table2[[#This Row],[Purchased Bike]]="Yes", "Purchased","Did Not Purchase")</f>
        <v>Did Not Purchase</v>
      </c>
      <c r="R302">
        <f t="shared" si="4"/>
        <v>0</v>
      </c>
    </row>
    <row r="303" spans="1:18" x14ac:dyDescent="0.35">
      <c r="A303">
        <v>17926</v>
      </c>
      <c r="B303" t="s">
        <v>41</v>
      </c>
      <c r="C303" t="s">
        <v>43</v>
      </c>
      <c r="D303" s="3">
        <v>40000</v>
      </c>
      <c r="E303">
        <v>0</v>
      </c>
      <c r="F303" t="str">
        <f>IF(Table2[[#This Row],[Children]]&lt;=2, "0-2 Children", "3+ Children")</f>
        <v>0-2 Children</v>
      </c>
      <c r="G303" t="s">
        <v>13</v>
      </c>
      <c r="H303" t="s">
        <v>20</v>
      </c>
      <c r="I303" t="s">
        <v>18</v>
      </c>
      <c r="J303" t="str">
        <f>IF(Table2[[#This Row],[Home Owner]]="Yes", "Homeowner","Non-Homeowner")</f>
        <v>Non-Homeowner</v>
      </c>
      <c r="K303">
        <v>0</v>
      </c>
      <c r="L303" s="6" t="s">
        <v>16</v>
      </c>
      <c r="M303" t="s">
        <v>24</v>
      </c>
      <c r="N303" t="str">
        <f>IF(Table2[[#This Row],[Age]]&lt;=35, "25-35",
IF(Table2[[#This Row],[Age]]&lt;=45, "36-45",
IF(Table2[[#This Row],[Age]]&lt;=55, "46-55", "55+")))</f>
        <v>25-35</v>
      </c>
      <c r="O303">
        <v>28</v>
      </c>
      <c r="P303" t="s">
        <v>15</v>
      </c>
      <c r="Q303" t="str">
        <f>IF(Table2[[#This Row],[Purchased Bike]]="Yes", "Purchased","Did Not Purchase")</f>
        <v>Purchased</v>
      </c>
      <c r="R303">
        <f t="shared" si="4"/>
        <v>1</v>
      </c>
    </row>
    <row r="304" spans="1:18" x14ac:dyDescent="0.35">
      <c r="A304">
        <v>26928</v>
      </c>
      <c r="B304" t="s">
        <v>41</v>
      </c>
      <c r="C304" t="s">
        <v>42</v>
      </c>
      <c r="D304" s="3">
        <v>30000</v>
      </c>
      <c r="E304">
        <v>1</v>
      </c>
      <c r="F304" t="str">
        <f>IF(Table2[[#This Row],[Children]]&lt;=2, "0-2 Children", "3+ Children")</f>
        <v>0-2 Children</v>
      </c>
      <c r="G304" t="s">
        <v>13</v>
      </c>
      <c r="H304" t="s">
        <v>20</v>
      </c>
      <c r="I304" t="s">
        <v>15</v>
      </c>
      <c r="J304" t="str">
        <f>IF(Table2[[#This Row],[Home Owner]]="Yes", "Homeowner","Non-Homeowner")</f>
        <v>Homeowner</v>
      </c>
      <c r="K304">
        <v>0</v>
      </c>
      <c r="L304" s="6" t="s">
        <v>16</v>
      </c>
      <c r="M304" t="s">
        <v>17</v>
      </c>
      <c r="N304" t="str">
        <f>IF(Table2[[#This Row],[Age]]&lt;=35, "25-35",
IF(Table2[[#This Row],[Age]]&lt;=45, "36-45",
IF(Table2[[#This Row],[Age]]&lt;=55, "46-55", "55+")))</f>
        <v>55+</v>
      </c>
      <c r="O304">
        <v>62</v>
      </c>
      <c r="P304" t="s">
        <v>15</v>
      </c>
      <c r="Q304" t="str">
        <f>IF(Table2[[#This Row],[Purchased Bike]]="Yes", "Purchased","Did Not Purchase")</f>
        <v>Purchased</v>
      </c>
      <c r="R304">
        <f t="shared" si="4"/>
        <v>1</v>
      </c>
    </row>
    <row r="305" spans="1:18" x14ac:dyDescent="0.35">
      <c r="A305">
        <v>20897</v>
      </c>
      <c r="B305" t="s">
        <v>40</v>
      </c>
      <c r="C305" t="s">
        <v>43</v>
      </c>
      <c r="D305" s="3">
        <v>30000</v>
      </c>
      <c r="E305">
        <v>1</v>
      </c>
      <c r="F305" t="str">
        <f>IF(Table2[[#This Row],[Children]]&lt;=2, "0-2 Children", "3+ Children")</f>
        <v>0-2 Children</v>
      </c>
      <c r="G305" t="s">
        <v>13</v>
      </c>
      <c r="H305" t="s">
        <v>14</v>
      </c>
      <c r="I305" t="s">
        <v>15</v>
      </c>
      <c r="J305" t="str">
        <f>IF(Table2[[#This Row],[Home Owner]]="Yes", "Homeowner","Non-Homeowner")</f>
        <v>Homeowner</v>
      </c>
      <c r="K305">
        <v>2</v>
      </c>
      <c r="L305" s="6" t="s">
        <v>16</v>
      </c>
      <c r="M305" t="s">
        <v>17</v>
      </c>
      <c r="N305" t="str">
        <f>IF(Table2[[#This Row],[Age]]&lt;=35, "25-35",
IF(Table2[[#This Row],[Age]]&lt;=45, "36-45",
IF(Table2[[#This Row],[Age]]&lt;=55, "46-55", "55+")))</f>
        <v>36-45</v>
      </c>
      <c r="O305">
        <v>40</v>
      </c>
      <c r="P305" t="s">
        <v>18</v>
      </c>
      <c r="Q305" t="str">
        <f>IF(Table2[[#This Row],[Purchased Bike]]="Yes", "Purchased","Did Not Purchase")</f>
        <v>Did Not Purchase</v>
      </c>
      <c r="R305">
        <f t="shared" si="4"/>
        <v>0</v>
      </c>
    </row>
    <row r="306" spans="1:18" x14ac:dyDescent="0.35">
      <c r="A306">
        <v>28207</v>
      </c>
      <c r="B306" t="s">
        <v>40</v>
      </c>
      <c r="C306" t="s">
        <v>42</v>
      </c>
      <c r="D306" s="3">
        <v>80000</v>
      </c>
      <c r="E306">
        <v>4</v>
      </c>
      <c r="F306" t="str">
        <f>IF(Table2[[#This Row],[Children]]&lt;=2, "0-2 Children", "3+ Children")</f>
        <v>3+ Children</v>
      </c>
      <c r="G306" t="s">
        <v>31</v>
      </c>
      <c r="H306" t="s">
        <v>28</v>
      </c>
      <c r="I306" t="s">
        <v>15</v>
      </c>
      <c r="J306" t="str">
        <f>IF(Table2[[#This Row],[Home Owner]]="Yes", "Homeowner","Non-Homeowner")</f>
        <v>Homeowner</v>
      </c>
      <c r="K306">
        <v>1</v>
      </c>
      <c r="L306" s="6" t="s">
        <v>16</v>
      </c>
      <c r="M306" t="s">
        <v>24</v>
      </c>
      <c r="N306" t="str">
        <f>IF(Table2[[#This Row],[Age]]&lt;=35, "25-35",
IF(Table2[[#This Row],[Age]]&lt;=45, "36-45",
IF(Table2[[#This Row],[Age]]&lt;=55, "46-55", "55+")))</f>
        <v>36-45</v>
      </c>
      <c r="O306">
        <v>36</v>
      </c>
      <c r="P306" t="s">
        <v>15</v>
      </c>
      <c r="Q306" t="str">
        <f>IF(Table2[[#This Row],[Purchased Bike]]="Yes", "Purchased","Did Not Purchase")</f>
        <v>Purchased</v>
      </c>
      <c r="R306">
        <f t="shared" si="4"/>
        <v>1</v>
      </c>
    </row>
    <row r="307" spans="1:18" x14ac:dyDescent="0.35">
      <c r="A307">
        <v>25923</v>
      </c>
      <c r="B307" t="s">
        <v>41</v>
      </c>
      <c r="C307" t="s">
        <v>42</v>
      </c>
      <c r="D307" s="3">
        <v>10000</v>
      </c>
      <c r="E307">
        <v>2</v>
      </c>
      <c r="F307" t="str">
        <f>IF(Table2[[#This Row],[Children]]&lt;=2, "0-2 Children", "3+ Children")</f>
        <v>0-2 Children</v>
      </c>
      <c r="G307" t="s">
        <v>29</v>
      </c>
      <c r="H307" t="s">
        <v>20</v>
      </c>
      <c r="I307" t="s">
        <v>15</v>
      </c>
      <c r="J307" t="str">
        <f>IF(Table2[[#This Row],[Home Owner]]="Yes", "Homeowner","Non-Homeowner")</f>
        <v>Homeowner</v>
      </c>
      <c r="K307">
        <v>2</v>
      </c>
      <c r="L307" s="6" t="s">
        <v>23</v>
      </c>
      <c r="M307" t="s">
        <v>24</v>
      </c>
      <c r="N307" t="str">
        <f>IF(Table2[[#This Row],[Age]]&lt;=35, "25-35",
IF(Table2[[#This Row],[Age]]&lt;=45, "36-45",
IF(Table2[[#This Row],[Age]]&lt;=55, "46-55", "55+")))</f>
        <v>55+</v>
      </c>
      <c r="O307">
        <v>58</v>
      </c>
      <c r="P307" t="s">
        <v>18</v>
      </c>
      <c r="Q307" t="str">
        <f>IF(Table2[[#This Row],[Purchased Bike]]="Yes", "Purchased","Did Not Purchase")</f>
        <v>Did Not Purchase</v>
      </c>
      <c r="R307">
        <f t="shared" si="4"/>
        <v>0</v>
      </c>
    </row>
    <row r="308" spans="1:18" x14ac:dyDescent="0.35">
      <c r="A308">
        <v>11000</v>
      </c>
      <c r="B308" t="s">
        <v>40</v>
      </c>
      <c r="C308" t="s">
        <v>42</v>
      </c>
      <c r="D308" s="3">
        <v>90000</v>
      </c>
      <c r="E308">
        <v>2</v>
      </c>
      <c r="F308" t="str">
        <f>IF(Table2[[#This Row],[Children]]&lt;=2, "0-2 Children", "3+ Children")</f>
        <v>0-2 Children</v>
      </c>
      <c r="G308" t="s">
        <v>13</v>
      </c>
      <c r="H308" t="s">
        <v>21</v>
      </c>
      <c r="I308" t="s">
        <v>15</v>
      </c>
      <c r="J308" t="str">
        <f>IF(Table2[[#This Row],[Home Owner]]="Yes", "Homeowner","Non-Homeowner")</f>
        <v>Homeowner</v>
      </c>
      <c r="K308">
        <v>0</v>
      </c>
      <c r="L308" s="6" t="s">
        <v>26</v>
      </c>
      <c r="M308" t="s">
        <v>24</v>
      </c>
      <c r="N308" t="str">
        <f>IF(Table2[[#This Row],[Age]]&lt;=35, "25-35",
IF(Table2[[#This Row],[Age]]&lt;=45, "36-45",
IF(Table2[[#This Row],[Age]]&lt;=55, "46-55", "55+")))</f>
        <v>36-45</v>
      </c>
      <c r="O308">
        <v>40</v>
      </c>
      <c r="P308" t="s">
        <v>15</v>
      </c>
      <c r="Q308" t="str">
        <f>IF(Table2[[#This Row],[Purchased Bike]]="Yes", "Purchased","Did Not Purchase")</f>
        <v>Purchased</v>
      </c>
      <c r="R308">
        <f t="shared" si="4"/>
        <v>1</v>
      </c>
    </row>
    <row r="309" spans="1:18" x14ac:dyDescent="0.35">
      <c r="A309">
        <v>20974</v>
      </c>
      <c r="B309" t="s">
        <v>40</v>
      </c>
      <c r="C309" t="s">
        <v>42</v>
      </c>
      <c r="D309" s="3">
        <v>10000</v>
      </c>
      <c r="E309">
        <v>2</v>
      </c>
      <c r="F309" t="str">
        <f>IF(Table2[[#This Row],[Children]]&lt;=2, "0-2 Children", "3+ Children")</f>
        <v>0-2 Children</v>
      </c>
      <c r="G309" t="s">
        <v>13</v>
      </c>
      <c r="H309" t="s">
        <v>20</v>
      </c>
      <c r="I309" t="s">
        <v>15</v>
      </c>
      <c r="J309" t="str">
        <f>IF(Table2[[#This Row],[Home Owner]]="Yes", "Homeowner","Non-Homeowner")</f>
        <v>Homeowner</v>
      </c>
      <c r="K309">
        <v>1</v>
      </c>
      <c r="L309" s="6" t="s">
        <v>16</v>
      </c>
      <c r="M309" t="s">
        <v>17</v>
      </c>
      <c r="N309" t="str">
        <f>IF(Table2[[#This Row],[Age]]&lt;=35, "25-35",
IF(Table2[[#This Row],[Age]]&lt;=45, "36-45",
IF(Table2[[#This Row],[Age]]&lt;=55, "46-55", "55+")))</f>
        <v>55+</v>
      </c>
      <c r="O309">
        <v>66</v>
      </c>
      <c r="P309" t="s">
        <v>18</v>
      </c>
      <c r="Q309" t="str">
        <f>IF(Table2[[#This Row],[Purchased Bike]]="Yes", "Purchased","Did Not Purchase")</f>
        <v>Did Not Purchase</v>
      </c>
      <c r="R309">
        <f t="shared" si="4"/>
        <v>0</v>
      </c>
    </row>
    <row r="310" spans="1:18" x14ac:dyDescent="0.35">
      <c r="A310">
        <v>28758</v>
      </c>
      <c r="B310" t="s">
        <v>40</v>
      </c>
      <c r="C310" t="s">
        <v>42</v>
      </c>
      <c r="D310" s="3">
        <v>40000</v>
      </c>
      <c r="E310">
        <v>2</v>
      </c>
      <c r="F310" t="str">
        <f>IF(Table2[[#This Row],[Children]]&lt;=2, "0-2 Children", "3+ Children")</f>
        <v>0-2 Children</v>
      </c>
      <c r="G310" t="s">
        <v>19</v>
      </c>
      <c r="H310" t="s">
        <v>20</v>
      </c>
      <c r="I310" t="s">
        <v>15</v>
      </c>
      <c r="J310" t="str">
        <f>IF(Table2[[#This Row],[Home Owner]]="Yes", "Homeowner","Non-Homeowner")</f>
        <v>Homeowner</v>
      </c>
      <c r="K310">
        <v>1</v>
      </c>
      <c r="L310" s="6" t="s">
        <v>26</v>
      </c>
      <c r="M310" t="s">
        <v>17</v>
      </c>
      <c r="N310" t="str">
        <f>IF(Table2[[#This Row],[Age]]&lt;=35, "25-35",
IF(Table2[[#This Row],[Age]]&lt;=45, "36-45",
IF(Table2[[#This Row],[Age]]&lt;=55, "46-55", "55+")))</f>
        <v>25-35</v>
      </c>
      <c r="O310">
        <v>35</v>
      </c>
      <c r="P310" t="s">
        <v>15</v>
      </c>
      <c r="Q310" t="str">
        <f>IF(Table2[[#This Row],[Purchased Bike]]="Yes", "Purchased","Did Not Purchase")</f>
        <v>Purchased</v>
      </c>
      <c r="R310">
        <f t="shared" si="4"/>
        <v>1</v>
      </c>
    </row>
    <row r="311" spans="1:18" x14ac:dyDescent="0.35">
      <c r="A311">
        <v>11381</v>
      </c>
      <c r="B311" t="s">
        <v>40</v>
      </c>
      <c r="C311" t="s">
        <v>43</v>
      </c>
      <c r="D311" s="3">
        <v>20000</v>
      </c>
      <c r="E311">
        <v>2</v>
      </c>
      <c r="F311" t="str">
        <f>IF(Table2[[#This Row],[Children]]&lt;=2, "0-2 Children", "3+ Children")</f>
        <v>0-2 Children</v>
      </c>
      <c r="G311" t="s">
        <v>19</v>
      </c>
      <c r="H311" t="s">
        <v>25</v>
      </c>
      <c r="I311" t="s">
        <v>15</v>
      </c>
      <c r="J311" t="str">
        <f>IF(Table2[[#This Row],[Home Owner]]="Yes", "Homeowner","Non-Homeowner")</f>
        <v>Homeowner</v>
      </c>
      <c r="K311">
        <v>1</v>
      </c>
      <c r="L311" s="6" t="s">
        <v>22</v>
      </c>
      <c r="M311" t="s">
        <v>17</v>
      </c>
      <c r="N311" t="str">
        <f>IF(Table2[[#This Row],[Age]]&lt;=35, "25-35",
IF(Table2[[#This Row],[Age]]&lt;=45, "36-45",
IF(Table2[[#This Row],[Age]]&lt;=55, "46-55", "55+")))</f>
        <v>46-55</v>
      </c>
      <c r="O311">
        <v>47</v>
      </c>
      <c r="P311" t="s">
        <v>15</v>
      </c>
      <c r="Q311" t="str">
        <f>IF(Table2[[#This Row],[Purchased Bike]]="Yes", "Purchased","Did Not Purchase")</f>
        <v>Purchased</v>
      </c>
      <c r="R311">
        <f t="shared" si="4"/>
        <v>1</v>
      </c>
    </row>
    <row r="312" spans="1:18" x14ac:dyDescent="0.35">
      <c r="A312">
        <v>17522</v>
      </c>
      <c r="B312" t="s">
        <v>40</v>
      </c>
      <c r="C312" t="s">
        <v>42</v>
      </c>
      <c r="D312" s="3">
        <v>120000</v>
      </c>
      <c r="E312">
        <v>4</v>
      </c>
      <c r="F312" t="str">
        <f>IF(Table2[[#This Row],[Children]]&lt;=2, "0-2 Children", "3+ Children")</f>
        <v>3+ Children</v>
      </c>
      <c r="G312" t="s">
        <v>13</v>
      </c>
      <c r="H312" t="s">
        <v>28</v>
      </c>
      <c r="I312" t="s">
        <v>15</v>
      </c>
      <c r="J312" t="str">
        <f>IF(Table2[[#This Row],[Home Owner]]="Yes", "Homeowner","Non-Homeowner")</f>
        <v>Homeowner</v>
      </c>
      <c r="K312">
        <v>1</v>
      </c>
      <c r="L312" s="6" t="s">
        <v>22</v>
      </c>
      <c r="M312" t="s">
        <v>24</v>
      </c>
      <c r="N312" t="str">
        <f>IF(Table2[[#This Row],[Age]]&lt;=35, "25-35",
IF(Table2[[#This Row],[Age]]&lt;=45, "36-45",
IF(Table2[[#This Row],[Age]]&lt;=55, "46-55", "55+")))</f>
        <v>46-55</v>
      </c>
      <c r="O312">
        <v>47</v>
      </c>
      <c r="P312" t="s">
        <v>18</v>
      </c>
      <c r="Q312" t="str">
        <f>IF(Table2[[#This Row],[Purchased Bike]]="Yes", "Purchased","Did Not Purchase")</f>
        <v>Did Not Purchase</v>
      </c>
      <c r="R312">
        <f t="shared" si="4"/>
        <v>0</v>
      </c>
    </row>
    <row r="313" spans="1:18" x14ac:dyDescent="0.35">
      <c r="A313">
        <v>21207</v>
      </c>
      <c r="B313" t="s">
        <v>40</v>
      </c>
      <c r="C313" t="s">
        <v>42</v>
      </c>
      <c r="D313" s="3">
        <v>60000</v>
      </c>
      <c r="E313">
        <v>1</v>
      </c>
      <c r="F313" t="str">
        <f>IF(Table2[[#This Row],[Children]]&lt;=2, "0-2 Children", "3+ Children")</f>
        <v>0-2 Children</v>
      </c>
      <c r="G313" t="s">
        <v>19</v>
      </c>
      <c r="H313" t="s">
        <v>14</v>
      </c>
      <c r="I313" t="s">
        <v>15</v>
      </c>
      <c r="J313" t="str">
        <f>IF(Table2[[#This Row],[Home Owner]]="Yes", "Homeowner","Non-Homeowner")</f>
        <v>Homeowner</v>
      </c>
      <c r="K313">
        <v>1</v>
      </c>
      <c r="L313" s="6" t="s">
        <v>23</v>
      </c>
      <c r="M313" t="s">
        <v>24</v>
      </c>
      <c r="N313" t="str">
        <f>IF(Table2[[#This Row],[Age]]&lt;=35, "25-35",
IF(Table2[[#This Row],[Age]]&lt;=45, "36-45",
IF(Table2[[#This Row],[Age]]&lt;=55, "46-55", "55+")))</f>
        <v>46-55</v>
      </c>
      <c r="O313">
        <v>46</v>
      </c>
      <c r="P313" t="s">
        <v>18</v>
      </c>
      <c r="Q313" t="str">
        <f>IF(Table2[[#This Row],[Purchased Bike]]="Yes", "Purchased","Did Not Purchase")</f>
        <v>Did Not Purchase</v>
      </c>
      <c r="R313">
        <f t="shared" si="4"/>
        <v>0</v>
      </c>
    </row>
    <row r="314" spans="1:18" x14ac:dyDescent="0.35">
      <c r="A314">
        <v>28102</v>
      </c>
      <c r="B314" t="s">
        <v>40</v>
      </c>
      <c r="C314" t="s">
        <v>42</v>
      </c>
      <c r="D314" s="3">
        <v>20000</v>
      </c>
      <c r="E314">
        <v>4</v>
      </c>
      <c r="F314" t="str">
        <f>IF(Table2[[#This Row],[Children]]&lt;=2, "0-2 Children", "3+ Children")</f>
        <v>3+ Children</v>
      </c>
      <c r="G314" t="s">
        <v>27</v>
      </c>
      <c r="H314" t="s">
        <v>14</v>
      </c>
      <c r="I314" t="s">
        <v>15</v>
      </c>
      <c r="J314" t="str">
        <f>IF(Table2[[#This Row],[Home Owner]]="Yes", "Homeowner","Non-Homeowner")</f>
        <v>Homeowner</v>
      </c>
      <c r="K314">
        <v>2</v>
      </c>
      <c r="L314" s="6" t="s">
        <v>23</v>
      </c>
      <c r="M314" t="s">
        <v>24</v>
      </c>
      <c r="N314" t="str">
        <f>IF(Table2[[#This Row],[Age]]&lt;=35, "25-35",
IF(Table2[[#This Row],[Age]]&lt;=45, "36-45",
IF(Table2[[#This Row],[Age]]&lt;=55, "46-55", "55+")))</f>
        <v>55+</v>
      </c>
      <c r="O314">
        <v>58</v>
      </c>
      <c r="P314" t="s">
        <v>15</v>
      </c>
      <c r="Q314" t="str">
        <f>IF(Table2[[#This Row],[Purchased Bike]]="Yes", "Purchased","Did Not Purchase")</f>
        <v>Purchased</v>
      </c>
      <c r="R314">
        <f t="shared" si="4"/>
        <v>1</v>
      </c>
    </row>
    <row r="315" spans="1:18" x14ac:dyDescent="0.35">
      <c r="A315">
        <v>23105</v>
      </c>
      <c r="B315" t="s">
        <v>41</v>
      </c>
      <c r="C315" t="s">
        <v>42</v>
      </c>
      <c r="D315" s="3">
        <v>40000</v>
      </c>
      <c r="E315">
        <v>3</v>
      </c>
      <c r="F315" t="str">
        <f>IF(Table2[[#This Row],[Children]]&lt;=2, "0-2 Children", "3+ Children")</f>
        <v>3+ Children</v>
      </c>
      <c r="G315" t="s">
        <v>29</v>
      </c>
      <c r="H315" t="s">
        <v>20</v>
      </c>
      <c r="I315" t="s">
        <v>18</v>
      </c>
      <c r="J315" t="str">
        <f>IF(Table2[[#This Row],[Home Owner]]="Yes", "Homeowner","Non-Homeowner")</f>
        <v>Non-Homeowner</v>
      </c>
      <c r="K315">
        <v>2</v>
      </c>
      <c r="L315" s="6" t="s">
        <v>23</v>
      </c>
      <c r="M315" t="s">
        <v>24</v>
      </c>
      <c r="N315" t="str">
        <f>IF(Table2[[#This Row],[Age]]&lt;=35, "25-35",
IF(Table2[[#This Row],[Age]]&lt;=45, "36-45",
IF(Table2[[#This Row],[Age]]&lt;=55, "46-55", "55+")))</f>
        <v>46-55</v>
      </c>
      <c r="O315">
        <v>52</v>
      </c>
      <c r="P315" t="s">
        <v>15</v>
      </c>
      <c r="Q315" t="str">
        <f>IF(Table2[[#This Row],[Purchased Bike]]="Yes", "Purchased","Did Not Purchase")</f>
        <v>Purchased</v>
      </c>
      <c r="R315">
        <f t="shared" si="4"/>
        <v>1</v>
      </c>
    </row>
    <row r="316" spans="1:18" x14ac:dyDescent="0.35">
      <c r="A316">
        <v>18740</v>
      </c>
      <c r="B316" t="s">
        <v>40</v>
      </c>
      <c r="C316" t="s">
        <v>42</v>
      </c>
      <c r="D316" s="3">
        <v>80000</v>
      </c>
      <c r="E316">
        <v>5</v>
      </c>
      <c r="F316" t="str">
        <f>IF(Table2[[#This Row],[Children]]&lt;=2, "0-2 Children", "3+ Children")</f>
        <v>3+ Children</v>
      </c>
      <c r="G316" t="s">
        <v>13</v>
      </c>
      <c r="H316" t="s">
        <v>21</v>
      </c>
      <c r="I316" t="s">
        <v>18</v>
      </c>
      <c r="J316" t="str">
        <f>IF(Table2[[#This Row],[Home Owner]]="Yes", "Homeowner","Non-Homeowner")</f>
        <v>Non-Homeowner</v>
      </c>
      <c r="K316">
        <v>1</v>
      </c>
      <c r="L316" s="6" t="s">
        <v>16</v>
      </c>
      <c r="M316" t="s">
        <v>24</v>
      </c>
      <c r="N316" t="str">
        <f>IF(Table2[[#This Row],[Age]]&lt;=35, "25-35",
IF(Table2[[#This Row],[Age]]&lt;=45, "36-45",
IF(Table2[[#This Row],[Age]]&lt;=55, "46-55", "55+")))</f>
        <v>46-55</v>
      </c>
      <c r="O316">
        <v>47</v>
      </c>
      <c r="P316" t="s">
        <v>15</v>
      </c>
      <c r="Q316" t="str">
        <f>IF(Table2[[#This Row],[Purchased Bike]]="Yes", "Purchased","Did Not Purchase")</f>
        <v>Purchased</v>
      </c>
      <c r="R316">
        <f t="shared" si="4"/>
        <v>1</v>
      </c>
    </row>
    <row r="317" spans="1:18" x14ac:dyDescent="0.35">
      <c r="A317">
        <v>21213</v>
      </c>
      <c r="B317" t="s">
        <v>41</v>
      </c>
      <c r="C317" t="s">
        <v>42</v>
      </c>
      <c r="D317" s="3">
        <v>70000</v>
      </c>
      <c r="E317">
        <v>0</v>
      </c>
      <c r="F317" t="str">
        <f>IF(Table2[[#This Row],[Children]]&lt;=2, "0-2 Children", "3+ Children")</f>
        <v>0-2 Children</v>
      </c>
      <c r="G317" t="s">
        <v>13</v>
      </c>
      <c r="H317" t="s">
        <v>21</v>
      </c>
      <c r="I317" t="s">
        <v>18</v>
      </c>
      <c r="J317" t="str">
        <f>IF(Table2[[#This Row],[Home Owner]]="Yes", "Homeowner","Non-Homeowner")</f>
        <v>Non-Homeowner</v>
      </c>
      <c r="K317">
        <v>1</v>
      </c>
      <c r="L317" s="6" t="s">
        <v>23</v>
      </c>
      <c r="M317" t="s">
        <v>24</v>
      </c>
      <c r="N317" t="str">
        <f>IF(Table2[[#This Row],[Age]]&lt;=35, "25-35",
IF(Table2[[#This Row],[Age]]&lt;=45, "36-45",
IF(Table2[[#This Row],[Age]]&lt;=55, "46-55", "55+")))</f>
        <v>36-45</v>
      </c>
      <c r="O317">
        <v>41</v>
      </c>
      <c r="P317" t="s">
        <v>18</v>
      </c>
      <c r="Q317" t="str">
        <f>IF(Table2[[#This Row],[Purchased Bike]]="Yes", "Purchased","Did Not Purchase")</f>
        <v>Did Not Purchase</v>
      </c>
      <c r="R317">
        <f t="shared" si="4"/>
        <v>0</v>
      </c>
    </row>
    <row r="318" spans="1:18" x14ac:dyDescent="0.35">
      <c r="A318">
        <v>17352</v>
      </c>
      <c r="B318" t="s">
        <v>40</v>
      </c>
      <c r="C318" t="s">
        <v>42</v>
      </c>
      <c r="D318" s="3">
        <v>50000</v>
      </c>
      <c r="E318">
        <v>2</v>
      </c>
      <c r="F318" t="str">
        <f>IF(Table2[[#This Row],[Children]]&lt;=2, "0-2 Children", "3+ Children")</f>
        <v>0-2 Children</v>
      </c>
      <c r="G318" t="s">
        <v>31</v>
      </c>
      <c r="H318" t="s">
        <v>28</v>
      </c>
      <c r="I318" t="s">
        <v>15</v>
      </c>
      <c r="J318" t="str">
        <f>IF(Table2[[#This Row],[Home Owner]]="Yes", "Homeowner","Non-Homeowner")</f>
        <v>Homeowner</v>
      </c>
      <c r="K318">
        <v>1</v>
      </c>
      <c r="L318" s="6" t="s">
        <v>23</v>
      </c>
      <c r="M318" t="s">
        <v>24</v>
      </c>
      <c r="N318" t="str">
        <f>IF(Table2[[#This Row],[Age]]&lt;=35, "25-35",
IF(Table2[[#This Row],[Age]]&lt;=45, "36-45",
IF(Table2[[#This Row],[Age]]&lt;=55, "46-55", "55+")))</f>
        <v>55+</v>
      </c>
      <c r="O318">
        <v>64</v>
      </c>
      <c r="P318" t="s">
        <v>15</v>
      </c>
      <c r="Q318" t="str">
        <f>IF(Table2[[#This Row],[Purchased Bike]]="Yes", "Purchased","Did Not Purchase")</f>
        <v>Purchased</v>
      </c>
      <c r="R318">
        <f t="shared" si="4"/>
        <v>1</v>
      </c>
    </row>
    <row r="319" spans="1:18" x14ac:dyDescent="0.35">
      <c r="A319">
        <v>14154</v>
      </c>
      <c r="B319" t="s">
        <v>40</v>
      </c>
      <c r="C319" t="s">
        <v>42</v>
      </c>
      <c r="D319" s="3">
        <v>30000</v>
      </c>
      <c r="E319">
        <v>0</v>
      </c>
      <c r="F319" t="str">
        <f>IF(Table2[[#This Row],[Children]]&lt;=2, "0-2 Children", "3+ Children")</f>
        <v>0-2 Children</v>
      </c>
      <c r="G319" t="s">
        <v>13</v>
      </c>
      <c r="H319" t="s">
        <v>20</v>
      </c>
      <c r="I319" t="s">
        <v>15</v>
      </c>
      <c r="J319" t="str">
        <f>IF(Table2[[#This Row],[Home Owner]]="Yes", "Homeowner","Non-Homeowner")</f>
        <v>Homeowner</v>
      </c>
      <c r="K319">
        <v>0</v>
      </c>
      <c r="L319" s="6" t="s">
        <v>16</v>
      </c>
      <c r="M319" t="s">
        <v>17</v>
      </c>
      <c r="N319" t="str">
        <f>IF(Table2[[#This Row],[Age]]&lt;=35, "25-35",
IF(Table2[[#This Row],[Age]]&lt;=45, "36-45",
IF(Table2[[#This Row],[Age]]&lt;=55, "46-55", "55+")))</f>
        <v>25-35</v>
      </c>
      <c r="O319">
        <v>35</v>
      </c>
      <c r="P319" t="s">
        <v>15</v>
      </c>
      <c r="Q319" t="str">
        <f>IF(Table2[[#This Row],[Purchased Bike]]="Yes", "Purchased","Did Not Purchase")</f>
        <v>Purchased</v>
      </c>
      <c r="R319">
        <f t="shared" si="4"/>
        <v>1</v>
      </c>
    </row>
    <row r="320" spans="1:18" x14ac:dyDescent="0.35">
      <c r="A320">
        <v>19066</v>
      </c>
      <c r="B320" t="s">
        <v>40</v>
      </c>
      <c r="C320" t="s">
        <v>42</v>
      </c>
      <c r="D320" s="3">
        <v>130000</v>
      </c>
      <c r="E320">
        <v>4</v>
      </c>
      <c r="F320" t="str">
        <f>IF(Table2[[#This Row],[Children]]&lt;=2, "0-2 Children", "3+ Children")</f>
        <v>3+ Children</v>
      </c>
      <c r="G320" t="s">
        <v>19</v>
      </c>
      <c r="H320" t="s">
        <v>21</v>
      </c>
      <c r="I320" t="s">
        <v>18</v>
      </c>
      <c r="J320" t="str">
        <f>IF(Table2[[#This Row],[Home Owner]]="Yes", "Homeowner","Non-Homeowner")</f>
        <v>Non-Homeowner</v>
      </c>
      <c r="K320">
        <v>3</v>
      </c>
      <c r="L320" s="6" t="s">
        <v>44</v>
      </c>
      <c r="M320" t="s">
        <v>17</v>
      </c>
      <c r="N320" t="str">
        <f>IF(Table2[[#This Row],[Age]]&lt;=35, "25-35",
IF(Table2[[#This Row],[Age]]&lt;=45, "36-45",
IF(Table2[[#This Row],[Age]]&lt;=55, "46-55", "55+")))</f>
        <v>46-55</v>
      </c>
      <c r="O320">
        <v>54</v>
      </c>
      <c r="P320" t="s">
        <v>18</v>
      </c>
      <c r="Q320" t="str">
        <f>IF(Table2[[#This Row],[Purchased Bike]]="Yes", "Purchased","Did Not Purchase")</f>
        <v>Did Not Purchase</v>
      </c>
      <c r="R320">
        <f t="shared" si="4"/>
        <v>0</v>
      </c>
    </row>
    <row r="321" spans="1:18" x14ac:dyDescent="0.35">
      <c r="A321">
        <v>11386</v>
      </c>
      <c r="B321" t="s">
        <v>40</v>
      </c>
      <c r="C321" t="s">
        <v>43</v>
      </c>
      <c r="D321" s="3">
        <v>30000</v>
      </c>
      <c r="E321">
        <v>3</v>
      </c>
      <c r="F321" t="str">
        <f>IF(Table2[[#This Row],[Children]]&lt;=2, "0-2 Children", "3+ Children")</f>
        <v>3+ Children</v>
      </c>
      <c r="G321" t="s">
        <v>13</v>
      </c>
      <c r="H321" t="s">
        <v>20</v>
      </c>
      <c r="I321" t="s">
        <v>15</v>
      </c>
      <c r="J321" t="str">
        <f>IF(Table2[[#This Row],[Home Owner]]="Yes", "Homeowner","Non-Homeowner")</f>
        <v>Homeowner</v>
      </c>
      <c r="K321">
        <v>0</v>
      </c>
      <c r="L321" s="6" t="s">
        <v>16</v>
      </c>
      <c r="M321" t="s">
        <v>17</v>
      </c>
      <c r="N321" t="str">
        <f>IF(Table2[[#This Row],[Age]]&lt;=35, "25-35",
IF(Table2[[#This Row],[Age]]&lt;=45, "36-45",
IF(Table2[[#This Row],[Age]]&lt;=55, "46-55", "55+")))</f>
        <v>36-45</v>
      </c>
      <c r="O321">
        <v>45</v>
      </c>
      <c r="P321" t="s">
        <v>18</v>
      </c>
      <c r="Q321" t="str">
        <f>IF(Table2[[#This Row],[Purchased Bike]]="Yes", "Purchased","Did Not Purchase")</f>
        <v>Did Not Purchase</v>
      </c>
      <c r="R321">
        <f t="shared" si="4"/>
        <v>0</v>
      </c>
    </row>
    <row r="322" spans="1:18" x14ac:dyDescent="0.35">
      <c r="A322">
        <v>20228</v>
      </c>
      <c r="B322" t="s">
        <v>40</v>
      </c>
      <c r="C322" t="s">
        <v>42</v>
      </c>
      <c r="D322" s="3">
        <v>100000</v>
      </c>
      <c r="E322">
        <v>0</v>
      </c>
      <c r="F322" t="str">
        <f>IF(Table2[[#This Row],[Children]]&lt;=2, "0-2 Children", "3+ Children")</f>
        <v>0-2 Children</v>
      </c>
      <c r="G322" t="s">
        <v>31</v>
      </c>
      <c r="H322" t="s">
        <v>28</v>
      </c>
      <c r="I322" t="s">
        <v>15</v>
      </c>
      <c r="J322" t="str">
        <f>IF(Table2[[#This Row],[Home Owner]]="Yes", "Homeowner","Non-Homeowner")</f>
        <v>Homeowner</v>
      </c>
      <c r="K322">
        <v>0</v>
      </c>
      <c r="L322" s="6" t="s">
        <v>22</v>
      </c>
      <c r="M322" t="s">
        <v>24</v>
      </c>
      <c r="N322" t="str">
        <f>IF(Table2[[#This Row],[Age]]&lt;=35, "25-35",
IF(Table2[[#This Row],[Age]]&lt;=45, "36-45",
IF(Table2[[#This Row],[Age]]&lt;=55, "46-55", "55+")))</f>
        <v>36-45</v>
      </c>
      <c r="O322">
        <v>40</v>
      </c>
      <c r="P322" t="s">
        <v>15</v>
      </c>
      <c r="Q322" t="str">
        <f>IF(Table2[[#This Row],[Purchased Bike]]="Yes", "Purchased","Did Not Purchase")</f>
        <v>Purchased</v>
      </c>
      <c r="R322">
        <f t="shared" si="4"/>
        <v>1</v>
      </c>
    </row>
    <row r="323" spans="1:18" x14ac:dyDescent="0.35">
      <c r="A323">
        <v>16675</v>
      </c>
      <c r="B323" t="s">
        <v>41</v>
      </c>
      <c r="C323" t="s">
        <v>43</v>
      </c>
      <c r="D323" s="3">
        <v>160000</v>
      </c>
      <c r="E323">
        <v>0</v>
      </c>
      <c r="F323" t="str">
        <f>IF(Table2[[#This Row],[Children]]&lt;=2, "0-2 Children", "3+ Children")</f>
        <v>0-2 Children</v>
      </c>
      <c r="G323" t="s">
        <v>31</v>
      </c>
      <c r="H323" t="s">
        <v>28</v>
      </c>
      <c r="I323" t="s">
        <v>18</v>
      </c>
      <c r="J323" t="str">
        <f>IF(Table2[[#This Row],[Home Owner]]="Yes", "Homeowner","Non-Homeowner")</f>
        <v>Non-Homeowner</v>
      </c>
      <c r="K323">
        <v>3</v>
      </c>
      <c r="L323" s="6" t="s">
        <v>16</v>
      </c>
      <c r="M323" t="s">
        <v>24</v>
      </c>
      <c r="N323" t="str">
        <f>IF(Table2[[#This Row],[Age]]&lt;=35, "25-35",
IF(Table2[[#This Row],[Age]]&lt;=45, "36-45",
IF(Table2[[#This Row],[Age]]&lt;=55, "46-55", "55+")))</f>
        <v>46-55</v>
      </c>
      <c r="O323">
        <v>47</v>
      </c>
      <c r="P323" t="s">
        <v>15</v>
      </c>
      <c r="Q323" t="str">
        <f>IF(Table2[[#This Row],[Purchased Bike]]="Yes", "Purchased","Did Not Purchase")</f>
        <v>Purchased</v>
      </c>
      <c r="R323">
        <f t="shared" ref="R323:R386" si="5">IF(P323="Yes", 1,0)</f>
        <v>1</v>
      </c>
    </row>
    <row r="324" spans="1:18" x14ac:dyDescent="0.35">
      <c r="A324">
        <v>16410</v>
      </c>
      <c r="B324" t="s">
        <v>41</v>
      </c>
      <c r="C324" t="s">
        <v>43</v>
      </c>
      <c r="D324" s="3">
        <v>10000</v>
      </c>
      <c r="E324">
        <v>4</v>
      </c>
      <c r="F324" t="str">
        <f>IF(Table2[[#This Row],[Children]]&lt;=2, "0-2 Children", "3+ Children")</f>
        <v>3+ Children</v>
      </c>
      <c r="G324" t="s">
        <v>29</v>
      </c>
      <c r="H324" t="s">
        <v>25</v>
      </c>
      <c r="I324" t="s">
        <v>15</v>
      </c>
      <c r="J324" t="str">
        <f>IF(Table2[[#This Row],[Home Owner]]="Yes", "Homeowner","Non-Homeowner")</f>
        <v>Homeowner</v>
      </c>
      <c r="K324">
        <v>2</v>
      </c>
      <c r="L324" s="6" t="s">
        <v>16</v>
      </c>
      <c r="M324" t="s">
        <v>17</v>
      </c>
      <c r="N324" t="str">
        <f>IF(Table2[[#This Row],[Age]]&lt;=35, "25-35",
IF(Table2[[#This Row],[Age]]&lt;=45, "36-45",
IF(Table2[[#This Row],[Age]]&lt;=55, "46-55", "55+")))</f>
        <v>36-45</v>
      </c>
      <c r="O324">
        <v>41</v>
      </c>
      <c r="P324" t="s">
        <v>15</v>
      </c>
      <c r="Q324" t="str">
        <f>IF(Table2[[#This Row],[Purchased Bike]]="Yes", "Purchased","Did Not Purchase")</f>
        <v>Purchased</v>
      </c>
      <c r="R324">
        <f t="shared" si="5"/>
        <v>1</v>
      </c>
    </row>
    <row r="325" spans="1:18" x14ac:dyDescent="0.35">
      <c r="A325">
        <v>27760</v>
      </c>
      <c r="B325" t="s">
        <v>41</v>
      </c>
      <c r="C325" t="s">
        <v>43</v>
      </c>
      <c r="D325" s="3">
        <v>40000</v>
      </c>
      <c r="E325">
        <v>0</v>
      </c>
      <c r="F325" t="str">
        <f>IF(Table2[[#This Row],[Children]]&lt;=2, "0-2 Children", "3+ Children")</f>
        <v>0-2 Children</v>
      </c>
      <c r="G325" t="s">
        <v>31</v>
      </c>
      <c r="H325" t="s">
        <v>20</v>
      </c>
      <c r="I325" t="s">
        <v>18</v>
      </c>
      <c r="J325" t="str">
        <f>IF(Table2[[#This Row],[Home Owner]]="Yes", "Homeowner","Non-Homeowner")</f>
        <v>Non-Homeowner</v>
      </c>
      <c r="K325">
        <v>0</v>
      </c>
      <c r="L325" s="6" t="s">
        <v>16</v>
      </c>
      <c r="M325" t="s">
        <v>17</v>
      </c>
      <c r="N325" t="str">
        <f>IF(Table2[[#This Row],[Age]]&lt;=35, "25-35",
IF(Table2[[#This Row],[Age]]&lt;=45, "36-45",
IF(Table2[[#This Row],[Age]]&lt;=55, "46-55", "55+")))</f>
        <v>36-45</v>
      </c>
      <c r="O325">
        <v>37</v>
      </c>
      <c r="P325" t="s">
        <v>15</v>
      </c>
      <c r="Q325" t="str">
        <f>IF(Table2[[#This Row],[Purchased Bike]]="Yes", "Purchased","Did Not Purchase")</f>
        <v>Purchased</v>
      </c>
      <c r="R325">
        <f t="shared" si="5"/>
        <v>1</v>
      </c>
    </row>
    <row r="326" spans="1:18" x14ac:dyDescent="0.35">
      <c r="A326">
        <v>22930</v>
      </c>
      <c r="B326" t="s">
        <v>40</v>
      </c>
      <c r="C326" t="s">
        <v>42</v>
      </c>
      <c r="D326" s="3">
        <v>90000</v>
      </c>
      <c r="E326">
        <v>4</v>
      </c>
      <c r="F326" t="str">
        <f>IF(Table2[[#This Row],[Children]]&lt;=2, "0-2 Children", "3+ Children")</f>
        <v>3+ Children</v>
      </c>
      <c r="G326" t="s">
        <v>13</v>
      </c>
      <c r="H326" t="s">
        <v>21</v>
      </c>
      <c r="I326" t="s">
        <v>15</v>
      </c>
      <c r="J326" t="str">
        <f>IF(Table2[[#This Row],[Home Owner]]="Yes", "Homeowner","Non-Homeowner")</f>
        <v>Homeowner</v>
      </c>
      <c r="K326">
        <v>0</v>
      </c>
      <c r="L326" s="6" t="s">
        <v>26</v>
      </c>
      <c r="M326" t="s">
        <v>24</v>
      </c>
      <c r="N326" t="str">
        <f>IF(Table2[[#This Row],[Age]]&lt;=35, "25-35",
IF(Table2[[#This Row],[Age]]&lt;=45, "36-45",
IF(Table2[[#This Row],[Age]]&lt;=55, "46-55", "55+")))</f>
        <v>36-45</v>
      </c>
      <c r="O326">
        <v>38</v>
      </c>
      <c r="P326" t="s">
        <v>15</v>
      </c>
      <c r="Q326" t="str">
        <f>IF(Table2[[#This Row],[Purchased Bike]]="Yes", "Purchased","Did Not Purchase")</f>
        <v>Purchased</v>
      </c>
      <c r="R326">
        <f t="shared" si="5"/>
        <v>1</v>
      </c>
    </row>
    <row r="327" spans="1:18" x14ac:dyDescent="0.35">
      <c r="A327">
        <v>23780</v>
      </c>
      <c r="B327" t="s">
        <v>41</v>
      </c>
      <c r="C327" t="s">
        <v>42</v>
      </c>
      <c r="D327" s="3">
        <v>40000</v>
      </c>
      <c r="E327">
        <v>2</v>
      </c>
      <c r="F327" t="str">
        <f>IF(Table2[[#This Row],[Children]]&lt;=2, "0-2 Children", "3+ Children")</f>
        <v>0-2 Children</v>
      </c>
      <c r="G327" t="s">
        <v>19</v>
      </c>
      <c r="H327" t="s">
        <v>20</v>
      </c>
      <c r="I327" t="s">
        <v>18</v>
      </c>
      <c r="J327" t="str">
        <f>IF(Table2[[#This Row],[Home Owner]]="Yes", "Homeowner","Non-Homeowner")</f>
        <v>Non-Homeowner</v>
      </c>
      <c r="K327">
        <v>2</v>
      </c>
      <c r="L327" s="6" t="s">
        <v>16</v>
      </c>
      <c r="M327" t="s">
        <v>17</v>
      </c>
      <c r="N327" t="str">
        <f>IF(Table2[[#This Row],[Age]]&lt;=35, "25-35",
IF(Table2[[#This Row],[Age]]&lt;=45, "36-45",
IF(Table2[[#This Row],[Age]]&lt;=55, "46-55", "55+")))</f>
        <v>36-45</v>
      </c>
      <c r="O327">
        <v>36</v>
      </c>
      <c r="P327" t="s">
        <v>15</v>
      </c>
      <c r="Q327" t="str">
        <f>IF(Table2[[#This Row],[Purchased Bike]]="Yes", "Purchased","Did Not Purchase")</f>
        <v>Purchased</v>
      </c>
      <c r="R327">
        <f t="shared" si="5"/>
        <v>1</v>
      </c>
    </row>
    <row r="328" spans="1:18" x14ac:dyDescent="0.35">
      <c r="A328">
        <v>20994</v>
      </c>
      <c r="B328" t="s">
        <v>40</v>
      </c>
      <c r="C328" t="s">
        <v>43</v>
      </c>
      <c r="D328" s="3">
        <v>20000</v>
      </c>
      <c r="E328">
        <v>0</v>
      </c>
      <c r="F328" t="str">
        <f>IF(Table2[[#This Row],[Children]]&lt;=2, "0-2 Children", "3+ Children")</f>
        <v>0-2 Children</v>
      </c>
      <c r="G328" t="s">
        <v>13</v>
      </c>
      <c r="H328" t="s">
        <v>20</v>
      </c>
      <c r="I328" t="s">
        <v>18</v>
      </c>
      <c r="J328" t="str">
        <f>IF(Table2[[#This Row],[Home Owner]]="Yes", "Homeowner","Non-Homeowner")</f>
        <v>Non-Homeowner</v>
      </c>
      <c r="K328">
        <v>0</v>
      </c>
      <c r="L328" s="6" t="s">
        <v>16</v>
      </c>
      <c r="M328" t="s">
        <v>24</v>
      </c>
      <c r="N328" t="str">
        <f>IF(Table2[[#This Row],[Age]]&lt;=35, "25-35",
IF(Table2[[#This Row],[Age]]&lt;=45, "36-45",
IF(Table2[[#This Row],[Age]]&lt;=55, "46-55", "55+")))</f>
        <v>25-35</v>
      </c>
      <c r="O328">
        <v>26</v>
      </c>
      <c r="P328" t="s">
        <v>15</v>
      </c>
      <c r="Q328" t="str">
        <f>IF(Table2[[#This Row],[Purchased Bike]]="Yes", "Purchased","Did Not Purchase")</f>
        <v>Purchased</v>
      </c>
      <c r="R328">
        <f t="shared" si="5"/>
        <v>1</v>
      </c>
    </row>
    <row r="329" spans="1:18" x14ac:dyDescent="0.35">
      <c r="A329">
        <v>28379</v>
      </c>
      <c r="B329" t="s">
        <v>40</v>
      </c>
      <c r="C329" t="s">
        <v>42</v>
      </c>
      <c r="D329" s="3">
        <v>30000</v>
      </c>
      <c r="E329">
        <v>1</v>
      </c>
      <c r="F329" t="str">
        <f>IF(Table2[[#This Row],[Children]]&lt;=2, "0-2 Children", "3+ Children")</f>
        <v>0-2 Children</v>
      </c>
      <c r="G329" t="s">
        <v>13</v>
      </c>
      <c r="H329" t="s">
        <v>14</v>
      </c>
      <c r="I329" t="s">
        <v>15</v>
      </c>
      <c r="J329" t="str">
        <f>IF(Table2[[#This Row],[Home Owner]]="Yes", "Homeowner","Non-Homeowner")</f>
        <v>Homeowner</v>
      </c>
      <c r="K329">
        <v>2</v>
      </c>
      <c r="L329" s="6" t="s">
        <v>16</v>
      </c>
      <c r="M329" t="s">
        <v>17</v>
      </c>
      <c r="N329" t="str">
        <f>IF(Table2[[#This Row],[Age]]&lt;=35, "25-35",
IF(Table2[[#This Row],[Age]]&lt;=45, "36-45",
IF(Table2[[#This Row],[Age]]&lt;=55, "46-55", "55+")))</f>
        <v>36-45</v>
      </c>
      <c r="O329">
        <v>40</v>
      </c>
      <c r="P329" t="s">
        <v>18</v>
      </c>
      <c r="Q329" t="str">
        <f>IF(Table2[[#This Row],[Purchased Bike]]="Yes", "Purchased","Did Not Purchase")</f>
        <v>Did Not Purchase</v>
      </c>
      <c r="R329">
        <f t="shared" si="5"/>
        <v>0</v>
      </c>
    </row>
    <row r="330" spans="1:18" x14ac:dyDescent="0.35">
      <c r="A330">
        <v>14865</v>
      </c>
      <c r="B330" t="s">
        <v>41</v>
      </c>
      <c r="C330" t="s">
        <v>42</v>
      </c>
      <c r="D330" s="3">
        <v>40000</v>
      </c>
      <c r="E330">
        <v>2</v>
      </c>
      <c r="F330" t="str">
        <f>IF(Table2[[#This Row],[Children]]&lt;=2, "0-2 Children", "3+ Children")</f>
        <v>0-2 Children</v>
      </c>
      <c r="G330" t="s">
        <v>19</v>
      </c>
      <c r="H330" t="s">
        <v>20</v>
      </c>
      <c r="I330" t="s">
        <v>15</v>
      </c>
      <c r="J330" t="str">
        <f>IF(Table2[[#This Row],[Home Owner]]="Yes", "Homeowner","Non-Homeowner")</f>
        <v>Homeowner</v>
      </c>
      <c r="K330">
        <v>2</v>
      </c>
      <c r="L330" s="6" t="s">
        <v>26</v>
      </c>
      <c r="M330" t="s">
        <v>17</v>
      </c>
      <c r="N330" t="str">
        <f>IF(Table2[[#This Row],[Age]]&lt;=35, "25-35",
IF(Table2[[#This Row],[Age]]&lt;=45, "36-45",
IF(Table2[[#This Row],[Age]]&lt;=55, "46-55", "55+")))</f>
        <v>36-45</v>
      </c>
      <c r="O330">
        <v>36</v>
      </c>
      <c r="P330" t="s">
        <v>18</v>
      </c>
      <c r="Q330" t="str">
        <f>IF(Table2[[#This Row],[Purchased Bike]]="Yes", "Purchased","Did Not Purchase")</f>
        <v>Did Not Purchase</v>
      </c>
      <c r="R330">
        <f t="shared" si="5"/>
        <v>0</v>
      </c>
    </row>
    <row r="331" spans="1:18" x14ac:dyDescent="0.35">
      <c r="A331">
        <v>12663</v>
      </c>
      <c r="B331" t="s">
        <v>40</v>
      </c>
      <c r="C331" t="s">
        <v>43</v>
      </c>
      <c r="D331" s="3">
        <v>90000</v>
      </c>
      <c r="E331">
        <v>5</v>
      </c>
      <c r="F331" t="str">
        <f>IF(Table2[[#This Row],[Children]]&lt;=2, "0-2 Children", "3+ Children")</f>
        <v>3+ Children</v>
      </c>
      <c r="G331" t="s">
        <v>29</v>
      </c>
      <c r="H331" t="s">
        <v>14</v>
      </c>
      <c r="I331" t="s">
        <v>15</v>
      </c>
      <c r="J331" t="str">
        <f>IF(Table2[[#This Row],[Home Owner]]="Yes", "Homeowner","Non-Homeowner")</f>
        <v>Homeowner</v>
      </c>
      <c r="K331">
        <v>2</v>
      </c>
      <c r="L331" s="6" t="s">
        <v>44</v>
      </c>
      <c r="M331" t="s">
        <v>17</v>
      </c>
      <c r="N331" t="str">
        <f>IF(Table2[[#This Row],[Age]]&lt;=35, "25-35",
IF(Table2[[#This Row],[Age]]&lt;=45, "36-45",
IF(Table2[[#This Row],[Age]]&lt;=55, "46-55", "55+")))</f>
        <v>55+</v>
      </c>
      <c r="O331">
        <v>59</v>
      </c>
      <c r="P331" t="s">
        <v>18</v>
      </c>
      <c r="Q331" t="str">
        <f>IF(Table2[[#This Row],[Purchased Bike]]="Yes", "Purchased","Did Not Purchase")</f>
        <v>Did Not Purchase</v>
      </c>
      <c r="R331">
        <f t="shared" si="5"/>
        <v>0</v>
      </c>
    </row>
    <row r="332" spans="1:18" x14ac:dyDescent="0.35">
      <c r="A332">
        <v>24898</v>
      </c>
      <c r="B332" t="s">
        <v>41</v>
      </c>
      <c r="C332" t="s">
        <v>43</v>
      </c>
      <c r="D332" s="3">
        <v>80000</v>
      </c>
      <c r="E332">
        <v>0</v>
      </c>
      <c r="F332" t="str">
        <f>IF(Table2[[#This Row],[Children]]&lt;=2, "0-2 Children", "3+ Children")</f>
        <v>0-2 Children</v>
      </c>
      <c r="G332" t="s">
        <v>13</v>
      </c>
      <c r="H332" t="s">
        <v>21</v>
      </c>
      <c r="I332" t="s">
        <v>15</v>
      </c>
      <c r="J332" t="str">
        <f>IF(Table2[[#This Row],[Home Owner]]="Yes", "Homeowner","Non-Homeowner")</f>
        <v>Homeowner</v>
      </c>
      <c r="K332">
        <v>3</v>
      </c>
      <c r="L332" s="6" t="s">
        <v>44</v>
      </c>
      <c r="M332" t="s">
        <v>24</v>
      </c>
      <c r="N332" t="str">
        <f>IF(Table2[[#This Row],[Age]]&lt;=35, "25-35",
IF(Table2[[#This Row],[Age]]&lt;=45, "36-45",
IF(Table2[[#This Row],[Age]]&lt;=55, "46-55", "55+")))</f>
        <v>25-35</v>
      </c>
      <c r="O332">
        <v>32</v>
      </c>
      <c r="P332" t="s">
        <v>18</v>
      </c>
      <c r="Q332" t="str">
        <f>IF(Table2[[#This Row],[Purchased Bike]]="Yes", "Purchased","Did Not Purchase")</f>
        <v>Did Not Purchase</v>
      </c>
      <c r="R332">
        <f t="shared" si="5"/>
        <v>0</v>
      </c>
    </row>
    <row r="333" spans="1:18" x14ac:dyDescent="0.35">
      <c r="A333">
        <v>19508</v>
      </c>
      <c r="B333" t="s">
        <v>40</v>
      </c>
      <c r="C333" t="s">
        <v>42</v>
      </c>
      <c r="D333" s="3">
        <v>10000</v>
      </c>
      <c r="E333">
        <v>0</v>
      </c>
      <c r="F333" t="str">
        <f>IF(Table2[[#This Row],[Children]]&lt;=2, "0-2 Children", "3+ Children")</f>
        <v>0-2 Children</v>
      </c>
      <c r="G333" t="s">
        <v>29</v>
      </c>
      <c r="H333" t="s">
        <v>25</v>
      </c>
      <c r="I333" t="s">
        <v>18</v>
      </c>
      <c r="J333" t="str">
        <f>IF(Table2[[#This Row],[Home Owner]]="Yes", "Homeowner","Non-Homeowner")</f>
        <v>Non-Homeowner</v>
      </c>
      <c r="K333">
        <v>2</v>
      </c>
      <c r="L333" s="6" t="s">
        <v>16</v>
      </c>
      <c r="M333" t="s">
        <v>17</v>
      </c>
      <c r="N333" t="str">
        <f>IF(Table2[[#This Row],[Age]]&lt;=35, "25-35",
IF(Table2[[#This Row],[Age]]&lt;=45, "36-45",
IF(Table2[[#This Row],[Age]]&lt;=55, "46-55", "55+")))</f>
        <v>25-35</v>
      </c>
      <c r="O333">
        <v>30</v>
      </c>
      <c r="P333" t="s">
        <v>18</v>
      </c>
      <c r="Q333" t="str">
        <f>IF(Table2[[#This Row],[Purchased Bike]]="Yes", "Purchased","Did Not Purchase")</f>
        <v>Did Not Purchase</v>
      </c>
      <c r="R333">
        <f t="shared" si="5"/>
        <v>0</v>
      </c>
    </row>
    <row r="334" spans="1:18" x14ac:dyDescent="0.35">
      <c r="A334">
        <v>11489</v>
      </c>
      <c r="B334" t="s">
        <v>41</v>
      </c>
      <c r="C334" t="s">
        <v>43</v>
      </c>
      <c r="D334" s="3">
        <v>20000</v>
      </c>
      <c r="E334">
        <v>0</v>
      </c>
      <c r="F334" t="str">
        <f>IF(Table2[[#This Row],[Children]]&lt;=2, "0-2 Children", "3+ Children")</f>
        <v>0-2 Children</v>
      </c>
      <c r="G334" t="s">
        <v>29</v>
      </c>
      <c r="H334" t="s">
        <v>25</v>
      </c>
      <c r="I334" t="s">
        <v>18</v>
      </c>
      <c r="J334" t="str">
        <f>IF(Table2[[#This Row],[Home Owner]]="Yes", "Homeowner","Non-Homeowner")</f>
        <v>Non-Homeowner</v>
      </c>
      <c r="K334">
        <v>2</v>
      </c>
      <c r="L334" s="6" t="s">
        <v>26</v>
      </c>
      <c r="M334" t="s">
        <v>17</v>
      </c>
      <c r="N334" t="str">
        <f>IF(Table2[[#This Row],[Age]]&lt;=35, "25-35",
IF(Table2[[#This Row],[Age]]&lt;=45, "36-45",
IF(Table2[[#This Row],[Age]]&lt;=55, "46-55", "55+")))</f>
        <v>25-35</v>
      </c>
      <c r="O334">
        <v>35</v>
      </c>
      <c r="P334" t="s">
        <v>15</v>
      </c>
      <c r="Q334" t="str">
        <f>IF(Table2[[#This Row],[Purchased Bike]]="Yes", "Purchased","Did Not Purchase")</f>
        <v>Purchased</v>
      </c>
      <c r="R334">
        <f t="shared" si="5"/>
        <v>1</v>
      </c>
    </row>
    <row r="335" spans="1:18" x14ac:dyDescent="0.35">
      <c r="A335">
        <v>18160</v>
      </c>
      <c r="B335" t="s">
        <v>40</v>
      </c>
      <c r="C335" t="s">
        <v>42</v>
      </c>
      <c r="D335" s="3">
        <v>130000</v>
      </c>
      <c r="E335">
        <v>3</v>
      </c>
      <c r="F335" t="str">
        <f>IF(Table2[[#This Row],[Children]]&lt;=2, "0-2 Children", "3+ Children")</f>
        <v>3+ Children</v>
      </c>
      <c r="G335" t="s">
        <v>27</v>
      </c>
      <c r="H335" t="s">
        <v>21</v>
      </c>
      <c r="I335" t="s">
        <v>15</v>
      </c>
      <c r="J335" t="str">
        <f>IF(Table2[[#This Row],[Home Owner]]="Yes", "Homeowner","Non-Homeowner")</f>
        <v>Homeowner</v>
      </c>
      <c r="K335">
        <v>4</v>
      </c>
      <c r="L335" s="6" t="s">
        <v>23</v>
      </c>
      <c r="M335" t="s">
        <v>17</v>
      </c>
      <c r="N335" t="str">
        <f>IF(Table2[[#This Row],[Age]]&lt;=35, "25-35",
IF(Table2[[#This Row],[Age]]&lt;=45, "36-45",
IF(Table2[[#This Row],[Age]]&lt;=55, "46-55", "55+")))</f>
        <v>46-55</v>
      </c>
      <c r="O335">
        <v>51</v>
      </c>
      <c r="P335" t="s">
        <v>15</v>
      </c>
      <c r="Q335" t="str">
        <f>IF(Table2[[#This Row],[Purchased Bike]]="Yes", "Purchased","Did Not Purchase")</f>
        <v>Purchased</v>
      </c>
      <c r="R335">
        <f t="shared" si="5"/>
        <v>1</v>
      </c>
    </row>
    <row r="336" spans="1:18" x14ac:dyDescent="0.35">
      <c r="A336">
        <v>25241</v>
      </c>
      <c r="B336" t="s">
        <v>40</v>
      </c>
      <c r="C336" t="s">
        <v>42</v>
      </c>
      <c r="D336" s="3">
        <v>90000</v>
      </c>
      <c r="E336">
        <v>2</v>
      </c>
      <c r="F336" t="str">
        <f>IF(Table2[[#This Row],[Children]]&lt;=2, "0-2 Children", "3+ Children")</f>
        <v>0-2 Children</v>
      </c>
      <c r="G336" t="s">
        <v>13</v>
      </c>
      <c r="H336" t="s">
        <v>21</v>
      </c>
      <c r="I336" t="s">
        <v>15</v>
      </c>
      <c r="J336" t="str">
        <f>IF(Table2[[#This Row],[Home Owner]]="Yes", "Homeowner","Non-Homeowner")</f>
        <v>Homeowner</v>
      </c>
      <c r="K336">
        <v>1</v>
      </c>
      <c r="L336" s="6" t="s">
        <v>23</v>
      </c>
      <c r="M336" t="s">
        <v>24</v>
      </c>
      <c r="N336" t="str">
        <f>IF(Table2[[#This Row],[Age]]&lt;=35, "25-35",
IF(Table2[[#This Row],[Age]]&lt;=45, "36-45",
IF(Table2[[#This Row],[Age]]&lt;=55, "46-55", "55+")))</f>
        <v>46-55</v>
      </c>
      <c r="O336">
        <v>47</v>
      </c>
      <c r="P336" t="s">
        <v>18</v>
      </c>
      <c r="Q336" t="str">
        <f>IF(Table2[[#This Row],[Purchased Bike]]="Yes", "Purchased","Did Not Purchase")</f>
        <v>Did Not Purchase</v>
      </c>
      <c r="R336">
        <f t="shared" si="5"/>
        <v>0</v>
      </c>
    </row>
    <row r="337" spans="1:18" x14ac:dyDescent="0.35">
      <c r="A337">
        <v>24369</v>
      </c>
      <c r="B337" t="s">
        <v>40</v>
      </c>
      <c r="C337" t="s">
        <v>42</v>
      </c>
      <c r="D337" s="3">
        <v>80000</v>
      </c>
      <c r="E337">
        <v>5</v>
      </c>
      <c r="F337" t="str">
        <f>IF(Table2[[#This Row],[Children]]&lt;=2, "0-2 Children", "3+ Children")</f>
        <v>3+ Children</v>
      </c>
      <c r="G337" t="s">
        <v>31</v>
      </c>
      <c r="H337" t="s">
        <v>28</v>
      </c>
      <c r="I337" t="s">
        <v>18</v>
      </c>
      <c r="J337" t="str">
        <f>IF(Table2[[#This Row],[Home Owner]]="Yes", "Homeowner","Non-Homeowner")</f>
        <v>Non-Homeowner</v>
      </c>
      <c r="K337">
        <v>2</v>
      </c>
      <c r="L337" s="6" t="s">
        <v>16</v>
      </c>
      <c r="M337" t="s">
        <v>24</v>
      </c>
      <c r="N337" t="str">
        <f>IF(Table2[[#This Row],[Age]]&lt;=35, "25-35",
IF(Table2[[#This Row],[Age]]&lt;=45, "36-45",
IF(Table2[[#This Row],[Age]]&lt;=55, "46-55", "55+")))</f>
        <v>36-45</v>
      </c>
      <c r="O337">
        <v>39</v>
      </c>
      <c r="P337" t="s">
        <v>18</v>
      </c>
      <c r="Q337" t="str">
        <f>IF(Table2[[#This Row],[Purchased Bike]]="Yes", "Purchased","Did Not Purchase")</f>
        <v>Did Not Purchase</v>
      </c>
      <c r="R337">
        <f t="shared" si="5"/>
        <v>0</v>
      </c>
    </row>
    <row r="338" spans="1:18" x14ac:dyDescent="0.35">
      <c r="A338">
        <v>27165</v>
      </c>
      <c r="B338" t="s">
        <v>41</v>
      </c>
      <c r="C338" t="s">
        <v>42</v>
      </c>
      <c r="D338" s="3">
        <v>20000</v>
      </c>
      <c r="E338">
        <v>0</v>
      </c>
      <c r="F338" t="str">
        <f>IF(Table2[[#This Row],[Children]]&lt;=2, "0-2 Children", "3+ Children")</f>
        <v>0-2 Children</v>
      </c>
      <c r="G338" t="s">
        <v>29</v>
      </c>
      <c r="H338" t="s">
        <v>25</v>
      </c>
      <c r="I338" t="s">
        <v>18</v>
      </c>
      <c r="J338" t="str">
        <f>IF(Table2[[#This Row],[Home Owner]]="Yes", "Homeowner","Non-Homeowner")</f>
        <v>Non-Homeowner</v>
      </c>
      <c r="K338">
        <v>2</v>
      </c>
      <c r="L338" s="6" t="s">
        <v>16</v>
      </c>
      <c r="M338" t="s">
        <v>17</v>
      </c>
      <c r="N338" t="str">
        <f>IF(Table2[[#This Row],[Age]]&lt;=35, "25-35",
IF(Table2[[#This Row],[Age]]&lt;=45, "36-45",
IF(Table2[[#This Row],[Age]]&lt;=55, "46-55", "55+")))</f>
        <v>25-35</v>
      </c>
      <c r="O338">
        <v>34</v>
      </c>
      <c r="P338" t="s">
        <v>18</v>
      </c>
      <c r="Q338" t="str">
        <f>IF(Table2[[#This Row],[Purchased Bike]]="Yes", "Purchased","Did Not Purchase")</f>
        <v>Did Not Purchase</v>
      </c>
      <c r="R338">
        <f t="shared" si="5"/>
        <v>0</v>
      </c>
    </row>
    <row r="339" spans="1:18" x14ac:dyDescent="0.35">
      <c r="A339">
        <v>29424</v>
      </c>
      <c r="B339" t="s">
        <v>40</v>
      </c>
      <c r="C339" t="s">
        <v>42</v>
      </c>
      <c r="D339" s="3">
        <v>10000</v>
      </c>
      <c r="E339">
        <v>0</v>
      </c>
      <c r="F339" t="str">
        <f>IF(Table2[[#This Row],[Children]]&lt;=2, "0-2 Children", "3+ Children")</f>
        <v>0-2 Children</v>
      </c>
      <c r="G339" t="s">
        <v>29</v>
      </c>
      <c r="H339" t="s">
        <v>25</v>
      </c>
      <c r="I339" t="s">
        <v>15</v>
      </c>
      <c r="J339" t="str">
        <f>IF(Table2[[#This Row],[Home Owner]]="Yes", "Homeowner","Non-Homeowner")</f>
        <v>Homeowner</v>
      </c>
      <c r="K339">
        <v>2</v>
      </c>
      <c r="L339" s="6" t="s">
        <v>16</v>
      </c>
      <c r="M339" t="s">
        <v>17</v>
      </c>
      <c r="N339" t="str">
        <f>IF(Table2[[#This Row],[Age]]&lt;=35, "25-35",
IF(Table2[[#This Row],[Age]]&lt;=45, "36-45",
IF(Table2[[#This Row],[Age]]&lt;=55, "46-55", "55+")))</f>
        <v>25-35</v>
      </c>
      <c r="O339">
        <v>32</v>
      </c>
      <c r="P339" t="s">
        <v>18</v>
      </c>
      <c r="Q339" t="str">
        <f>IF(Table2[[#This Row],[Purchased Bike]]="Yes", "Purchased","Did Not Purchase")</f>
        <v>Did Not Purchase</v>
      </c>
      <c r="R339">
        <f t="shared" si="5"/>
        <v>0</v>
      </c>
    </row>
    <row r="340" spans="1:18" x14ac:dyDescent="0.35">
      <c r="A340">
        <v>15926</v>
      </c>
      <c r="B340" t="s">
        <v>41</v>
      </c>
      <c r="C340" t="s">
        <v>43</v>
      </c>
      <c r="D340" s="3">
        <v>120000</v>
      </c>
      <c r="E340">
        <v>3</v>
      </c>
      <c r="F340" t="str">
        <f>IF(Table2[[#This Row],[Children]]&lt;=2, "0-2 Children", "3+ Children")</f>
        <v>3+ Children</v>
      </c>
      <c r="G340" t="s">
        <v>27</v>
      </c>
      <c r="H340" t="s">
        <v>21</v>
      </c>
      <c r="I340" t="s">
        <v>15</v>
      </c>
      <c r="J340" t="str">
        <f>IF(Table2[[#This Row],[Home Owner]]="Yes", "Homeowner","Non-Homeowner")</f>
        <v>Homeowner</v>
      </c>
      <c r="K340">
        <v>4</v>
      </c>
      <c r="L340" s="6" t="s">
        <v>23</v>
      </c>
      <c r="M340" t="s">
        <v>17</v>
      </c>
      <c r="N340" t="str">
        <f>IF(Table2[[#This Row],[Age]]&lt;=35, "25-35",
IF(Table2[[#This Row],[Age]]&lt;=45, "36-45",
IF(Table2[[#This Row],[Age]]&lt;=55, "46-55", "55+")))</f>
        <v>46-55</v>
      </c>
      <c r="O340">
        <v>50</v>
      </c>
      <c r="P340" t="s">
        <v>15</v>
      </c>
      <c r="Q340" t="str">
        <f>IF(Table2[[#This Row],[Purchased Bike]]="Yes", "Purchased","Did Not Purchase")</f>
        <v>Purchased</v>
      </c>
      <c r="R340">
        <f t="shared" si="5"/>
        <v>1</v>
      </c>
    </row>
    <row r="341" spans="1:18" x14ac:dyDescent="0.35">
      <c r="A341">
        <v>14554</v>
      </c>
      <c r="B341" t="s">
        <v>40</v>
      </c>
      <c r="C341" t="s">
        <v>42</v>
      </c>
      <c r="D341" s="3">
        <v>20000</v>
      </c>
      <c r="E341">
        <v>1</v>
      </c>
      <c r="F341" t="str">
        <f>IF(Table2[[#This Row],[Children]]&lt;=2, "0-2 Children", "3+ Children")</f>
        <v>0-2 Children</v>
      </c>
      <c r="G341" t="s">
        <v>13</v>
      </c>
      <c r="H341" t="s">
        <v>20</v>
      </c>
      <c r="I341" t="s">
        <v>15</v>
      </c>
      <c r="J341" t="str">
        <f>IF(Table2[[#This Row],[Home Owner]]="Yes", "Homeowner","Non-Homeowner")</f>
        <v>Homeowner</v>
      </c>
      <c r="K341">
        <v>0</v>
      </c>
      <c r="L341" s="6" t="s">
        <v>16</v>
      </c>
      <c r="M341" t="s">
        <v>17</v>
      </c>
      <c r="N341" t="str">
        <f>IF(Table2[[#This Row],[Age]]&lt;=35, "25-35",
IF(Table2[[#This Row],[Age]]&lt;=45, "36-45",
IF(Table2[[#This Row],[Age]]&lt;=55, "46-55", "55+")))</f>
        <v>55+</v>
      </c>
      <c r="O341">
        <v>66</v>
      </c>
      <c r="P341" t="s">
        <v>18</v>
      </c>
      <c r="Q341" t="str">
        <f>IF(Table2[[#This Row],[Purchased Bike]]="Yes", "Purchased","Did Not Purchase")</f>
        <v>Did Not Purchase</v>
      </c>
      <c r="R341">
        <f t="shared" si="5"/>
        <v>0</v>
      </c>
    </row>
    <row r="342" spans="1:18" x14ac:dyDescent="0.35">
      <c r="A342">
        <v>16468</v>
      </c>
      <c r="B342" t="s">
        <v>41</v>
      </c>
      <c r="C342" t="s">
        <v>42</v>
      </c>
      <c r="D342" s="3">
        <v>30000</v>
      </c>
      <c r="E342">
        <v>0</v>
      </c>
      <c r="F342" t="str">
        <f>IF(Table2[[#This Row],[Children]]&lt;=2, "0-2 Children", "3+ Children")</f>
        <v>0-2 Children</v>
      </c>
      <c r="G342" t="s">
        <v>19</v>
      </c>
      <c r="H342" t="s">
        <v>20</v>
      </c>
      <c r="I342" t="s">
        <v>15</v>
      </c>
      <c r="J342" t="str">
        <f>IF(Table2[[#This Row],[Home Owner]]="Yes", "Homeowner","Non-Homeowner")</f>
        <v>Homeowner</v>
      </c>
      <c r="K342">
        <v>1</v>
      </c>
      <c r="L342" s="6" t="s">
        <v>22</v>
      </c>
      <c r="M342" t="s">
        <v>17</v>
      </c>
      <c r="N342" t="str">
        <f>IF(Table2[[#This Row],[Age]]&lt;=35, "25-35",
IF(Table2[[#This Row],[Age]]&lt;=45, "36-45",
IF(Table2[[#This Row],[Age]]&lt;=55, "46-55", "55+")))</f>
        <v>25-35</v>
      </c>
      <c r="O342">
        <v>30</v>
      </c>
      <c r="P342" t="s">
        <v>18</v>
      </c>
      <c r="Q342" t="str">
        <f>IF(Table2[[#This Row],[Purchased Bike]]="Yes", "Purchased","Did Not Purchase")</f>
        <v>Did Not Purchase</v>
      </c>
      <c r="R342">
        <f t="shared" si="5"/>
        <v>0</v>
      </c>
    </row>
    <row r="343" spans="1:18" x14ac:dyDescent="0.35">
      <c r="A343">
        <v>19174</v>
      </c>
      <c r="B343" t="s">
        <v>41</v>
      </c>
      <c r="C343" t="s">
        <v>43</v>
      </c>
      <c r="D343" s="3">
        <v>30000</v>
      </c>
      <c r="E343">
        <v>0</v>
      </c>
      <c r="F343" t="str">
        <f>IF(Table2[[#This Row],[Children]]&lt;=2, "0-2 Children", "3+ Children")</f>
        <v>0-2 Children</v>
      </c>
      <c r="G343" t="s">
        <v>27</v>
      </c>
      <c r="H343" t="s">
        <v>25</v>
      </c>
      <c r="I343" t="s">
        <v>18</v>
      </c>
      <c r="J343" t="str">
        <f>IF(Table2[[#This Row],[Home Owner]]="Yes", "Homeowner","Non-Homeowner")</f>
        <v>Non-Homeowner</v>
      </c>
      <c r="K343">
        <v>1</v>
      </c>
      <c r="L343" s="6" t="s">
        <v>22</v>
      </c>
      <c r="M343" t="s">
        <v>17</v>
      </c>
      <c r="N343" t="str">
        <f>IF(Table2[[#This Row],[Age]]&lt;=35, "25-35",
IF(Table2[[#This Row],[Age]]&lt;=45, "36-45",
IF(Table2[[#This Row],[Age]]&lt;=55, "46-55", "55+")))</f>
        <v>25-35</v>
      </c>
      <c r="O343">
        <v>32</v>
      </c>
      <c r="P343" t="s">
        <v>15</v>
      </c>
      <c r="Q343" t="str">
        <f>IF(Table2[[#This Row],[Purchased Bike]]="Yes", "Purchased","Did Not Purchase")</f>
        <v>Purchased</v>
      </c>
      <c r="R343">
        <f t="shared" si="5"/>
        <v>1</v>
      </c>
    </row>
    <row r="344" spans="1:18" x14ac:dyDescent="0.35">
      <c r="A344">
        <v>19183</v>
      </c>
      <c r="B344" t="s">
        <v>41</v>
      </c>
      <c r="C344" t="s">
        <v>42</v>
      </c>
      <c r="D344" s="3">
        <v>10000</v>
      </c>
      <c r="E344">
        <v>0</v>
      </c>
      <c r="F344" t="str">
        <f>IF(Table2[[#This Row],[Children]]&lt;=2, "0-2 Children", "3+ Children")</f>
        <v>0-2 Children</v>
      </c>
      <c r="G344" t="s">
        <v>29</v>
      </c>
      <c r="H344" t="s">
        <v>25</v>
      </c>
      <c r="I344" t="s">
        <v>15</v>
      </c>
      <c r="J344" t="str">
        <f>IF(Table2[[#This Row],[Home Owner]]="Yes", "Homeowner","Non-Homeowner")</f>
        <v>Homeowner</v>
      </c>
      <c r="K344">
        <v>2</v>
      </c>
      <c r="L344" s="6" t="s">
        <v>26</v>
      </c>
      <c r="M344" t="s">
        <v>17</v>
      </c>
      <c r="N344" t="str">
        <f>IF(Table2[[#This Row],[Age]]&lt;=35, "25-35",
IF(Table2[[#This Row],[Age]]&lt;=45, "36-45",
IF(Table2[[#This Row],[Age]]&lt;=55, "46-55", "55+")))</f>
        <v>25-35</v>
      </c>
      <c r="O344">
        <v>35</v>
      </c>
      <c r="P344" t="s">
        <v>18</v>
      </c>
      <c r="Q344" t="str">
        <f>IF(Table2[[#This Row],[Purchased Bike]]="Yes", "Purchased","Did Not Purchase")</f>
        <v>Did Not Purchase</v>
      </c>
      <c r="R344">
        <f t="shared" si="5"/>
        <v>0</v>
      </c>
    </row>
    <row r="345" spans="1:18" x14ac:dyDescent="0.35">
      <c r="A345">
        <v>13683</v>
      </c>
      <c r="B345" t="s">
        <v>41</v>
      </c>
      <c r="C345" t="s">
        <v>43</v>
      </c>
      <c r="D345" s="3">
        <v>30000</v>
      </c>
      <c r="E345">
        <v>0</v>
      </c>
      <c r="F345" t="str">
        <f>IF(Table2[[#This Row],[Children]]&lt;=2, "0-2 Children", "3+ Children")</f>
        <v>0-2 Children</v>
      </c>
      <c r="G345" t="s">
        <v>27</v>
      </c>
      <c r="H345" t="s">
        <v>25</v>
      </c>
      <c r="I345" t="s">
        <v>18</v>
      </c>
      <c r="J345" t="str">
        <f>IF(Table2[[#This Row],[Home Owner]]="Yes", "Homeowner","Non-Homeowner")</f>
        <v>Non-Homeowner</v>
      </c>
      <c r="K345">
        <v>1</v>
      </c>
      <c r="L345" s="6" t="s">
        <v>22</v>
      </c>
      <c r="M345" t="s">
        <v>17</v>
      </c>
      <c r="N345" t="str">
        <f>IF(Table2[[#This Row],[Age]]&lt;=35, "25-35",
IF(Table2[[#This Row],[Age]]&lt;=45, "36-45",
IF(Table2[[#This Row],[Age]]&lt;=55, "46-55", "55+")))</f>
        <v>25-35</v>
      </c>
      <c r="O345">
        <v>32</v>
      </c>
      <c r="P345" t="s">
        <v>18</v>
      </c>
      <c r="Q345" t="str">
        <f>IF(Table2[[#This Row],[Purchased Bike]]="Yes", "Purchased","Did Not Purchase")</f>
        <v>Did Not Purchase</v>
      </c>
      <c r="R345">
        <f t="shared" si="5"/>
        <v>0</v>
      </c>
    </row>
    <row r="346" spans="1:18" x14ac:dyDescent="0.35">
      <c r="A346">
        <v>17848</v>
      </c>
      <c r="B346" t="s">
        <v>41</v>
      </c>
      <c r="C346" t="s">
        <v>42</v>
      </c>
      <c r="D346" s="3">
        <v>30000</v>
      </c>
      <c r="E346">
        <v>0</v>
      </c>
      <c r="F346" t="str">
        <f>IF(Table2[[#This Row],[Children]]&lt;=2, "0-2 Children", "3+ Children")</f>
        <v>0-2 Children</v>
      </c>
      <c r="G346" t="s">
        <v>19</v>
      </c>
      <c r="H346" t="s">
        <v>20</v>
      </c>
      <c r="I346" t="s">
        <v>18</v>
      </c>
      <c r="J346" t="str">
        <f>IF(Table2[[#This Row],[Home Owner]]="Yes", "Homeowner","Non-Homeowner")</f>
        <v>Non-Homeowner</v>
      </c>
      <c r="K346">
        <v>1</v>
      </c>
      <c r="L346" s="6" t="s">
        <v>22</v>
      </c>
      <c r="M346" t="s">
        <v>17</v>
      </c>
      <c r="N346" t="str">
        <f>IF(Table2[[#This Row],[Age]]&lt;=35, "25-35",
IF(Table2[[#This Row],[Age]]&lt;=45, "36-45",
IF(Table2[[#This Row],[Age]]&lt;=55, "46-55", "55+")))</f>
        <v>25-35</v>
      </c>
      <c r="O346">
        <v>31</v>
      </c>
      <c r="P346" t="s">
        <v>15</v>
      </c>
      <c r="Q346" t="str">
        <f>IF(Table2[[#This Row],[Purchased Bike]]="Yes", "Purchased","Did Not Purchase")</f>
        <v>Purchased</v>
      </c>
      <c r="R346">
        <f t="shared" si="5"/>
        <v>1</v>
      </c>
    </row>
    <row r="347" spans="1:18" x14ac:dyDescent="0.35">
      <c r="A347">
        <v>17894</v>
      </c>
      <c r="B347" t="s">
        <v>40</v>
      </c>
      <c r="C347" t="s">
        <v>43</v>
      </c>
      <c r="D347" s="3">
        <v>20000</v>
      </c>
      <c r="E347">
        <v>1</v>
      </c>
      <c r="F347" t="str">
        <f>IF(Table2[[#This Row],[Children]]&lt;=2, "0-2 Children", "3+ Children")</f>
        <v>0-2 Children</v>
      </c>
      <c r="G347" t="s">
        <v>13</v>
      </c>
      <c r="H347" t="s">
        <v>20</v>
      </c>
      <c r="I347" t="s">
        <v>15</v>
      </c>
      <c r="J347" t="str">
        <f>IF(Table2[[#This Row],[Home Owner]]="Yes", "Homeowner","Non-Homeowner")</f>
        <v>Homeowner</v>
      </c>
      <c r="K347">
        <v>0</v>
      </c>
      <c r="L347" s="6" t="s">
        <v>16</v>
      </c>
      <c r="M347" t="s">
        <v>17</v>
      </c>
      <c r="N347" t="str">
        <f>IF(Table2[[#This Row],[Age]]&lt;=35, "25-35",
IF(Table2[[#This Row],[Age]]&lt;=45, "36-45",
IF(Table2[[#This Row],[Age]]&lt;=55, "46-55", "55+")))</f>
        <v>46-55</v>
      </c>
      <c r="O347">
        <v>50</v>
      </c>
      <c r="P347" t="s">
        <v>15</v>
      </c>
      <c r="Q347" t="str">
        <f>IF(Table2[[#This Row],[Purchased Bike]]="Yes", "Purchased","Did Not Purchase")</f>
        <v>Purchased</v>
      </c>
      <c r="R347">
        <f t="shared" si="5"/>
        <v>1</v>
      </c>
    </row>
    <row r="348" spans="1:18" x14ac:dyDescent="0.35">
      <c r="A348">
        <v>25651</v>
      </c>
      <c r="B348" t="s">
        <v>40</v>
      </c>
      <c r="C348" t="s">
        <v>42</v>
      </c>
      <c r="D348" s="3">
        <v>40000</v>
      </c>
      <c r="E348">
        <v>1</v>
      </c>
      <c r="F348" t="str">
        <f>IF(Table2[[#This Row],[Children]]&lt;=2, "0-2 Children", "3+ Children")</f>
        <v>0-2 Children</v>
      </c>
      <c r="G348" t="s">
        <v>13</v>
      </c>
      <c r="H348" t="s">
        <v>14</v>
      </c>
      <c r="I348" t="s">
        <v>18</v>
      </c>
      <c r="J348" t="str">
        <f>IF(Table2[[#This Row],[Home Owner]]="Yes", "Homeowner","Non-Homeowner")</f>
        <v>Non-Homeowner</v>
      </c>
      <c r="K348">
        <v>0</v>
      </c>
      <c r="L348" s="6" t="s">
        <v>16</v>
      </c>
      <c r="M348" t="s">
        <v>17</v>
      </c>
      <c r="N348" t="str">
        <f>IF(Table2[[#This Row],[Age]]&lt;=35, "25-35",
IF(Table2[[#This Row],[Age]]&lt;=45, "36-45",
IF(Table2[[#This Row],[Age]]&lt;=55, "46-55", "55+")))</f>
        <v>36-45</v>
      </c>
      <c r="O348">
        <v>43</v>
      </c>
      <c r="P348" t="s">
        <v>15</v>
      </c>
      <c r="Q348" t="str">
        <f>IF(Table2[[#This Row],[Purchased Bike]]="Yes", "Purchased","Did Not Purchase")</f>
        <v>Purchased</v>
      </c>
      <c r="R348">
        <f t="shared" si="5"/>
        <v>1</v>
      </c>
    </row>
    <row r="349" spans="1:18" x14ac:dyDescent="0.35">
      <c r="A349">
        <v>22936</v>
      </c>
      <c r="B349" t="s">
        <v>41</v>
      </c>
      <c r="C349" t="s">
        <v>43</v>
      </c>
      <c r="D349" s="3">
        <v>60000</v>
      </c>
      <c r="E349">
        <v>1</v>
      </c>
      <c r="F349" t="str">
        <f>IF(Table2[[#This Row],[Children]]&lt;=2, "0-2 Children", "3+ Children")</f>
        <v>0-2 Children</v>
      </c>
      <c r="G349" t="s">
        <v>19</v>
      </c>
      <c r="H349" t="s">
        <v>14</v>
      </c>
      <c r="I349" t="s">
        <v>18</v>
      </c>
      <c r="J349" t="str">
        <f>IF(Table2[[#This Row],[Home Owner]]="Yes", "Homeowner","Non-Homeowner")</f>
        <v>Non-Homeowner</v>
      </c>
      <c r="K349">
        <v>1</v>
      </c>
      <c r="L349" s="6" t="s">
        <v>16</v>
      </c>
      <c r="M349" t="s">
        <v>24</v>
      </c>
      <c r="N349" t="str">
        <f>IF(Table2[[#This Row],[Age]]&lt;=35, "25-35",
IF(Table2[[#This Row],[Age]]&lt;=45, "36-45",
IF(Table2[[#This Row],[Age]]&lt;=55, "46-55", "55+")))</f>
        <v>36-45</v>
      </c>
      <c r="O349">
        <v>45</v>
      </c>
      <c r="P349" t="s">
        <v>15</v>
      </c>
      <c r="Q349" t="str">
        <f>IF(Table2[[#This Row],[Purchased Bike]]="Yes", "Purchased","Did Not Purchase")</f>
        <v>Purchased</v>
      </c>
      <c r="R349">
        <f t="shared" si="5"/>
        <v>1</v>
      </c>
    </row>
    <row r="350" spans="1:18" x14ac:dyDescent="0.35">
      <c r="A350">
        <v>23915</v>
      </c>
      <c r="B350" t="s">
        <v>40</v>
      </c>
      <c r="C350" t="s">
        <v>42</v>
      </c>
      <c r="D350" s="3">
        <v>20000</v>
      </c>
      <c r="E350">
        <v>2</v>
      </c>
      <c r="F350" t="str">
        <f>IF(Table2[[#This Row],[Children]]&lt;=2, "0-2 Children", "3+ Children")</f>
        <v>0-2 Children</v>
      </c>
      <c r="G350" t="s">
        <v>27</v>
      </c>
      <c r="H350" t="s">
        <v>25</v>
      </c>
      <c r="I350" t="s">
        <v>15</v>
      </c>
      <c r="J350" t="str">
        <f>IF(Table2[[#This Row],[Home Owner]]="Yes", "Homeowner","Non-Homeowner")</f>
        <v>Homeowner</v>
      </c>
      <c r="K350">
        <v>2</v>
      </c>
      <c r="L350" s="6" t="s">
        <v>16</v>
      </c>
      <c r="M350" t="s">
        <v>17</v>
      </c>
      <c r="N350" t="str">
        <f>IF(Table2[[#This Row],[Age]]&lt;=35, "25-35",
IF(Table2[[#This Row],[Age]]&lt;=45, "36-45",
IF(Table2[[#This Row],[Age]]&lt;=55, "46-55", "55+")))</f>
        <v>36-45</v>
      </c>
      <c r="O350">
        <v>42</v>
      </c>
      <c r="P350" t="s">
        <v>18</v>
      </c>
      <c r="Q350" t="str">
        <f>IF(Table2[[#This Row],[Purchased Bike]]="Yes", "Purchased","Did Not Purchase")</f>
        <v>Did Not Purchase</v>
      </c>
      <c r="R350">
        <f t="shared" si="5"/>
        <v>0</v>
      </c>
    </row>
    <row r="351" spans="1:18" x14ac:dyDescent="0.35">
      <c r="A351">
        <v>24121</v>
      </c>
      <c r="B351" t="s">
        <v>41</v>
      </c>
      <c r="C351" t="s">
        <v>43</v>
      </c>
      <c r="D351" s="3">
        <v>30000</v>
      </c>
      <c r="E351">
        <v>0</v>
      </c>
      <c r="F351" t="str">
        <f>IF(Table2[[#This Row],[Children]]&lt;=2, "0-2 Children", "3+ Children")</f>
        <v>0-2 Children</v>
      </c>
      <c r="G351" t="s">
        <v>19</v>
      </c>
      <c r="H351" t="s">
        <v>20</v>
      </c>
      <c r="I351" t="s">
        <v>18</v>
      </c>
      <c r="J351" t="str">
        <f>IF(Table2[[#This Row],[Home Owner]]="Yes", "Homeowner","Non-Homeowner")</f>
        <v>Non-Homeowner</v>
      </c>
      <c r="K351">
        <v>1</v>
      </c>
      <c r="L351" s="6" t="s">
        <v>16</v>
      </c>
      <c r="M351" t="s">
        <v>17</v>
      </c>
      <c r="N351" t="str">
        <f>IF(Table2[[#This Row],[Age]]&lt;=35, "25-35",
IF(Table2[[#This Row],[Age]]&lt;=45, "36-45",
IF(Table2[[#This Row],[Age]]&lt;=55, "46-55", "55+")))</f>
        <v>25-35</v>
      </c>
      <c r="O351">
        <v>29</v>
      </c>
      <c r="P351" t="s">
        <v>15</v>
      </c>
      <c r="Q351" t="str">
        <f>IF(Table2[[#This Row],[Purchased Bike]]="Yes", "Purchased","Did Not Purchase")</f>
        <v>Purchased</v>
      </c>
      <c r="R351">
        <f t="shared" si="5"/>
        <v>1</v>
      </c>
    </row>
    <row r="352" spans="1:18" x14ac:dyDescent="0.35">
      <c r="A352">
        <v>27878</v>
      </c>
      <c r="B352" t="s">
        <v>41</v>
      </c>
      <c r="C352" t="s">
        <v>42</v>
      </c>
      <c r="D352" s="3">
        <v>20000</v>
      </c>
      <c r="E352">
        <v>0</v>
      </c>
      <c r="F352" t="str">
        <f>IF(Table2[[#This Row],[Children]]&lt;=2, "0-2 Children", "3+ Children")</f>
        <v>0-2 Children</v>
      </c>
      <c r="G352" t="s">
        <v>19</v>
      </c>
      <c r="H352" t="s">
        <v>25</v>
      </c>
      <c r="I352" t="s">
        <v>18</v>
      </c>
      <c r="J352" t="str">
        <f>IF(Table2[[#This Row],[Home Owner]]="Yes", "Homeowner","Non-Homeowner")</f>
        <v>Non-Homeowner</v>
      </c>
      <c r="K352">
        <v>0</v>
      </c>
      <c r="L352" s="6" t="s">
        <v>16</v>
      </c>
      <c r="M352" t="s">
        <v>24</v>
      </c>
      <c r="N352" t="str">
        <f>IF(Table2[[#This Row],[Age]]&lt;=35, "25-35",
IF(Table2[[#This Row],[Age]]&lt;=45, "36-45",
IF(Table2[[#This Row],[Age]]&lt;=55, "46-55", "55+")))</f>
        <v>25-35</v>
      </c>
      <c r="O352">
        <v>28</v>
      </c>
      <c r="P352" t="s">
        <v>15</v>
      </c>
      <c r="Q352" t="str">
        <f>IF(Table2[[#This Row],[Purchased Bike]]="Yes", "Purchased","Did Not Purchase")</f>
        <v>Purchased</v>
      </c>
      <c r="R352">
        <f t="shared" si="5"/>
        <v>1</v>
      </c>
    </row>
    <row r="353" spans="1:18" x14ac:dyDescent="0.35">
      <c r="A353">
        <v>13572</v>
      </c>
      <c r="B353" t="s">
        <v>41</v>
      </c>
      <c r="C353" t="s">
        <v>42</v>
      </c>
      <c r="D353" s="3">
        <v>10000</v>
      </c>
      <c r="E353">
        <v>3</v>
      </c>
      <c r="F353" t="str">
        <f>IF(Table2[[#This Row],[Children]]&lt;=2, "0-2 Children", "3+ Children")</f>
        <v>3+ Children</v>
      </c>
      <c r="G353" t="s">
        <v>27</v>
      </c>
      <c r="H353" t="s">
        <v>25</v>
      </c>
      <c r="I353" t="s">
        <v>15</v>
      </c>
      <c r="J353" t="str">
        <f>IF(Table2[[#This Row],[Home Owner]]="Yes", "Homeowner","Non-Homeowner")</f>
        <v>Homeowner</v>
      </c>
      <c r="K353">
        <v>0</v>
      </c>
      <c r="L353" s="6" t="s">
        <v>16</v>
      </c>
      <c r="M353" t="s">
        <v>17</v>
      </c>
      <c r="N353" t="str">
        <f>IF(Table2[[#This Row],[Age]]&lt;=35, "25-35",
IF(Table2[[#This Row],[Age]]&lt;=45, "36-45",
IF(Table2[[#This Row],[Age]]&lt;=55, "46-55", "55+")))</f>
        <v>36-45</v>
      </c>
      <c r="O353">
        <v>37</v>
      </c>
      <c r="P353" t="s">
        <v>15</v>
      </c>
      <c r="Q353" t="str">
        <f>IF(Table2[[#This Row],[Purchased Bike]]="Yes", "Purchased","Did Not Purchase")</f>
        <v>Purchased</v>
      </c>
      <c r="R353">
        <f t="shared" si="5"/>
        <v>1</v>
      </c>
    </row>
    <row r="354" spans="1:18" x14ac:dyDescent="0.35">
      <c r="A354">
        <v>27941</v>
      </c>
      <c r="B354" t="s">
        <v>40</v>
      </c>
      <c r="C354" t="s">
        <v>43</v>
      </c>
      <c r="D354" s="3">
        <v>80000</v>
      </c>
      <c r="E354">
        <v>4</v>
      </c>
      <c r="F354" t="str">
        <f>IF(Table2[[#This Row],[Children]]&lt;=2, "0-2 Children", "3+ Children")</f>
        <v>3+ Children</v>
      </c>
      <c r="G354" t="s">
        <v>19</v>
      </c>
      <c r="H354" t="s">
        <v>21</v>
      </c>
      <c r="I354" t="s">
        <v>15</v>
      </c>
      <c r="J354" t="str">
        <f>IF(Table2[[#This Row],[Home Owner]]="Yes", "Homeowner","Non-Homeowner")</f>
        <v>Homeowner</v>
      </c>
      <c r="K354">
        <v>2</v>
      </c>
      <c r="L354" s="6" t="s">
        <v>22</v>
      </c>
      <c r="M354" t="s">
        <v>17</v>
      </c>
      <c r="N354" t="str">
        <f>IF(Table2[[#This Row],[Age]]&lt;=35, "25-35",
IF(Table2[[#This Row],[Age]]&lt;=45, "36-45",
IF(Table2[[#This Row],[Age]]&lt;=55, "46-55", "55+")))</f>
        <v>46-55</v>
      </c>
      <c r="O354">
        <v>53</v>
      </c>
      <c r="P354" t="s">
        <v>18</v>
      </c>
      <c r="Q354" t="str">
        <f>IF(Table2[[#This Row],[Purchased Bike]]="Yes", "Purchased","Did Not Purchase")</f>
        <v>Did Not Purchase</v>
      </c>
      <c r="R354">
        <f t="shared" si="5"/>
        <v>0</v>
      </c>
    </row>
    <row r="355" spans="1:18" x14ac:dyDescent="0.35">
      <c r="A355">
        <v>26354</v>
      </c>
      <c r="B355" t="s">
        <v>41</v>
      </c>
      <c r="C355" t="s">
        <v>42</v>
      </c>
      <c r="D355" s="3">
        <v>40000</v>
      </c>
      <c r="E355">
        <v>0</v>
      </c>
      <c r="F355" t="str">
        <f>IF(Table2[[#This Row],[Children]]&lt;=2, "0-2 Children", "3+ Children")</f>
        <v>0-2 Children</v>
      </c>
      <c r="G355" t="s">
        <v>31</v>
      </c>
      <c r="H355" t="s">
        <v>20</v>
      </c>
      <c r="I355" t="s">
        <v>18</v>
      </c>
      <c r="J355" t="str">
        <f>IF(Table2[[#This Row],[Home Owner]]="Yes", "Homeowner","Non-Homeowner")</f>
        <v>Non-Homeowner</v>
      </c>
      <c r="K355">
        <v>0</v>
      </c>
      <c r="L355" s="6" t="s">
        <v>16</v>
      </c>
      <c r="M355" t="s">
        <v>17</v>
      </c>
      <c r="N355" t="str">
        <f>IF(Table2[[#This Row],[Age]]&lt;=35, "25-35",
IF(Table2[[#This Row],[Age]]&lt;=45, "36-45",
IF(Table2[[#This Row],[Age]]&lt;=55, "46-55", "55+")))</f>
        <v>36-45</v>
      </c>
      <c r="O355">
        <v>38</v>
      </c>
      <c r="P355" t="s">
        <v>15</v>
      </c>
      <c r="Q355" t="str">
        <f>IF(Table2[[#This Row],[Purchased Bike]]="Yes", "Purchased","Did Not Purchase")</f>
        <v>Purchased</v>
      </c>
      <c r="R355">
        <f t="shared" si="5"/>
        <v>1</v>
      </c>
    </row>
    <row r="356" spans="1:18" x14ac:dyDescent="0.35">
      <c r="A356">
        <v>14785</v>
      </c>
      <c r="B356" t="s">
        <v>41</v>
      </c>
      <c r="C356" t="s">
        <v>42</v>
      </c>
      <c r="D356" s="3">
        <v>30000</v>
      </c>
      <c r="E356">
        <v>1</v>
      </c>
      <c r="F356" t="str">
        <f>IF(Table2[[#This Row],[Children]]&lt;=2, "0-2 Children", "3+ Children")</f>
        <v>0-2 Children</v>
      </c>
      <c r="G356" t="s">
        <v>13</v>
      </c>
      <c r="H356" t="s">
        <v>20</v>
      </c>
      <c r="I356" t="s">
        <v>18</v>
      </c>
      <c r="J356" t="str">
        <f>IF(Table2[[#This Row],[Home Owner]]="Yes", "Homeowner","Non-Homeowner")</f>
        <v>Non-Homeowner</v>
      </c>
      <c r="K356">
        <v>1</v>
      </c>
      <c r="L356" s="6" t="s">
        <v>26</v>
      </c>
      <c r="M356" t="s">
        <v>17</v>
      </c>
      <c r="N356" t="str">
        <f>IF(Table2[[#This Row],[Age]]&lt;=35, "25-35",
IF(Table2[[#This Row],[Age]]&lt;=45, "36-45",
IF(Table2[[#This Row],[Age]]&lt;=55, "46-55", "55+")))</f>
        <v>36-45</v>
      </c>
      <c r="O356">
        <v>39</v>
      </c>
      <c r="P356" t="s">
        <v>18</v>
      </c>
      <c r="Q356" t="str">
        <f>IF(Table2[[#This Row],[Purchased Bike]]="Yes", "Purchased","Did Not Purchase")</f>
        <v>Did Not Purchase</v>
      </c>
      <c r="R356">
        <f t="shared" si="5"/>
        <v>0</v>
      </c>
    </row>
    <row r="357" spans="1:18" x14ac:dyDescent="0.35">
      <c r="A357">
        <v>17238</v>
      </c>
      <c r="B357" t="s">
        <v>41</v>
      </c>
      <c r="C357" t="s">
        <v>42</v>
      </c>
      <c r="D357" s="3">
        <v>80000</v>
      </c>
      <c r="E357">
        <v>0</v>
      </c>
      <c r="F357" t="str">
        <f>IF(Table2[[#This Row],[Children]]&lt;=2, "0-2 Children", "3+ Children")</f>
        <v>0-2 Children</v>
      </c>
      <c r="G357" t="s">
        <v>13</v>
      </c>
      <c r="H357" t="s">
        <v>21</v>
      </c>
      <c r="I357" t="s">
        <v>15</v>
      </c>
      <c r="J357" t="str">
        <f>IF(Table2[[#This Row],[Home Owner]]="Yes", "Homeowner","Non-Homeowner")</f>
        <v>Homeowner</v>
      </c>
      <c r="K357">
        <v>3</v>
      </c>
      <c r="L357" s="6" t="s">
        <v>44</v>
      </c>
      <c r="M357" t="s">
        <v>24</v>
      </c>
      <c r="N357" t="str">
        <f>IF(Table2[[#This Row],[Age]]&lt;=35, "25-35",
IF(Table2[[#This Row],[Age]]&lt;=45, "36-45",
IF(Table2[[#This Row],[Age]]&lt;=55, "46-55", "55+")))</f>
        <v>25-35</v>
      </c>
      <c r="O357">
        <v>32</v>
      </c>
      <c r="P357" t="s">
        <v>18</v>
      </c>
      <c r="Q357" t="str">
        <f>IF(Table2[[#This Row],[Purchased Bike]]="Yes", "Purchased","Did Not Purchase")</f>
        <v>Did Not Purchase</v>
      </c>
      <c r="R357">
        <f t="shared" si="5"/>
        <v>0</v>
      </c>
    </row>
    <row r="358" spans="1:18" x14ac:dyDescent="0.35">
      <c r="A358">
        <v>23608</v>
      </c>
      <c r="B358" t="s">
        <v>40</v>
      </c>
      <c r="C358" t="s">
        <v>43</v>
      </c>
      <c r="D358" s="3">
        <v>150000</v>
      </c>
      <c r="E358">
        <v>3</v>
      </c>
      <c r="F358" t="str">
        <f>IF(Table2[[#This Row],[Children]]&lt;=2, "0-2 Children", "3+ Children")</f>
        <v>3+ Children</v>
      </c>
      <c r="G358" t="s">
        <v>27</v>
      </c>
      <c r="H358" t="s">
        <v>21</v>
      </c>
      <c r="I358" t="s">
        <v>15</v>
      </c>
      <c r="J358" t="str">
        <f>IF(Table2[[#This Row],[Home Owner]]="Yes", "Homeowner","Non-Homeowner")</f>
        <v>Homeowner</v>
      </c>
      <c r="K358">
        <v>3</v>
      </c>
      <c r="L358" s="6" t="s">
        <v>16</v>
      </c>
      <c r="M358" t="s">
        <v>17</v>
      </c>
      <c r="N358" t="str">
        <f>IF(Table2[[#This Row],[Age]]&lt;=35, "25-35",
IF(Table2[[#This Row],[Age]]&lt;=45, "36-45",
IF(Table2[[#This Row],[Age]]&lt;=55, "46-55", "55+")))</f>
        <v>46-55</v>
      </c>
      <c r="O358">
        <v>51</v>
      </c>
      <c r="P358" t="s">
        <v>15</v>
      </c>
      <c r="Q358" t="str">
        <f>IF(Table2[[#This Row],[Purchased Bike]]="Yes", "Purchased","Did Not Purchase")</f>
        <v>Purchased</v>
      </c>
      <c r="R358">
        <f t="shared" si="5"/>
        <v>1</v>
      </c>
    </row>
    <row r="359" spans="1:18" x14ac:dyDescent="0.35">
      <c r="A359">
        <v>22538</v>
      </c>
      <c r="B359" t="s">
        <v>41</v>
      </c>
      <c r="C359" t="s">
        <v>43</v>
      </c>
      <c r="D359" s="3">
        <v>10000</v>
      </c>
      <c r="E359">
        <v>0</v>
      </c>
      <c r="F359" t="str">
        <f>IF(Table2[[#This Row],[Children]]&lt;=2, "0-2 Children", "3+ Children")</f>
        <v>0-2 Children</v>
      </c>
      <c r="G359" t="s">
        <v>29</v>
      </c>
      <c r="H359" t="s">
        <v>25</v>
      </c>
      <c r="I359" t="s">
        <v>15</v>
      </c>
      <c r="J359" t="str">
        <f>IF(Table2[[#This Row],[Home Owner]]="Yes", "Homeowner","Non-Homeowner")</f>
        <v>Homeowner</v>
      </c>
      <c r="K359">
        <v>2</v>
      </c>
      <c r="L359" s="6" t="s">
        <v>26</v>
      </c>
      <c r="M359" t="s">
        <v>17</v>
      </c>
      <c r="N359" t="str">
        <f>IF(Table2[[#This Row],[Age]]&lt;=35, "25-35",
IF(Table2[[#This Row],[Age]]&lt;=45, "36-45",
IF(Table2[[#This Row],[Age]]&lt;=55, "46-55", "55+")))</f>
        <v>25-35</v>
      </c>
      <c r="O359">
        <v>33</v>
      </c>
      <c r="P359" t="s">
        <v>18</v>
      </c>
      <c r="Q359" t="str">
        <f>IF(Table2[[#This Row],[Purchased Bike]]="Yes", "Purchased","Did Not Purchase")</f>
        <v>Did Not Purchase</v>
      </c>
      <c r="R359">
        <f t="shared" si="5"/>
        <v>0</v>
      </c>
    </row>
    <row r="360" spans="1:18" x14ac:dyDescent="0.35">
      <c r="A360">
        <v>12332</v>
      </c>
      <c r="B360" t="s">
        <v>40</v>
      </c>
      <c r="C360" t="s">
        <v>42</v>
      </c>
      <c r="D360" s="3">
        <v>90000</v>
      </c>
      <c r="E360">
        <v>4</v>
      </c>
      <c r="F360" t="str">
        <f>IF(Table2[[#This Row],[Children]]&lt;=2, "0-2 Children", "3+ Children")</f>
        <v>3+ Children</v>
      </c>
      <c r="G360" t="s">
        <v>27</v>
      </c>
      <c r="H360" t="s">
        <v>28</v>
      </c>
      <c r="I360" t="s">
        <v>15</v>
      </c>
      <c r="J360" t="str">
        <f>IF(Table2[[#This Row],[Home Owner]]="Yes", "Homeowner","Non-Homeowner")</f>
        <v>Homeowner</v>
      </c>
      <c r="K360">
        <v>3</v>
      </c>
      <c r="L360" s="6" t="s">
        <v>23</v>
      </c>
      <c r="M360" t="s">
        <v>17</v>
      </c>
      <c r="N360" t="str">
        <f>IF(Table2[[#This Row],[Age]]&lt;=35, "25-35",
IF(Table2[[#This Row],[Age]]&lt;=45, "36-45",
IF(Table2[[#This Row],[Age]]&lt;=55, "46-55", "55+")))</f>
        <v>55+</v>
      </c>
      <c r="O360">
        <v>58</v>
      </c>
      <c r="P360" t="s">
        <v>15</v>
      </c>
      <c r="Q360" t="str">
        <f>IF(Table2[[#This Row],[Purchased Bike]]="Yes", "Purchased","Did Not Purchase")</f>
        <v>Purchased</v>
      </c>
      <c r="R360">
        <f t="shared" si="5"/>
        <v>1</v>
      </c>
    </row>
    <row r="361" spans="1:18" x14ac:dyDescent="0.35">
      <c r="A361">
        <v>17230</v>
      </c>
      <c r="B361" t="s">
        <v>40</v>
      </c>
      <c r="C361" t="s">
        <v>42</v>
      </c>
      <c r="D361" s="3">
        <v>80000</v>
      </c>
      <c r="E361">
        <v>0</v>
      </c>
      <c r="F361" t="str">
        <f>IF(Table2[[#This Row],[Children]]&lt;=2, "0-2 Children", "3+ Children")</f>
        <v>0-2 Children</v>
      </c>
      <c r="G361" t="s">
        <v>13</v>
      </c>
      <c r="H361" t="s">
        <v>21</v>
      </c>
      <c r="I361" t="s">
        <v>15</v>
      </c>
      <c r="J361" t="str">
        <f>IF(Table2[[#This Row],[Home Owner]]="Yes", "Homeowner","Non-Homeowner")</f>
        <v>Homeowner</v>
      </c>
      <c r="K361">
        <v>3</v>
      </c>
      <c r="L361" s="6" t="s">
        <v>44</v>
      </c>
      <c r="M361" t="s">
        <v>24</v>
      </c>
      <c r="N361" t="str">
        <f>IF(Table2[[#This Row],[Age]]&lt;=35, "25-35",
IF(Table2[[#This Row],[Age]]&lt;=45, "36-45",
IF(Table2[[#This Row],[Age]]&lt;=55, "46-55", "55+")))</f>
        <v>25-35</v>
      </c>
      <c r="O361">
        <v>30</v>
      </c>
      <c r="P361" t="s">
        <v>18</v>
      </c>
      <c r="Q361" t="str">
        <f>IF(Table2[[#This Row],[Purchased Bike]]="Yes", "Purchased","Did Not Purchase")</f>
        <v>Did Not Purchase</v>
      </c>
      <c r="R361">
        <f t="shared" si="5"/>
        <v>0</v>
      </c>
    </row>
    <row r="362" spans="1:18" x14ac:dyDescent="0.35">
      <c r="A362">
        <v>13082</v>
      </c>
      <c r="B362" t="s">
        <v>41</v>
      </c>
      <c r="C362" t="s">
        <v>42</v>
      </c>
      <c r="D362" s="3">
        <v>130000</v>
      </c>
      <c r="E362">
        <v>0</v>
      </c>
      <c r="F362" t="str">
        <f>IF(Table2[[#This Row],[Children]]&lt;=2, "0-2 Children", "3+ Children")</f>
        <v>0-2 Children</v>
      </c>
      <c r="G362" t="s">
        <v>31</v>
      </c>
      <c r="H362" t="s">
        <v>28</v>
      </c>
      <c r="I362" t="s">
        <v>15</v>
      </c>
      <c r="J362" t="str">
        <f>IF(Table2[[#This Row],[Home Owner]]="Yes", "Homeowner","Non-Homeowner")</f>
        <v>Homeowner</v>
      </c>
      <c r="K362">
        <v>0</v>
      </c>
      <c r="L362" s="6" t="s">
        <v>22</v>
      </c>
      <c r="M362" t="s">
        <v>24</v>
      </c>
      <c r="N362" t="str">
        <f>IF(Table2[[#This Row],[Age]]&lt;=35, "25-35",
IF(Table2[[#This Row],[Age]]&lt;=45, "36-45",
IF(Table2[[#This Row],[Age]]&lt;=55, "46-55", "55+")))</f>
        <v>46-55</v>
      </c>
      <c r="O362">
        <v>48</v>
      </c>
      <c r="P362" t="s">
        <v>15</v>
      </c>
      <c r="Q362" t="str">
        <f>IF(Table2[[#This Row],[Purchased Bike]]="Yes", "Purchased","Did Not Purchase")</f>
        <v>Purchased</v>
      </c>
      <c r="R362">
        <f t="shared" si="5"/>
        <v>1</v>
      </c>
    </row>
    <row r="363" spans="1:18" x14ac:dyDescent="0.35">
      <c r="A363">
        <v>22518</v>
      </c>
      <c r="B363" t="s">
        <v>41</v>
      </c>
      <c r="C363" t="s">
        <v>43</v>
      </c>
      <c r="D363" s="3">
        <v>30000</v>
      </c>
      <c r="E363">
        <v>3</v>
      </c>
      <c r="F363" t="str">
        <f>IF(Table2[[#This Row],[Children]]&lt;=2, "0-2 Children", "3+ Children")</f>
        <v>3+ Children</v>
      </c>
      <c r="G363" t="s">
        <v>19</v>
      </c>
      <c r="H363" t="s">
        <v>20</v>
      </c>
      <c r="I363" t="s">
        <v>18</v>
      </c>
      <c r="J363" t="str">
        <f>IF(Table2[[#This Row],[Home Owner]]="Yes", "Homeowner","Non-Homeowner")</f>
        <v>Non-Homeowner</v>
      </c>
      <c r="K363">
        <v>2</v>
      </c>
      <c r="L363" s="6" t="s">
        <v>16</v>
      </c>
      <c r="M363" t="s">
        <v>17</v>
      </c>
      <c r="N363" t="str">
        <f>IF(Table2[[#This Row],[Age]]&lt;=35, "25-35",
IF(Table2[[#This Row],[Age]]&lt;=45, "36-45",
IF(Table2[[#This Row],[Age]]&lt;=55, "46-55", "55+")))</f>
        <v>25-35</v>
      </c>
      <c r="O363">
        <v>27</v>
      </c>
      <c r="P363" t="s">
        <v>15</v>
      </c>
      <c r="Q363" t="str">
        <f>IF(Table2[[#This Row],[Purchased Bike]]="Yes", "Purchased","Did Not Purchase")</f>
        <v>Purchased</v>
      </c>
      <c r="R363">
        <f t="shared" si="5"/>
        <v>1</v>
      </c>
    </row>
    <row r="364" spans="1:18" x14ac:dyDescent="0.35">
      <c r="A364">
        <v>13687</v>
      </c>
      <c r="B364" t="s">
        <v>40</v>
      </c>
      <c r="C364" t="s">
        <v>42</v>
      </c>
      <c r="D364" s="3">
        <v>40000</v>
      </c>
      <c r="E364">
        <v>1</v>
      </c>
      <c r="F364" t="str">
        <f>IF(Table2[[#This Row],[Children]]&lt;=2, "0-2 Children", "3+ Children")</f>
        <v>0-2 Children</v>
      </c>
      <c r="G364" t="s">
        <v>13</v>
      </c>
      <c r="H364" t="s">
        <v>14</v>
      </c>
      <c r="I364" t="s">
        <v>15</v>
      </c>
      <c r="J364" t="str">
        <f>IF(Table2[[#This Row],[Home Owner]]="Yes", "Homeowner","Non-Homeowner")</f>
        <v>Homeowner</v>
      </c>
      <c r="K364">
        <v>1</v>
      </c>
      <c r="L364" s="6" t="s">
        <v>16</v>
      </c>
      <c r="M364" t="s">
        <v>17</v>
      </c>
      <c r="N364" t="str">
        <f>IF(Table2[[#This Row],[Age]]&lt;=35, "25-35",
IF(Table2[[#This Row],[Age]]&lt;=45, "36-45",
IF(Table2[[#This Row],[Age]]&lt;=55, "46-55", "55+")))</f>
        <v>25-35</v>
      </c>
      <c r="O364">
        <v>33</v>
      </c>
      <c r="P364" t="s">
        <v>15</v>
      </c>
      <c r="Q364" t="str">
        <f>IF(Table2[[#This Row],[Purchased Bike]]="Yes", "Purchased","Did Not Purchase")</f>
        <v>Purchased</v>
      </c>
      <c r="R364">
        <f t="shared" si="5"/>
        <v>1</v>
      </c>
    </row>
    <row r="365" spans="1:18" x14ac:dyDescent="0.35">
      <c r="A365">
        <v>23571</v>
      </c>
      <c r="B365" t="s">
        <v>40</v>
      </c>
      <c r="C365" t="s">
        <v>43</v>
      </c>
      <c r="D365" s="3">
        <v>40000</v>
      </c>
      <c r="E365">
        <v>2</v>
      </c>
      <c r="F365" t="str">
        <f>IF(Table2[[#This Row],[Children]]&lt;=2, "0-2 Children", "3+ Children")</f>
        <v>0-2 Children</v>
      </c>
      <c r="G365" t="s">
        <v>13</v>
      </c>
      <c r="H365" t="s">
        <v>28</v>
      </c>
      <c r="I365" t="s">
        <v>15</v>
      </c>
      <c r="J365" t="str">
        <f>IF(Table2[[#This Row],[Home Owner]]="Yes", "Homeowner","Non-Homeowner")</f>
        <v>Homeowner</v>
      </c>
      <c r="K365">
        <v>2</v>
      </c>
      <c r="L365" s="6" t="s">
        <v>16</v>
      </c>
      <c r="M365" t="s">
        <v>24</v>
      </c>
      <c r="N365" t="str">
        <f>IF(Table2[[#This Row],[Age]]&lt;=35, "25-35",
IF(Table2[[#This Row],[Age]]&lt;=45, "36-45",
IF(Table2[[#This Row],[Age]]&lt;=55, "46-55", "55+")))</f>
        <v>55+</v>
      </c>
      <c r="O365">
        <v>66</v>
      </c>
      <c r="P365" t="s">
        <v>15</v>
      </c>
      <c r="Q365" t="str">
        <f>IF(Table2[[#This Row],[Purchased Bike]]="Yes", "Purchased","Did Not Purchase")</f>
        <v>Purchased</v>
      </c>
      <c r="R365">
        <f t="shared" si="5"/>
        <v>1</v>
      </c>
    </row>
    <row r="366" spans="1:18" x14ac:dyDescent="0.35">
      <c r="A366">
        <v>19305</v>
      </c>
      <c r="B366" t="s">
        <v>41</v>
      </c>
      <c r="C366" t="s">
        <v>43</v>
      </c>
      <c r="D366" s="3">
        <v>10000</v>
      </c>
      <c r="E366">
        <v>2</v>
      </c>
      <c r="F366" t="str">
        <f>IF(Table2[[#This Row],[Children]]&lt;=2, "0-2 Children", "3+ Children")</f>
        <v>0-2 Children</v>
      </c>
      <c r="G366" t="s">
        <v>27</v>
      </c>
      <c r="H366" t="s">
        <v>25</v>
      </c>
      <c r="I366" t="s">
        <v>15</v>
      </c>
      <c r="J366" t="str">
        <f>IF(Table2[[#This Row],[Home Owner]]="Yes", "Homeowner","Non-Homeowner")</f>
        <v>Homeowner</v>
      </c>
      <c r="K366">
        <v>1</v>
      </c>
      <c r="L366" s="6" t="s">
        <v>16</v>
      </c>
      <c r="M366" t="s">
        <v>17</v>
      </c>
      <c r="N366" t="str">
        <f>IF(Table2[[#This Row],[Age]]&lt;=35, "25-35",
IF(Table2[[#This Row],[Age]]&lt;=45, "36-45",
IF(Table2[[#This Row],[Age]]&lt;=55, "46-55", "55+")))</f>
        <v>36-45</v>
      </c>
      <c r="O366">
        <v>38</v>
      </c>
      <c r="P366" t="s">
        <v>15</v>
      </c>
      <c r="Q366" t="str">
        <f>IF(Table2[[#This Row],[Purchased Bike]]="Yes", "Purchased","Did Not Purchase")</f>
        <v>Purchased</v>
      </c>
      <c r="R366">
        <f t="shared" si="5"/>
        <v>1</v>
      </c>
    </row>
    <row r="367" spans="1:18" x14ac:dyDescent="0.35">
      <c r="A367">
        <v>22636</v>
      </c>
      <c r="B367" t="s">
        <v>41</v>
      </c>
      <c r="C367" t="s">
        <v>43</v>
      </c>
      <c r="D367" s="3">
        <v>40000</v>
      </c>
      <c r="E367">
        <v>0</v>
      </c>
      <c r="F367" t="str">
        <f>IF(Table2[[#This Row],[Children]]&lt;=2, "0-2 Children", "3+ Children")</f>
        <v>0-2 Children</v>
      </c>
      <c r="G367" t="s">
        <v>13</v>
      </c>
      <c r="H367" t="s">
        <v>20</v>
      </c>
      <c r="I367" t="s">
        <v>18</v>
      </c>
      <c r="J367" t="str">
        <f>IF(Table2[[#This Row],[Home Owner]]="Yes", "Homeowner","Non-Homeowner")</f>
        <v>Non-Homeowner</v>
      </c>
      <c r="K367">
        <v>0</v>
      </c>
      <c r="L367" s="6" t="s">
        <v>16</v>
      </c>
      <c r="M367" t="s">
        <v>17</v>
      </c>
      <c r="N367" t="str">
        <f>IF(Table2[[#This Row],[Age]]&lt;=35, "25-35",
IF(Table2[[#This Row],[Age]]&lt;=45, "36-45",
IF(Table2[[#This Row],[Age]]&lt;=55, "46-55", "55+")))</f>
        <v>36-45</v>
      </c>
      <c r="O367">
        <v>38</v>
      </c>
      <c r="P367" t="s">
        <v>15</v>
      </c>
      <c r="Q367" t="str">
        <f>IF(Table2[[#This Row],[Purchased Bike]]="Yes", "Purchased","Did Not Purchase")</f>
        <v>Purchased</v>
      </c>
      <c r="R367">
        <f t="shared" si="5"/>
        <v>1</v>
      </c>
    </row>
    <row r="368" spans="1:18" x14ac:dyDescent="0.35">
      <c r="A368">
        <v>17310</v>
      </c>
      <c r="B368" t="s">
        <v>40</v>
      </c>
      <c r="C368" t="s">
        <v>42</v>
      </c>
      <c r="D368" s="3">
        <v>60000</v>
      </c>
      <c r="E368">
        <v>1</v>
      </c>
      <c r="F368" t="str">
        <f>IF(Table2[[#This Row],[Children]]&lt;=2, "0-2 Children", "3+ Children")</f>
        <v>0-2 Children</v>
      </c>
      <c r="G368" t="s">
        <v>19</v>
      </c>
      <c r="H368" t="s">
        <v>14</v>
      </c>
      <c r="I368" t="s">
        <v>15</v>
      </c>
      <c r="J368" t="str">
        <f>IF(Table2[[#This Row],[Home Owner]]="Yes", "Homeowner","Non-Homeowner")</f>
        <v>Homeowner</v>
      </c>
      <c r="K368">
        <v>1</v>
      </c>
      <c r="L368" s="6" t="s">
        <v>16</v>
      </c>
      <c r="M368" t="s">
        <v>24</v>
      </c>
      <c r="N368" t="str">
        <f>IF(Table2[[#This Row],[Age]]&lt;=35, "25-35",
IF(Table2[[#This Row],[Age]]&lt;=45, "36-45",
IF(Table2[[#This Row],[Age]]&lt;=55, "46-55", "55+")))</f>
        <v>36-45</v>
      </c>
      <c r="O368">
        <v>45</v>
      </c>
      <c r="P368" t="s">
        <v>15</v>
      </c>
      <c r="Q368" t="str">
        <f>IF(Table2[[#This Row],[Purchased Bike]]="Yes", "Purchased","Did Not Purchase")</f>
        <v>Purchased</v>
      </c>
      <c r="R368">
        <f t="shared" si="5"/>
        <v>1</v>
      </c>
    </row>
    <row r="369" spans="1:18" x14ac:dyDescent="0.35">
      <c r="A369">
        <v>12133</v>
      </c>
      <c r="B369" t="s">
        <v>40</v>
      </c>
      <c r="C369" t="s">
        <v>43</v>
      </c>
      <c r="D369" s="3">
        <v>130000</v>
      </c>
      <c r="E369">
        <v>3</v>
      </c>
      <c r="F369" t="str">
        <f>IF(Table2[[#This Row],[Children]]&lt;=2, "0-2 Children", "3+ Children")</f>
        <v>3+ Children</v>
      </c>
      <c r="G369" t="s">
        <v>19</v>
      </c>
      <c r="H369" t="s">
        <v>21</v>
      </c>
      <c r="I369" t="s">
        <v>15</v>
      </c>
      <c r="J369" t="str">
        <f>IF(Table2[[#This Row],[Home Owner]]="Yes", "Homeowner","Non-Homeowner")</f>
        <v>Homeowner</v>
      </c>
      <c r="K369">
        <v>3</v>
      </c>
      <c r="L369" s="6" t="s">
        <v>23</v>
      </c>
      <c r="M369" t="s">
        <v>17</v>
      </c>
      <c r="N369" t="str">
        <f>IF(Table2[[#This Row],[Age]]&lt;=35, "25-35",
IF(Table2[[#This Row],[Age]]&lt;=45, "36-45",
IF(Table2[[#This Row],[Age]]&lt;=55, "46-55", "55+")))</f>
        <v>46-55</v>
      </c>
      <c r="O369">
        <v>50</v>
      </c>
      <c r="P369" t="s">
        <v>15</v>
      </c>
      <c r="Q369" t="str">
        <f>IF(Table2[[#This Row],[Purchased Bike]]="Yes", "Purchased","Did Not Purchase")</f>
        <v>Purchased</v>
      </c>
      <c r="R369">
        <f t="shared" si="5"/>
        <v>1</v>
      </c>
    </row>
    <row r="370" spans="1:18" x14ac:dyDescent="0.35">
      <c r="A370">
        <v>25918</v>
      </c>
      <c r="B370" t="s">
        <v>41</v>
      </c>
      <c r="C370" t="s">
        <v>43</v>
      </c>
      <c r="D370" s="3">
        <v>30000</v>
      </c>
      <c r="E370">
        <v>2</v>
      </c>
      <c r="F370" t="str">
        <f>IF(Table2[[#This Row],[Children]]&lt;=2, "0-2 Children", "3+ Children")</f>
        <v>0-2 Children</v>
      </c>
      <c r="G370" t="s">
        <v>19</v>
      </c>
      <c r="H370" t="s">
        <v>20</v>
      </c>
      <c r="I370" t="s">
        <v>18</v>
      </c>
      <c r="J370" t="str">
        <f>IF(Table2[[#This Row],[Home Owner]]="Yes", "Homeowner","Non-Homeowner")</f>
        <v>Non-Homeowner</v>
      </c>
      <c r="K370">
        <v>2</v>
      </c>
      <c r="L370" s="6" t="s">
        <v>23</v>
      </c>
      <c r="M370" t="s">
        <v>24</v>
      </c>
      <c r="N370" t="str">
        <f>IF(Table2[[#This Row],[Age]]&lt;=35, "25-35",
IF(Table2[[#This Row],[Age]]&lt;=45, "36-45",
IF(Table2[[#This Row],[Age]]&lt;=55, "46-55", "55+")))</f>
        <v>55+</v>
      </c>
      <c r="O370">
        <v>60</v>
      </c>
      <c r="P370" t="s">
        <v>15</v>
      </c>
      <c r="Q370" t="str">
        <f>IF(Table2[[#This Row],[Purchased Bike]]="Yes", "Purchased","Did Not Purchase")</f>
        <v>Purchased</v>
      </c>
      <c r="R370">
        <f t="shared" si="5"/>
        <v>1</v>
      </c>
    </row>
    <row r="371" spans="1:18" x14ac:dyDescent="0.35">
      <c r="A371">
        <v>25752</v>
      </c>
      <c r="B371" t="s">
        <v>41</v>
      </c>
      <c r="C371" t="s">
        <v>43</v>
      </c>
      <c r="D371" s="3">
        <v>20000</v>
      </c>
      <c r="E371">
        <v>2</v>
      </c>
      <c r="F371" t="str">
        <f>IF(Table2[[#This Row],[Children]]&lt;=2, "0-2 Children", "3+ Children")</f>
        <v>0-2 Children</v>
      </c>
      <c r="G371" t="s">
        <v>19</v>
      </c>
      <c r="H371" t="s">
        <v>25</v>
      </c>
      <c r="I371" t="s">
        <v>18</v>
      </c>
      <c r="J371" t="str">
        <f>IF(Table2[[#This Row],[Home Owner]]="Yes", "Homeowner","Non-Homeowner")</f>
        <v>Non-Homeowner</v>
      </c>
      <c r="K371">
        <v>1</v>
      </c>
      <c r="L371" s="6" t="s">
        <v>16</v>
      </c>
      <c r="M371" t="s">
        <v>17</v>
      </c>
      <c r="N371" t="str">
        <f>IF(Table2[[#This Row],[Age]]&lt;=35, "25-35",
IF(Table2[[#This Row],[Age]]&lt;=45, "36-45",
IF(Table2[[#This Row],[Age]]&lt;=55, "46-55", "55+")))</f>
        <v>46-55</v>
      </c>
      <c r="O371">
        <v>53</v>
      </c>
      <c r="P371" t="s">
        <v>15</v>
      </c>
      <c r="Q371" t="str">
        <f>IF(Table2[[#This Row],[Purchased Bike]]="Yes", "Purchased","Did Not Purchase")</f>
        <v>Purchased</v>
      </c>
      <c r="R371">
        <f t="shared" si="5"/>
        <v>1</v>
      </c>
    </row>
    <row r="372" spans="1:18" x14ac:dyDescent="0.35">
      <c r="A372">
        <v>17324</v>
      </c>
      <c r="B372" t="s">
        <v>40</v>
      </c>
      <c r="C372" t="s">
        <v>43</v>
      </c>
      <c r="D372" s="3">
        <v>100000</v>
      </c>
      <c r="E372">
        <v>4</v>
      </c>
      <c r="F372" t="str">
        <f>IF(Table2[[#This Row],[Children]]&lt;=2, "0-2 Children", "3+ Children")</f>
        <v>3+ Children</v>
      </c>
      <c r="G372" t="s">
        <v>13</v>
      </c>
      <c r="H372" t="s">
        <v>21</v>
      </c>
      <c r="I372" t="s">
        <v>15</v>
      </c>
      <c r="J372" t="str">
        <f>IF(Table2[[#This Row],[Home Owner]]="Yes", "Homeowner","Non-Homeowner")</f>
        <v>Homeowner</v>
      </c>
      <c r="K372">
        <v>1</v>
      </c>
      <c r="L372" s="6" t="s">
        <v>44</v>
      </c>
      <c r="M372" t="s">
        <v>24</v>
      </c>
      <c r="N372" t="str">
        <f>IF(Table2[[#This Row],[Age]]&lt;=35, "25-35",
IF(Table2[[#This Row],[Age]]&lt;=45, "36-45",
IF(Table2[[#This Row],[Age]]&lt;=55, "46-55", "55+")))</f>
        <v>46-55</v>
      </c>
      <c r="O372">
        <v>46</v>
      </c>
      <c r="P372" t="s">
        <v>18</v>
      </c>
      <c r="Q372" t="str">
        <f>IF(Table2[[#This Row],[Purchased Bike]]="Yes", "Purchased","Did Not Purchase")</f>
        <v>Did Not Purchase</v>
      </c>
      <c r="R372">
        <f t="shared" si="5"/>
        <v>0</v>
      </c>
    </row>
    <row r="373" spans="1:18" x14ac:dyDescent="0.35">
      <c r="A373">
        <v>22918</v>
      </c>
      <c r="B373" t="s">
        <v>41</v>
      </c>
      <c r="C373" t="s">
        <v>42</v>
      </c>
      <c r="D373" s="3">
        <v>80000</v>
      </c>
      <c r="E373">
        <v>5</v>
      </c>
      <c r="F373" t="str">
        <f>IF(Table2[[#This Row],[Children]]&lt;=2, "0-2 Children", "3+ Children")</f>
        <v>3+ Children</v>
      </c>
      <c r="G373" t="s">
        <v>31</v>
      </c>
      <c r="H373" t="s">
        <v>28</v>
      </c>
      <c r="I373" t="s">
        <v>15</v>
      </c>
      <c r="J373" t="str">
        <f>IF(Table2[[#This Row],[Home Owner]]="Yes", "Homeowner","Non-Homeowner")</f>
        <v>Homeowner</v>
      </c>
      <c r="K373">
        <v>3</v>
      </c>
      <c r="L373" s="6" t="s">
        <v>16</v>
      </c>
      <c r="M373" t="s">
        <v>24</v>
      </c>
      <c r="N373" t="str">
        <f>IF(Table2[[#This Row],[Age]]&lt;=35, "25-35",
IF(Table2[[#This Row],[Age]]&lt;=45, "36-45",
IF(Table2[[#This Row],[Age]]&lt;=55, "46-55", "55+")))</f>
        <v>46-55</v>
      </c>
      <c r="O373">
        <v>50</v>
      </c>
      <c r="P373" t="s">
        <v>18</v>
      </c>
      <c r="Q373" t="str">
        <f>IF(Table2[[#This Row],[Purchased Bike]]="Yes", "Purchased","Did Not Purchase")</f>
        <v>Did Not Purchase</v>
      </c>
      <c r="R373">
        <f t="shared" si="5"/>
        <v>0</v>
      </c>
    </row>
    <row r="374" spans="1:18" x14ac:dyDescent="0.35">
      <c r="A374">
        <v>12510</v>
      </c>
      <c r="B374" t="s">
        <v>40</v>
      </c>
      <c r="C374" t="s">
        <v>42</v>
      </c>
      <c r="D374" s="3">
        <v>40000</v>
      </c>
      <c r="E374">
        <v>1</v>
      </c>
      <c r="F374" t="str">
        <f>IF(Table2[[#This Row],[Children]]&lt;=2, "0-2 Children", "3+ Children")</f>
        <v>0-2 Children</v>
      </c>
      <c r="G374" t="s">
        <v>13</v>
      </c>
      <c r="H374" t="s">
        <v>14</v>
      </c>
      <c r="I374" t="s">
        <v>15</v>
      </c>
      <c r="J374" t="str">
        <f>IF(Table2[[#This Row],[Home Owner]]="Yes", "Homeowner","Non-Homeowner")</f>
        <v>Homeowner</v>
      </c>
      <c r="K374">
        <v>1</v>
      </c>
      <c r="L374" s="6" t="s">
        <v>16</v>
      </c>
      <c r="M374" t="s">
        <v>17</v>
      </c>
      <c r="N374" t="str">
        <f>IF(Table2[[#This Row],[Age]]&lt;=35, "25-35",
IF(Table2[[#This Row],[Age]]&lt;=45, "36-45",
IF(Table2[[#This Row],[Age]]&lt;=55, "46-55", "55+")))</f>
        <v>36-45</v>
      </c>
      <c r="O374">
        <v>43</v>
      </c>
      <c r="P374" t="s">
        <v>15</v>
      </c>
      <c r="Q374" t="str">
        <f>IF(Table2[[#This Row],[Purchased Bike]]="Yes", "Purchased","Did Not Purchase")</f>
        <v>Purchased</v>
      </c>
      <c r="R374">
        <f t="shared" si="5"/>
        <v>1</v>
      </c>
    </row>
    <row r="375" spans="1:18" x14ac:dyDescent="0.35">
      <c r="A375">
        <v>25512</v>
      </c>
      <c r="B375" t="s">
        <v>41</v>
      </c>
      <c r="C375" t="s">
        <v>42</v>
      </c>
      <c r="D375" s="3">
        <v>20000</v>
      </c>
      <c r="E375">
        <v>0</v>
      </c>
      <c r="F375" t="str">
        <f>IF(Table2[[#This Row],[Children]]&lt;=2, "0-2 Children", "3+ Children")</f>
        <v>0-2 Children</v>
      </c>
      <c r="G375" t="s">
        <v>27</v>
      </c>
      <c r="H375" t="s">
        <v>25</v>
      </c>
      <c r="I375" t="s">
        <v>18</v>
      </c>
      <c r="J375" t="str">
        <f>IF(Table2[[#This Row],[Home Owner]]="Yes", "Homeowner","Non-Homeowner")</f>
        <v>Non-Homeowner</v>
      </c>
      <c r="K375">
        <v>1</v>
      </c>
      <c r="L375" s="6" t="s">
        <v>22</v>
      </c>
      <c r="M375" t="s">
        <v>17</v>
      </c>
      <c r="N375" t="str">
        <f>IF(Table2[[#This Row],[Age]]&lt;=35, "25-35",
IF(Table2[[#This Row],[Age]]&lt;=45, "36-45",
IF(Table2[[#This Row],[Age]]&lt;=55, "46-55", "55+")))</f>
        <v>25-35</v>
      </c>
      <c r="O375">
        <v>30</v>
      </c>
      <c r="P375" t="s">
        <v>18</v>
      </c>
      <c r="Q375" t="str">
        <f>IF(Table2[[#This Row],[Purchased Bike]]="Yes", "Purchased","Did Not Purchase")</f>
        <v>Did Not Purchase</v>
      </c>
      <c r="R375">
        <f t="shared" si="5"/>
        <v>0</v>
      </c>
    </row>
    <row r="376" spans="1:18" x14ac:dyDescent="0.35">
      <c r="A376">
        <v>16179</v>
      </c>
      <c r="B376" t="s">
        <v>41</v>
      </c>
      <c r="C376" t="s">
        <v>43</v>
      </c>
      <c r="D376" s="3">
        <v>80000</v>
      </c>
      <c r="E376">
        <v>5</v>
      </c>
      <c r="F376" t="str">
        <f>IF(Table2[[#This Row],[Children]]&lt;=2, "0-2 Children", "3+ Children")</f>
        <v>3+ Children</v>
      </c>
      <c r="G376" t="s">
        <v>13</v>
      </c>
      <c r="H376" t="s">
        <v>21</v>
      </c>
      <c r="I376" t="s">
        <v>15</v>
      </c>
      <c r="J376" t="str">
        <f>IF(Table2[[#This Row],[Home Owner]]="Yes", "Homeowner","Non-Homeowner")</f>
        <v>Homeowner</v>
      </c>
      <c r="K376">
        <v>4</v>
      </c>
      <c r="L376" s="6" t="s">
        <v>26</v>
      </c>
      <c r="M376" t="s">
        <v>24</v>
      </c>
      <c r="N376" t="str">
        <f>IF(Table2[[#This Row],[Age]]&lt;=35, "25-35",
IF(Table2[[#This Row],[Age]]&lt;=45, "36-45",
IF(Table2[[#This Row],[Age]]&lt;=55, "46-55", "55+")))</f>
        <v>36-45</v>
      </c>
      <c r="O376">
        <v>38</v>
      </c>
      <c r="P376" t="s">
        <v>18</v>
      </c>
      <c r="Q376" t="str">
        <f>IF(Table2[[#This Row],[Purchased Bike]]="Yes", "Purchased","Did Not Purchase")</f>
        <v>Did Not Purchase</v>
      </c>
      <c r="R376">
        <f t="shared" si="5"/>
        <v>0</v>
      </c>
    </row>
    <row r="377" spans="1:18" x14ac:dyDescent="0.35">
      <c r="A377">
        <v>15628</v>
      </c>
      <c r="B377" t="s">
        <v>40</v>
      </c>
      <c r="C377" t="s">
        <v>43</v>
      </c>
      <c r="D377" s="3">
        <v>40000</v>
      </c>
      <c r="E377">
        <v>1</v>
      </c>
      <c r="F377" t="str">
        <f>IF(Table2[[#This Row],[Children]]&lt;=2, "0-2 Children", "3+ Children")</f>
        <v>0-2 Children</v>
      </c>
      <c r="G377" t="s">
        <v>13</v>
      </c>
      <c r="H377" t="s">
        <v>14</v>
      </c>
      <c r="I377" t="s">
        <v>15</v>
      </c>
      <c r="J377" t="str">
        <f>IF(Table2[[#This Row],[Home Owner]]="Yes", "Homeowner","Non-Homeowner")</f>
        <v>Homeowner</v>
      </c>
      <c r="K377">
        <v>1</v>
      </c>
      <c r="L377" s="6" t="s">
        <v>16</v>
      </c>
      <c r="M377" t="s">
        <v>17</v>
      </c>
      <c r="N377" t="str">
        <f>IF(Table2[[#This Row],[Age]]&lt;=35, "25-35",
IF(Table2[[#This Row],[Age]]&lt;=45, "36-45",
IF(Table2[[#This Row],[Age]]&lt;=55, "46-55", "55+")))</f>
        <v>55+</v>
      </c>
      <c r="O377">
        <v>89</v>
      </c>
      <c r="P377" t="s">
        <v>18</v>
      </c>
      <c r="Q377" t="str">
        <f>IF(Table2[[#This Row],[Purchased Bike]]="Yes", "Purchased","Did Not Purchase")</f>
        <v>Did Not Purchase</v>
      </c>
      <c r="R377">
        <f t="shared" si="5"/>
        <v>0</v>
      </c>
    </row>
    <row r="378" spans="1:18" x14ac:dyDescent="0.35">
      <c r="A378">
        <v>20977</v>
      </c>
      <c r="B378" t="s">
        <v>40</v>
      </c>
      <c r="C378" t="s">
        <v>42</v>
      </c>
      <c r="D378" s="3">
        <v>20000</v>
      </c>
      <c r="E378">
        <v>1</v>
      </c>
      <c r="F378" t="str">
        <f>IF(Table2[[#This Row],[Children]]&lt;=2, "0-2 Children", "3+ Children")</f>
        <v>0-2 Children</v>
      </c>
      <c r="G378" t="s">
        <v>13</v>
      </c>
      <c r="H378" t="s">
        <v>20</v>
      </c>
      <c r="I378" t="s">
        <v>15</v>
      </c>
      <c r="J378" t="str">
        <f>IF(Table2[[#This Row],[Home Owner]]="Yes", "Homeowner","Non-Homeowner")</f>
        <v>Homeowner</v>
      </c>
      <c r="K378">
        <v>0</v>
      </c>
      <c r="L378" s="6" t="s">
        <v>16</v>
      </c>
      <c r="M378" t="s">
        <v>17</v>
      </c>
      <c r="N378" t="str">
        <f>IF(Table2[[#This Row],[Age]]&lt;=35, "25-35",
IF(Table2[[#This Row],[Age]]&lt;=45, "36-45",
IF(Table2[[#This Row],[Age]]&lt;=55, "46-55", "55+")))</f>
        <v>55+</v>
      </c>
      <c r="O378">
        <v>64</v>
      </c>
      <c r="P378" t="s">
        <v>15</v>
      </c>
      <c r="Q378" t="str">
        <f>IF(Table2[[#This Row],[Purchased Bike]]="Yes", "Purchased","Did Not Purchase")</f>
        <v>Purchased</v>
      </c>
      <c r="R378">
        <f t="shared" si="5"/>
        <v>1</v>
      </c>
    </row>
    <row r="379" spans="1:18" x14ac:dyDescent="0.35">
      <c r="A379">
        <v>18140</v>
      </c>
      <c r="B379" t="s">
        <v>40</v>
      </c>
      <c r="C379" t="s">
        <v>42</v>
      </c>
      <c r="D379" s="3">
        <v>130000</v>
      </c>
      <c r="E379">
        <v>3</v>
      </c>
      <c r="F379" t="str">
        <f>IF(Table2[[#This Row],[Children]]&lt;=2, "0-2 Children", "3+ Children")</f>
        <v>3+ Children</v>
      </c>
      <c r="G379" t="s">
        <v>19</v>
      </c>
      <c r="H379" t="s">
        <v>21</v>
      </c>
      <c r="I379" t="s">
        <v>18</v>
      </c>
      <c r="J379" t="str">
        <f>IF(Table2[[#This Row],[Home Owner]]="Yes", "Homeowner","Non-Homeowner")</f>
        <v>Non-Homeowner</v>
      </c>
      <c r="K379">
        <v>3</v>
      </c>
      <c r="L379" s="6" t="s">
        <v>23</v>
      </c>
      <c r="M379" t="s">
        <v>17</v>
      </c>
      <c r="N379" t="str">
        <f>IF(Table2[[#This Row],[Age]]&lt;=35, "25-35",
IF(Table2[[#This Row],[Age]]&lt;=45, "36-45",
IF(Table2[[#This Row],[Age]]&lt;=55, "46-55", "55+")))</f>
        <v>46-55</v>
      </c>
      <c r="O379">
        <v>51</v>
      </c>
      <c r="P379" t="s">
        <v>15</v>
      </c>
      <c r="Q379" t="str">
        <f>IF(Table2[[#This Row],[Purchased Bike]]="Yes", "Purchased","Did Not Purchase")</f>
        <v>Purchased</v>
      </c>
      <c r="R379">
        <f t="shared" si="5"/>
        <v>1</v>
      </c>
    </row>
    <row r="380" spans="1:18" x14ac:dyDescent="0.35">
      <c r="A380">
        <v>20417</v>
      </c>
      <c r="B380" t="s">
        <v>40</v>
      </c>
      <c r="C380" t="s">
        <v>42</v>
      </c>
      <c r="D380" s="3">
        <v>30000</v>
      </c>
      <c r="E380">
        <v>3</v>
      </c>
      <c r="F380" t="str">
        <f>IF(Table2[[#This Row],[Children]]&lt;=2, "0-2 Children", "3+ Children")</f>
        <v>3+ Children</v>
      </c>
      <c r="G380" t="s">
        <v>19</v>
      </c>
      <c r="H380" t="s">
        <v>20</v>
      </c>
      <c r="I380" t="s">
        <v>18</v>
      </c>
      <c r="J380" t="str">
        <f>IF(Table2[[#This Row],[Home Owner]]="Yes", "Homeowner","Non-Homeowner")</f>
        <v>Non-Homeowner</v>
      </c>
      <c r="K380">
        <v>2</v>
      </c>
      <c r="L380" s="6" t="s">
        <v>23</v>
      </c>
      <c r="M380" t="s">
        <v>24</v>
      </c>
      <c r="N380" t="str">
        <f>IF(Table2[[#This Row],[Age]]&lt;=35, "25-35",
IF(Table2[[#This Row],[Age]]&lt;=45, "36-45",
IF(Table2[[#This Row],[Age]]&lt;=55, "46-55", "55+")))</f>
        <v>55+</v>
      </c>
      <c r="O380">
        <v>56</v>
      </c>
      <c r="P380" t="s">
        <v>18</v>
      </c>
      <c r="Q380" t="str">
        <f>IF(Table2[[#This Row],[Purchased Bike]]="Yes", "Purchased","Did Not Purchase")</f>
        <v>Did Not Purchase</v>
      </c>
      <c r="R380">
        <f t="shared" si="5"/>
        <v>0</v>
      </c>
    </row>
    <row r="381" spans="1:18" x14ac:dyDescent="0.35">
      <c r="A381">
        <v>18267</v>
      </c>
      <c r="B381" t="s">
        <v>40</v>
      </c>
      <c r="C381" t="s">
        <v>42</v>
      </c>
      <c r="D381" s="3">
        <v>60000</v>
      </c>
      <c r="E381">
        <v>3</v>
      </c>
      <c r="F381" t="str">
        <f>IF(Table2[[#This Row],[Children]]&lt;=2, "0-2 Children", "3+ Children")</f>
        <v>3+ Children</v>
      </c>
      <c r="G381" t="s">
        <v>13</v>
      </c>
      <c r="H381" t="s">
        <v>21</v>
      </c>
      <c r="I381" t="s">
        <v>15</v>
      </c>
      <c r="J381" t="str">
        <f>IF(Table2[[#This Row],[Home Owner]]="Yes", "Homeowner","Non-Homeowner")</f>
        <v>Homeowner</v>
      </c>
      <c r="K381">
        <v>2</v>
      </c>
      <c r="L381" s="6" t="s">
        <v>23</v>
      </c>
      <c r="M381" t="s">
        <v>24</v>
      </c>
      <c r="N381" t="str">
        <f>IF(Table2[[#This Row],[Age]]&lt;=35, "25-35",
IF(Table2[[#This Row],[Age]]&lt;=45, "36-45",
IF(Table2[[#This Row],[Age]]&lt;=55, "46-55", "55+")))</f>
        <v>36-45</v>
      </c>
      <c r="O381">
        <v>43</v>
      </c>
      <c r="P381" t="s">
        <v>18</v>
      </c>
      <c r="Q381" t="str">
        <f>IF(Table2[[#This Row],[Purchased Bike]]="Yes", "Purchased","Did Not Purchase")</f>
        <v>Did Not Purchase</v>
      </c>
      <c r="R381">
        <f t="shared" si="5"/>
        <v>0</v>
      </c>
    </row>
    <row r="382" spans="1:18" x14ac:dyDescent="0.35">
      <c r="A382">
        <v>13620</v>
      </c>
      <c r="B382" t="s">
        <v>41</v>
      </c>
      <c r="C382" t="s">
        <v>42</v>
      </c>
      <c r="D382" s="3">
        <v>70000</v>
      </c>
      <c r="E382">
        <v>0</v>
      </c>
      <c r="F382" t="str">
        <f>IF(Table2[[#This Row],[Children]]&lt;=2, "0-2 Children", "3+ Children")</f>
        <v>0-2 Children</v>
      </c>
      <c r="G382" t="s">
        <v>13</v>
      </c>
      <c r="H382" t="s">
        <v>21</v>
      </c>
      <c r="I382" t="s">
        <v>18</v>
      </c>
      <c r="J382" t="str">
        <f>IF(Table2[[#This Row],[Home Owner]]="Yes", "Homeowner","Non-Homeowner")</f>
        <v>Non-Homeowner</v>
      </c>
      <c r="K382">
        <v>3</v>
      </c>
      <c r="L382" s="6" t="s">
        <v>44</v>
      </c>
      <c r="M382" t="s">
        <v>24</v>
      </c>
      <c r="N382" t="str">
        <f>IF(Table2[[#This Row],[Age]]&lt;=35, "25-35",
IF(Table2[[#This Row],[Age]]&lt;=45, "36-45",
IF(Table2[[#This Row],[Age]]&lt;=55, "46-55", "55+")))</f>
        <v>25-35</v>
      </c>
      <c r="O382">
        <v>30</v>
      </c>
      <c r="P382" t="s">
        <v>15</v>
      </c>
      <c r="Q382" t="str">
        <f>IF(Table2[[#This Row],[Purchased Bike]]="Yes", "Purchased","Did Not Purchase")</f>
        <v>Purchased</v>
      </c>
      <c r="R382">
        <f t="shared" si="5"/>
        <v>1</v>
      </c>
    </row>
    <row r="383" spans="1:18" x14ac:dyDescent="0.35">
      <c r="A383">
        <v>22974</v>
      </c>
      <c r="B383" t="s">
        <v>40</v>
      </c>
      <c r="C383" t="s">
        <v>43</v>
      </c>
      <c r="D383" s="3">
        <v>30000</v>
      </c>
      <c r="E383">
        <v>2</v>
      </c>
      <c r="F383" t="str">
        <f>IF(Table2[[#This Row],[Children]]&lt;=2, "0-2 Children", "3+ Children")</f>
        <v>0-2 Children</v>
      </c>
      <c r="G383" t="s">
        <v>19</v>
      </c>
      <c r="H383" t="s">
        <v>20</v>
      </c>
      <c r="I383" t="s">
        <v>15</v>
      </c>
      <c r="J383" t="str">
        <f>IF(Table2[[#This Row],[Home Owner]]="Yes", "Homeowner","Non-Homeowner")</f>
        <v>Homeowner</v>
      </c>
      <c r="K383">
        <v>2</v>
      </c>
      <c r="L383" s="6" t="s">
        <v>23</v>
      </c>
      <c r="M383" t="s">
        <v>24</v>
      </c>
      <c r="N383" t="str">
        <f>IF(Table2[[#This Row],[Age]]&lt;=35, "25-35",
IF(Table2[[#This Row],[Age]]&lt;=45, "36-45",
IF(Table2[[#This Row],[Age]]&lt;=55, "46-55", "55+")))</f>
        <v>55+</v>
      </c>
      <c r="O383">
        <v>69</v>
      </c>
      <c r="P383" t="s">
        <v>18</v>
      </c>
      <c r="Q383" t="str">
        <f>IF(Table2[[#This Row],[Purchased Bike]]="Yes", "Purchased","Did Not Purchase")</f>
        <v>Did Not Purchase</v>
      </c>
      <c r="R383">
        <f t="shared" si="5"/>
        <v>0</v>
      </c>
    </row>
    <row r="384" spans="1:18" x14ac:dyDescent="0.35">
      <c r="A384">
        <v>13586</v>
      </c>
      <c r="B384" t="s">
        <v>40</v>
      </c>
      <c r="C384" t="s">
        <v>42</v>
      </c>
      <c r="D384" s="3">
        <v>80000</v>
      </c>
      <c r="E384">
        <v>4</v>
      </c>
      <c r="F384" t="str">
        <f>IF(Table2[[#This Row],[Children]]&lt;=2, "0-2 Children", "3+ Children")</f>
        <v>3+ Children</v>
      </c>
      <c r="G384" t="s">
        <v>19</v>
      </c>
      <c r="H384" t="s">
        <v>21</v>
      </c>
      <c r="I384" t="s">
        <v>15</v>
      </c>
      <c r="J384" t="str">
        <f>IF(Table2[[#This Row],[Home Owner]]="Yes", "Homeowner","Non-Homeowner")</f>
        <v>Homeowner</v>
      </c>
      <c r="K384">
        <v>2</v>
      </c>
      <c r="L384" s="6" t="s">
        <v>44</v>
      </c>
      <c r="M384" t="s">
        <v>17</v>
      </c>
      <c r="N384" t="str">
        <f>IF(Table2[[#This Row],[Age]]&lt;=35, "25-35",
IF(Table2[[#This Row],[Age]]&lt;=45, "36-45",
IF(Table2[[#This Row],[Age]]&lt;=55, "46-55", "55+")))</f>
        <v>46-55</v>
      </c>
      <c r="O384">
        <v>53</v>
      </c>
      <c r="P384" t="s">
        <v>18</v>
      </c>
      <c r="Q384" t="str">
        <f>IF(Table2[[#This Row],[Purchased Bike]]="Yes", "Purchased","Did Not Purchase")</f>
        <v>Did Not Purchase</v>
      </c>
      <c r="R384">
        <f t="shared" si="5"/>
        <v>0</v>
      </c>
    </row>
    <row r="385" spans="1:18" x14ac:dyDescent="0.35">
      <c r="A385">
        <v>17978</v>
      </c>
      <c r="B385" t="s">
        <v>40</v>
      </c>
      <c r="C385" t="s">
        <v>42</v>
      </c>
      <c r="D385" s="3">
        <v>40000</v>
      </c>
      <c r="E385">
        <v>0</v>
      </c>
      <c r="F385" t="str">
        <f>IF(Table2[[#This Row],[Children]]&lt;=2, "0-2 Children", "3+ Children")</f>
        <v>0-2 Children</v>
      </c>
      <c r="G385" t="s">
        <v>31</v>
      </c>
      <c r="H385" t="s">
        <v>20</v>
      </c>
      <c r="I385" t="s">
        <v>15</v>
      </c>
      <c r="J385" t="str">
        <f>IF(Table2[[#This Row],[Home Owner]]="Yes", "Homeowner","Non-Homeowner")</f>
        <v>Homeowner</v>
      </c>
      <c r="K385">
        <v>0</v>
      </c>
      <c r="L385" s="6" t="s">
        <v>16</v>
      </c>
      <c r="M385" t="s">
        <v>17</v>
      </c>
      <c r="N385" t="str">
        <f>IF(Table2[[#This Row],[Age]]&lt;=35, "25-35",
IF(Table2[[#This Row],[Age]]&lt;=45, "36-45",
IF(Table2[[#This Row],[Age]]&lt;=55, "46-55", "55+")))</f>
        <v>36-45</v>
      </c>
      <c r="O385">
        <v>37</v>
      </c>
      <c r="P385" t="s">
        <v>15</v>
      </c>
      <c r="Q385" t="str">
        <f>IF(Table2[[#This Row],[Purchased Bike]]="Yes", "Purchased","Did Not Purchase")</f>
        <v>Purchased</v>
      </c>
      <c r="R385">
        <f t="shared" si="5"/>
        <v>1</v>
      </c>
    </row>
    <row r="386" spans="1:18" x14ac:dyDescent="0.35">
      <c r="A386">
        <v>12581</v>
      </c>
      <c r="B386" t="s">
        <v>41</v>
      </c>
      <c r="C386" t="s">
        <v>43</v>
      </c>
      <c r="D386" s="3">
        <v>10000</v>
      </c>
      <c r="E386">
        <v>0</v>
      </c>
      <c r="F386" t="str">
        <f>IF(Table2[[#This Row],[Children]]&lt;=2, "0-2 Children", "3+ Children")</f>
        <v>0-2 Children</v>
      </c>
      <c r="G386" t="s">
        <v>19</v>
      </c>
      <c r="H386" t="s">
        <v>25</v>
      </c>
      <c r="I386" t="s">
        <v>18</v>
      </c>
      <c r="J386" t="str">
        <f>IF(Table2[[#This Row],[Home Owner]]="Yes", "Homeowner","Non-Homeowner")</f>
        <v>Non-Homeowner</v>
      </c>
      <c r="K386">
        <v>1</v>
      </c>
      <c r="L386" s="6" t="s">
        <v>16</v>
      </c>
      <c r="M386" t="s">
        <v>24</v>
      </c>
      <c r="N386" t="str">
        <f>IF(Table2[[#This Row],[Age]]&lt;=35, "25-35",
IF(Table2[[#This Row],[Age]]&lt;=45, "36-45",
IF(Table2[[#This Row],[Age]]&lt;=55, "46-55", "55+")))</f>
        <v>25-35</v>
      </c>
      <c r="O386">
        <v>28</v>
      </c>
      <c r="P386" t="s">
        <v>15</v>
      </c>
      <c r="Q386" t="str">
        <f>IF(Table2[[#This Row],[Purchased Bike]]="Yes", "Purchased","Did Not Purchase")</f>
        <v>Purchased</v>
      </c>
      <c r="R386">
        <f t="shared" si="5"/>
        <v>1</v>
      </c>
    </row>
    <row r="387" spans="1:18" x14ac:dyDescent="0.35">
      <c r="A387">
        <v>18018</v>
      </c>
      <c r="B387" t="s">
        <v>41</v>
      </c>
      <c r="C387" t="s">
        <v>42</v>
      </c>
      <c r="D387" s="3">
        <v>30000</v>
      </c>
      <c r="E387">
        <v>3</v>
      </c>
      <c r="F387" t="str">
        <f>IF(Table2[[#This Row],[Children]]&lt;=2, "0-2 Children", "3+ Children")</f>
        <v>3+ Children</v>
      </c>
      <c r="G387" t="s">
        <v>19</v>
      </c>
      <c r="H387" t="s">
        <v>20</v>
      </c>
      <c r="I387" t="s">
        <v>15</v>
      </c>
      <c r="J387" t="str">
        <f>IF(Table2[[#This Row],[Home Owner]]="Yes", "Homeowner","Non-Homeowner")</f>
        <v>Homeowner</v>
      </c>
      <c r="K387">
        <v>0</v>
      </c>
      <c r="L387" s="6" t="s">
        <v>16</v>
      </c>
      <c r="M387" t="s">
        <v>17</v>
      </c>
      <c r="N387" t="str">
        <f>IF(Table2[[#This Row],[Age]]&lt;=35, "25-35",
IF(Table2[[#This Row],[Age]]&lt;=45, "36-45",
IF(Table2[[#This Row],[Age]]&lt;=55, "46-55", "55+")))</f>
        <v>36-45</v>
      </c>
      <c r="O387">
        <v>43</v>
      </c>
      <c r="P387" t="s">
        <v>18</v>
      </c>
      <c r="Q387" t="str">
        <f>IF(Table2[[#This Row],[Purchased Bike]]="Yes", "Purchased","Did Not Purchase")</f>
        <v>Did Not Purchase</v>
      </c>
      <c r="R387">
        <f t="shared" ref="R387:R450" si="6">IF(P387="Yes", 1,0)</f>
        <v>0</v>
      </c>
    </row>
    <row r="388" spans="1:18" x14ac:dyDescent="0.35">
      <c r="A388">
        <v>28957</v>
      </c>
      <c r="B388" t="s">
        <v>41</v>
      </c>
      <c r="C388" t="s">
        <v>43</v>
      </c>
      <c r="D388" s="3">
        <v>120000</v>
      </c>
      <c r="E388">
        <v>0</v>
      </c>
      <c r="F388" t="str">
        <f>IF(Table2[[#This Row],[Children]]&lt;=2, "0-2 Children", "3+ Children")</f>
        <v>0-2 Children</v>
      </c>
      <c r="G388" t="s">
        <v>29</v>
      </c>
      <c r="H388" t="s">
        <v>21</v>
      </c>
      <c r="I388" t="s">
        <v>15</v>
      </c>
      <c r="J388" t="str">
        <f>IF(Table2[[#This Row],[Home Owner]]="Yes", "Homeowner","Non-Homeowner")</f>
        <v>Homeowner</v>
      </c>
      <c r="K388">
        <v>4</v>
      </c>
      <c r="L388" s="6" t="s">
        <v>44</v>
      </c>
      <c r="M388" t="s">
        <v>24</v>
      </c>
      <c r="N388" t="str">
        <f>IF(Table2[[#This Row],[Age]]&lt;=35, "25-35",
IF(Table2[[#This Row],[Age]]&lt;=45, "36-45",
IF(Table2[[#This Row],[Age]]&lt;=55, "46-55", "55+")))</f>
        <v>25-35</v>
      </c>
      <c r="O388">
        <v>34</v>
      </c>
      <c r="P388" t="s">
        <v>15</v>
      </c>
      <c r="Q388" t="str">
        <f>IF(Table2[[#This Row],[Purchased Bike]]="Yes", "Purchased","Did Not Purchase")</f>
        <v>Purchased</v>
      </c>
      <c r="R388">
        <f t="shared" si="6"/>
        <v>1</v>
      </c>
    </row>
    <row r="389" spans="1:18" x14ac:dyDescent="0.35">
      <c r="A389">
        <v>13690</v>
      </c>
      <c r="B389" t="s">
        <v>41</v>
      </c>
      <c r="C389" t="s">
        <v>43</v>
      </c>
      <c r="D389" s="3">
        <v>20000</v>
      </c>
      <c r="E389">
        <v>0</v>
      </c>
      <c r="F389" t="str">
        <f>IF(Table2[[#This Row],[Children]]&lt;=2, "0-2 Children", "3+ Children")</f>
        <v>0-2 Children</v>
      </c>
      <c r="G389" t="s">
        <v>29</v>
      </c>
      <c r="H389" t="s">
        <v>25</v>
      </c>
      <c r="I389" t="s">
        <v>18</v>
      </c>
      <c r="J389" t="str">
        <f>IF(Table2[[#This Row],[Home Owner]]="Yes", "Homeowner","Non-Homeowner")</f>
        <v>Non-Homeowner</v>
      </c>
      <c r="K389">
        <v>2</v>
      </c>
      <c r="L389" s="6" t="s">
        <v>26</v>
      </c>
      <c r="M389" t="s">
        <v>17</v>
      </c>
      <c r="N389" t="str">
        <f>IF(Table2[[#This Row],[Age]]&lt;=35, "25-35",
IF(Table2[[#This Row],[Age]]&lt;=45, "36-45",
IF(Table2[[#This Row],[Age]]&lt;=55, "46-55", "55+")))</f>
        <v>25-35</v>
      </c>
      <c r="O389">
        <v>34</v>
      </c>
      <c r="P389" t="s">
        <v>15</v>
      </c>
      <c r="Q389" t="str">
        <f>IF(Table2[[#This Row],[Purchased Bike]]="Yes", "Purchased","Did Not Purchase")</f>
        <v>Purchased</v>
      </c>
      <c r="R389">
        <f t="shared" si="6"/>
        <v>1</v>
      </c>
    </row>
    <row r="390" spans="1:18" x14ac:dyDescent="0.35">
      <c r="A390">
        <v>12568</v>
      </c>
      <c r="B390" t="s">
        <v>40</v>
      </c>
      <c r="C390" t="s">
        <v>43</v>
      </c>
      <c r="D390" s="3">
        <v>30000</v>
      </c>
      <c r="E390">
        <v>1</v>
      </c>
      <c r="F390" t="str">
        <f>IF(Table2[[#This Row],[Children]]&lt;=2, "0-2 Children", "3+ Children")</f>
        <v>0-2 Children</v>
      </c>
      <c r="G390" t="s">
        <v>13</v>
      </c>
      <c r="H390" t="s">
        <v>20</v>
      </c>
      <c r="I390" t="s">
        <v>15</v>
      </c>
      <c r="J390" t="str">
        <f>IF(Table2[[#This Row],[Home Owner]]="Yes", "Homeowner","Non-Homeowner")</f>
        <v>Homeowner</v>
      </c>
      <c r="K390">
        <v>0</v>
      </c>
      <c r="L390" s="6" t="s">
        <v>16</v>
      </c>
      <c r="M390" t="s">
        <v>17</v>
      </c>
      <c r="N390" t="str">
        <f>IF(Table2[[#This Row],[Age]]&lt;=35, "25-35",
IF(Table2[[#This Row],[Age]]&lt;=45, "36-45",
IF(Table2[[#This Row],[Age]]&lt;=55, "46-55", "55+")))</f>
        <v>55+</v>
      </c>
      <c r="O390">
        <v>64</v>
      </c>
      <c r="P390" t="s">
        <v>18</v>
      </c>
      <c r="Q390" t="str">
        <f>IF(Table2[[#This Row],[Purchased Bike]]="Yes", "Purchased","Did Not Purchase")</f>
        <v>Did Not Purchase</v>
      </c>
      <c r="R390">
        <f t="shared" si="6"/>
        <v>0</v>
      </c>
    </row>
    <row r="391" spans="1:18" x14ac:dyDescent="0.35">
      <c r="A391">
        <v>13122</v>
      </c>
      <c r="B391" t="s">
        <v>40</v>
      </c>
      <c r="C391" t="s">
        <v>43</v>
      </c>
      <c r="D391" s="3">
        <v>80000</v>
      </c>
      <c r="E391">
        <v>0</v>
      </c>
      <c r="F391" t="str">
        <f>IF(Table2[[#This Row],[Children]]&lt;=2, "0-2 Children", "3+ Children")</f>
        <v>0-2 Children</v>
      </c>
      <c r="G391" t="s">
        <v>13</v>
      </c>
      <c r="H391" t="s">
        <v>21</v>
      </c>
      <c r="I391" t="s">
        <v>15</v>
      </c>
      <c r="J391" t="str">
        <f>IF(Table2[[#This Row],[Home Owner]]="Yes", "Homeowner","Non-Homeowner")</f>
        <v>Homeowner</v>
      </c>
      <c r="K391">
        <v>1</v>
      </c>
      <c r="L391" s="6" t="s">
        <v>26</v>
      </c>
      <c r="M391" t="s">
        <v>24</v>
      </c>
      <c r="N391" t="str">
        <f>IF(Table2[[#This Row],[Age]]&lt;=35, "25-35",
IF(Table2[[#This Row],[Age]]&lt;=45, "36-45",
IF(Table2[[#This Row],[Age]]&lt;=55, "46-55", "55+")))</f>
        <v>36-45</v>
      </c>
      <c r="O391">
        <v>41</v>
      </c>
      <c r="P391" t="s">
        <v>15</v>
      </c>
      <c r="Q391" t="str">
        <f>IF(Table2[[#This Row],[Purchased Bike]]="Yes", "Purchased","Did Not Purchase")</f>
        <v>Purchased</v>
      </c>
      <c r="R391">
        <f t="shared" si="6"/>
        <v>1</v>
      </c>
    </row>
    <row r="392" spans="1:18" x14ac:dyDescent="0.35">
      <c r="A392">
        <v>21184</v>
      </c>
      <c r="B392" t="s">
        <v>41</v>
      </c>
      <c r="C392" t="s">
        <v>42</v>
      </c>
      <c r="D392" s="3">
        <v>70000</v>
      </c>
      <c r="E392">
        <v>0</v>
      </c>
      <c r="F392" t="str">
        <f>IF(Table2[[#This Row],[Children]]&lt;=2, "0-2 Children", "3+ Children")</f>
        <v>0-2 Children</v>
      </c>
      <c r="G392" t="s">
        <v>13</v>
      </c>
      <c r="H392" t="s">
        <v>21</v>
      </c>
      <c r="I392" t="s">
        <v>18</v>
      </c>
      <c r="J392" t="str">
        <f>IF(Table2[[#This Row],[Home Owner]]="Yes", "Homeowner","Non-Homeowner")</f>
        <v>Non-Homeowner</v>
      </c>
      <c r="K392">
        <v>1</v>
      </c>
      <c r="L392" s="6" t="s">
        <v>23</v>
      </c>
      <c r="M392" t="s">
        <v>24</v>
      </c>
      <c r="N392" t="str">
        <f>IF(Table2[[#This Row],[Age]]&lt;=35, "25-35",
IF(Table2[[#This Row],[Age]]&lt;=45, "36-45",
IF(Table2[[#This Row],[Age]]&lt;=55, "46-55", "55+")))</f>
        <v>36-45</v>
      </c>
      <c r="O392">
        <v>38</v>
      </c>
      <c r="P392" t="s">
        <v>18</v>
      </c>
      <c r="Q392" t="str">
        <f>IF(Table2[[#This Row],[Purchased Bike]]="Yes", "Purchased","Did Not Purchase")</f>
        <v>Did Not Purchase</v>
      </c>
      <c r="R392">
        <f t="shared" si="6"/>
        <v>0</v>
      </c>
    </row>
    <row r="393" spans="1:18" x14ac:dyDescent="0.35">
      <c r="A393">
        <v>26150</v>
      </c>
      <c r="B393" t="s">
        <v>41</v>
      </c>
      <c r="C393" t="s">
        <v>43</v>
      </c>
      <c r="D393" s="3">
        <v>70000</v>
      </c>
      <c r="E393">
        <v>0</v>
      </c>
      <c r="F393" t="str">
        <f>IF(Table2[[#This Row],[Children]]&lt;=2, "0-2 Children", "3+ Children")</f>
        <v>0-2 Children</v>
      </c>
      <c r="G393" t="s">
        <v>13</v>
      </c>
      <c r="H393" t="s">
        <v>21</v>
      </c>
      <c r="I393" t="s">
        <v>18</v>
      </c>
      <c r="J393" t="str">
        <f>IF(Table2[[#This Row],[Home Owner]]="Yes", "Homeowner","Non-Homeowner")</f>
        <v>Non-Homeowner</v>
      </c>
      <c r="K393">
        <v>1</v>
      </c>
      <c r="L393" s="6" t="s">
        <v>16</v>
      </c>
      <c r="M393" t="s">
        <v>24</v>
      </c>
      <c r="N393" t="str">
        <f>IF(Table2[[#This Row],[Age]]&lt;=35, "25-35",
IF(Table2[[#This Row],[Age]]&lt;=45, "36-45",
IF(Table2[[#This Row],[Age]]&lt;=55, "46-55", "55+")))</f>
        <v>36-45</v>
      </c>
      <c r="O393">
        <v>41</v>
      </c>
      <c r="P393" t="s">
        <v>15</v>
      </c>
      <c r="Q393" t="str">
        <f>IF(Table2[[#This Row],[Purchased Bike]]="Yes", "Purchased","Did Not Purchase")</f>
        <v>Purchased</v>
      </c>
      <c r="R393">
        <f t="shared" si="6"/>
        <v>1</v>
      </c>
    </row>
    <row r="394" spans="1:18" x14ac:dyDescent="0.35">
      <c r="A394">
        <v>24151</v>
      </c>
      <c r="B394" t="s">
        <v>41</v>
      </c>
      <c r="C394" t="s">
        <v>42</v>
      </c>
      <c r="D394" s="3">
        <v>20000</v>
      </c>
      <c r="E394">
        <v>1</v>
      </c>
      <c r="F394" t="str">
        <f>IF(Table2[[#This Row],[Children]]&lt;=2, "0-2 Children", "3+ Children")</f>
        <v>0-2 Children</v>
      </c>
      <c r="G394" t="s">
        <v>13</v>
      </c>
      <c r="H394" t="s">
        <v>20</v>
      </c>
      <c r="I394" t="s">
        <v>18</v>
      </c>
      <c r="J394" t="str">
        <f>IF(Table2[[#This Row],[Home Owner]]="Yes", "Homeowner","Non-Homeowner")</f>
        <v>Non-Homeowner</v>
      </c>
      <c r="K394">
        <v>0</v>
      </c>
      <c r="L394" s="6" t="s">
        <v>16</v>
      </c>
      <c r="M394" t="s">
        <v>17</v>
      </c>
      <c r="N394" t="str">
        <f>IF(Table2[[#This Row],[Age]]&lt;=35, "25-35",
IF(Table2[[#This Row],[Age]]&lt;=45, "36-45",
IF(Table2[[#This Row],[Age]]&lt;=55, "46-55", "55+")))</f>
        <v>46-55</v>
      </c>
      <c r="O394">
        <v>51</v>
      </c>
      <c r="P394" t="s">
        <v>18</v>
      </c>
      <c r="Q394" t="str">
        <f>IF(Table2[[#This Row],[Purchased Bike]]="Yes", "Purchased","Did Not Purchase")</f>
        <v>Did Not Purchase</v>
      </c>
      <c r="R394">
        <f t="shared" si="6"/>
        <v>0</v>
      </c>
    </row>
    <row r="395" spans="1:18" x14ac:dyDescent="0.35">
      <c r="A395">
        <v>23962</v>
      </c>
      <c r="B395" t="s">
        <v>40</v>
      </c>
      <c r="C395" t="s">
        <v>43</v>
      </c>
      <c r="D395" s="3">
        <v>10000</v>
      </c>
      <c r="E395">
        <v>0</v>
      </c>
      <c r="F395" t="str">
        <f>IF(Table2[[#This Row],[Children]]&lt;=2, "0-2 Children", "3+ Children")</f>
        <v>0-2 Children</v>
      </c>
      <c r="G395" t="s">
        <v>29</v>
      </c>
      <c r="H395" t="s">
        <v>25</v>
      </c>
      <c r="I395" t="s">
        <v>15</v>
      </c>
      <c r="J395" t="str">
        <f>IF(Table2[[#This Row],[Home Owner]]="Yes", "Homeowner","Non-Homeowner")</f>
        <v>Homeowner</v>
      </c>
      <c r="K395">
        <v>2</v>
      </c>
      <c r="L395" s="6" t="s">
        <v>26</v>
      </c>
      <c r="M395" t="s">
        <v>17</v>
      </c>
      <c r="N395" t="str">
        <f>IF(Table2[[#This Row],[Age]]&lt;=35, "25-35",
IF(Table2[[#This Row],[Age]]&lt;=45, "36-45",
IF(Table2[[#This Row],[Age]]&lt;=55, "46-55", "55+")))</f>
        <v>25-35</v>
      </c>
      <c r="O395">
        <v>32</v>
      </c>
      <c r="P395" t="s">
        <v>18</v>
      </c>
      <c r="Q395" t="str">
        <f>IF(Table2[[#This Row],[Purchased Bike]]="Yes", "Purchased","Did Not Purchase")</f>
        <v>Did Not Purchase</v>
      </c>
      <c r="R395">
        <f t="shared" si="6"/>
        <v>0</v>
      </c>
    </row>
    <row r="396" spans="1:18" x14ac:dyDescent="0.35">
      <c r="A396">
        <v>17793</v>
      </c>
      <c r="B396" t="s">
        <v>40</v>
      </c>
      <c r="C396" t="s">
        <v>43</v>
      </c>
      <c r="D396" s="3">
        <v>40000</v>
      </c>
      <c r="E396">
        <v>0</v>
      </c>
      <c r="F396" t="str">
        <f>IF(Table2[[#This Row],[Children]]&lt;=2, "0-2 Children", "3+ Children")</f>
        <v>0-2 Children</v>
      </c>
      <c r="G396" t="s">
        <v>13</v>
      </c>
      <c r="H396" t="s">
        <v>20</v>
      </c>
      <c r="I396" t="s">
        <v>15</v>
      </c>
      <c r="J396" t="str">
        <f>IF(Table2[[#This Row],[Home Owner]]="Yes", "Homeowner","Non-Homeowner")</f>
        <v>Homeowner</v>
      </c>
      <c r="K396">
        <v>0</v>
      </c>
      <c r="L396" s="6" t="s">
        <v>16</v>
      </c>
      <c r="M396" t="s">
        <v>17</v>
      </c>
      <c r="N396" t="str">
        <f>IF(Table2[[#This Row],[Age]]&lt;=35, "25-35",
IF(Table2[[#This Row],[Age]]&lt;=45, "36-45",
IF(Table2[[#This Row],[Age]]&lt;=55, "46-55", "55+")))</f>
        <v>36-45</v>
      </c>
      <c r="O396">
        <v>38</v>
      </c>
      <c r="P396" t="s">
        <v>15</v>
      </c>
      <c r="Q396" t="str">
        <f>IF(Table2[[#This Row],[Purchased Bike]]="Yes", "Purchased","Did Not Purchase")</f>
        <v>Purchased</v>
      </c>
      <c r="R396">
        <f t="shared" si="6"/>
        <v>1</v>
      </c>
    </row>
    <row r="397" spans="1:18" x14ac:dyDescent="0.35">
      <c r="A397">
        <v>14926</v>
      </c>
      <c r="B397" t="s">
        <v>40</v>
      </c>
      <c r="C397" t="s">
        <v>42</v>
      </c>
      <c r="D397" s="3">
        <v>30000</v>
      </c>
      <c r="E397">
        <v>1</v>
      </c>
      <c r="F397" t="str">
        <f>IF(Table2[[#This Row],[Children]]&lt;=2, "0-2 Children", "3+ Children")</f>
        <v>0-2 Children</v>
      </c>
      <c r="G397" t="s">
        <v>13</v>
      </c>
      <c r="H397" t="s">
        <v>20</v>
      </c>
      <c r="I397" t="s">
        <v>15</v>
      </c>
      <c r="J397" t="str">
        <f>IF(Table2[[#This Row],[Home Owner]]="Yes", "Homeowner","Non-Homeowner")</f>
        <v>Homeowner</v>
      </c>
      <c r="K397">
        <v>0</v>
      </c>
      <c r="L397" s="6" t="s">
        <v>16</v>
      </c>
      <c r="M397" t="s">
        <v>17</v>
      </c>
      <c r="N397" t="str">
        <f>IF(Table2[[#This Row],[Age]]&lt;=35, "25-35",
IF(Table2[[#This Row],[Age]]&lt;=45, "36-45",
IF(Table2[[#This Row],[Age]]&lt;=55, "46-55", "55+")))</f>
        <v>36-45</v>
      </c>
      <c r="O397">
        <v>38</v>
      </c>
      <c r="P397" t="s">
        <v>15</v>
      </c>
      <c r="Q397" t="str">
        <f>IF(Table2[[#This Row],[Purchased Bike]]="Yes", "Purchased","Did Not Purchase")</f>
        <v>Purchased</v>
      </c>
      <c r="R397">
        <f t="shared" si="6"/>
        <v>1</v>
      </c>
    </row>
    <row r="398" spans="1:18" x14ac:dyDescent="0.35">
      <c r="A398">
        <v>16163</v>
      </c>
      <c r="B398" t="s">
        <v>41</v>
      </c>
      <c r="C398" t="s">
        <v>42</v>
      </c>
      <c r="D398" s="3">
        <v>60000</v>
      </c>
      <c r="E398">
        <v>2</v>
      </c>
      <c r="F398" t="str">
        <f>IF(Table2[[#This Row],[Children]]&lt;=2, "0-2 Children", "3+ Children")</f>
        <v>0-2 Children</v>
      </c>
      <c r="G398" t="s">
        <v>13</v>
      </c>
      <c r="H398" t="s">
        <v>21</v>
      </c>
      <c r="I398" t="s">
        <v>15</v>
      </c>
      <c r="J398" t="str">
        <f>IF(Table2[[#This Row],[Home Owner]]="Yes", "Homeowner","Non-Homeowner")</f>
        <v>Homeowner</v>
      </c>
      <c r="K398">
        <v>1</v>
      </c>
      <c r="L398" s="6" t="s">
        <v>22</v>
      </c>
      <c r="M398" t="s">
        <v>24</v>
      </c>
      <c r="N398" t="str">
        <f>IF(Table2[[#This Row],[Age]]&lt;=35, "25-35",
IF(Table2[[#This Row],[Age]]&lt;=45, "36-45",
IF(Table2[[#This Row],[Age]]&lt;=55, "46-55", "55+")))</f>
        <v>36-45</v>
      </c>
      <c r="O398">
        <v>38</v>
      </c>
      <c r="P398" t="s">
        <v>15</v>
      </c>
      <c r="Q398" t="str">
        <f>IF(Table2[[#This Row],[Purchased Bike]]="Yes", "Purchased","Did Not Purchase")</f>
        <v>Purchased</v>
      </c>
      <c r="R398">
        <f t="shared" si="6"/>
        <v>1</v>
      </c>
    </row>
    <row r="399" spans="1:18" x14ac:dyDescent="0.35">
      <c r="A399">
        <v>21365</v>
      </c>
      <c r="B399" t="s">
        <v>40</v>
      </c>
      <c r="C399" t="s">
        <v>43</v>
      </c>
      <c r="D399" s="3">
        <v>10000</v>
      </c>
      <c r="E399">
        <v>2</v>
      </c>
      <c r="F399" t="str">
        <f>IF(Table2[[#This Row],[Children]]&lt;=2, "0-2 Children", "3+ Children")</f>
        <v>0-2 Children</v>
      </c>
      <c r="G399" t="s">
        <v>29</v>
      </c>
      <c r="H399" t="s">
        <v>20</v>
      </c>
      <c r="I399" t="s">
        <v>15</v>
      </c>
      <c r="J399" t="str">
        <f>IF(Table2[[#This Row],[Home Owner]]="Yes", "Homeowner","Non-Homeowner")</f>
        <v>Homeowner</v>
      </c>
      <c r="K399">
        <v>2</v>
      </c>
      <c r="L399" s="6" t="s">
        <v>23</v>
      </c>
      <c r="M399" t="s">
        <v>24</v>
      </c>
      <c r="N399" t="str">
        <f>IF(Table2[[#This Row],[Age]]&lt;=35, "25-35",
IF(Table2[[#This Row],[Age]]&lt;=45, "36-45",
IF(Table2[[#This Row],[Age]]&lt;=55, "46-55", "55+")))</f>
        <v>55+</v>
      </c>
      <c r="O399">
        <v>58</v>
      </c>
      <c r="P399" t="s">
        <v>18</v>
      </c>
      <c r="Q399" t="str">
        <f>IF(Table2[[#This Row],[Purchased Bike]]="Yes", "Purchased","Did Not Purchase")</f>
        <v>Did Not Purchase</v>
      </c>
      <c r="R399">
        <f t="shared" si="6"/>
        <v>0</v>
      </c>
    </row>
    <row r="400" spans="1:18" x14ac:dyDescent="0.35">
      <c r="A400">
        <v>27771</v>
      </c>
      <c r="B400" t="s">
        <v>41</v>
      </c>
      <c r="C400" t="s">
        <v>42</v>
      </c>
      <c r="D400" s="3">
        <v>30000</v>
      </c>
      <c r="E400">
        <v>1</v>
      </c>
      <c r="F400" t="str">
        <f>IF(Table2[[#This Row],[Children]]&lt;=2, "0-2 Children", "3+ Children")</f>
        <v>0-2 Children</v>
      </c>
      <c r="G400" t="s">
        <v>13</v>
      </c>
      <c r="H400" t="s">
        <v>20</v>
      </c>
      <c r="I400" t="s">
        <v>15</v>
      </c>
      <c r="J400" t="str">
        <f>IF(Table2[[#This Row],[Home Owner]]="Yes", "Homeowner","Non-Homeowner")</f>
        <v>Homeowner</v>
      </c>
      <c r="K400">
        <v>1</v>
      </c>
      <c r="L400" s="6" t="s">
        <v>26</v>
      </c>
      <c r="M400" t="s">
        <v>17</v>
      </c>
      <c r="N400" t="str">
        <f>IF(Table2[[#This Row],[Age]]&lt;=35, "25-35",
IF(Table2[[#This Row],[Age]]&lt;=45, "36-45",
IF(Table2[[#This Row],[Age]]&lt;=55, "46-55", "55+")))</f>
        <v>36-45</v>
      </c>
      <c r="O400">
        <v>39</v>
      </c>
      <c r="P400" t="s">
        <v>15</v>
      </c>
      <c r="Q400" t="str">
        <f>IF(Table2[[#This Row],[Purchased Bike]]="Yes", "Purchased","Did Not Purchase")</f>
        <v>Purchased</v>
      </c>
      <c r="R400">
        <f t="shared" si="6"/>
        <v>1</v>
      </c>
    </row>
    <row r="401" spans="1:18" x14ac:dyDescent="0.35">
      <c r="A401">
        <v>26167</v>
      </c>
      <c r="B401" t="s">
        <v>41</v>
      </c>
      <c r="C401" t="s">
        <v>43</v>
      </c>
      <c r="D401" s="3">
        <v>40000</v>
      </c>
      <c r="E401">
        <v>2</v>
      </c>
      <c r="F401" t="str">
        <f>IF(Table2[[#This Row],[Children]]&lt;=2, "0-2 Children", "3+ Children")</f>
        <v>0-2 Children</v>
      </c>
      <c r="G401" t="s">
        <v>13</v>
      </c>
      <c r="H401" t="s">
        <v>28</v>
      </c>
      <c r="I401" t="s">
        <v>18</v>
      </c>
      <c r="J401" t="str">
        <f>IF(Table2[[#This Row],[Home Owner]]="Yes", "Homeowner","Non-Homeowner")</f>
        <v>Non-Homeowner</v>
      </c>
      <c r="K401">
        <v>1</v>
      </c>
      <c r="L401" s="6" t="s">
        <v>23</v>
      </c>
      <c r="M401" t="s">
        <v>24</v>
      </c>
      <c r="N401" t="str">
        <f>IF(Table2[[#This Row],[Age]]&lt;=35, "25-35",
IF(Table2[[#This Row],[Age]]&lt;=45, "36-45",
IF(Table2[[#This Row],[Age]]&lt;=55, "46-55", "55+")))</f>
        <v>46-55</v>
      </c>
      <c r="O401">
        <v>53</v>
      </c>
      <c r="P401" t="s">
        <v>15</v>
      </c>
      <c r="Q401" t="str">
        <f>IF(Table2[[#This Row],[Purchased Bike]]="Yes", "Purchased","Did Not Purchase")</f>
        <v>Purchased</v>
      </c>
      <c r="R401">
        <f t="shared" si="6"/>
        <v>1</v>
      </c>
    </row>
    <row r="402" spans="1:18" x14ac:dyDescent="0.35">
      <c r="A402">
        <v>25792</v>
      </c>
      <c r="B402" t="s">
        <v>41</v>
      </c>
      <c r="C402" t="s">
        <v>43</v>
      </c>
      <c r="D402" s="3">
        <v>110000</v>
      </c>
      <c r="E402">
        <v>3</v>
      </c>
      <c r="F402" t="str">
        <f>IF(Table2[[#This Row],[Children]]&lt;=2, "0-2 Children", "3+ Children")</f>
        <v>3+ Children</v>
      </c>
      <c r="G402" t="s">
        <v>13</v>
      </c>
      <c r="H402" t="s">
        <v>28</v>
      </c>
      <c r="I402" t="s">
        <v>15</v>
      </c>
      <c r="J402" t="str">
        <f>IF(Table2[[#This Row],[Home Owner]]="Yes", "Homeowner","Non-Homeowner")</f>
        <v>Homeowner</v>
      </c>
      <c r="K402">
        <v>4</v>
      </c>
      <c r="L402" s="6" t="s">
        <v>44</v>
      </c>
      <c r="M402" t="s">
        <v>17</v>
      </c>
      <c r="N402" t="str">
        <f>IF(Table2[[#This Row],[Age]]&lt;=35, "25-35",
IF(Table2[[#This Row],[Age]]&lt;=45, "36-45",
IF(Table2[[#This Row],[Age]]&lt;=55, "46-55", "55+")))</f>
        <v>46-55</v>
      </c>
      <c r="O402">
        <v>53</v>
      </c>
      <c r="P402" t="s">
        <v>18</v>
      </c>
      <c r="Q402" t="str">
        <f>IF(Table2[[#This Row],[Purchased Bike]]="Yes", "Purchased","Did Not Purchase")</f>
        <v>Did Not Purchase</v>
      </c>
      <c r="R402">
        <f t="shared" si="6"/>
        <v>0</v>
      </c>
    </row>
    <row r="403" spans="1:18" x14ac:dyDescent="0.35">
      <c r="A403">
        <v>11555</v>
      </c>
      <c r="B403" t="s">
        <v>40</v>
      </c>
      <c r="C403" t="s">
        <v>43</v>
      </c>
      <c r="D403" s="3">
        <v>40000</v>
      </c>
      <c r="E403">
        <v>1</v>
      </c>
      <c r="F403" t="str">
        <f>IF(Table2[[#This Row],[Children]]&lt;=2, "0-2 Children", "3+ Children")</f>
        <v>0-2 Children</v>
      </c>
      <c r="G403" t="s">
        <v>13</v>
      </c>
      <c r="H403" t="s">
        <v>20</v>
      </c>
      <c r="I403" t="s">
        <v>15</v>
      </c>
      <c r="J403" t="str">
        <f>IF(Table2[[#This Row],[Home Owner]]="Yes", "Homeowner","Non-Homeowner")</f>
        <v>Homeowner</v>
      </c>
      <c r="K403">
        <v>0</v>
      </c>
      <c r="L403" s="6" t="s">
        <v>16</v>
      </c>
      <c r="M403" t="s">
        <v>17</v>
      </c>
      <c r="N403" t="str">
        <f>IF(Table2[[#This Row],[Age]]&lt;=35, "25-35",
IF(Table2[[#This Row],[Age]]&lt;=45, "36-45",
IF(Table2[[#This Row],[Age]]&lt;=55, "46-55", "55+")))</f>
        <v>55+</v>
      </c>
      <c r="O403">
        <v>80</v>
      </c>
      <c r="P403" t="s">
        <v>18</v>
      </c>
      <c r="Q403" t="str">
        <f>IF(Table2[[#This Row],[Purchased Bike]]="Yes", "Purchased","Did Not Purchase")</f>
        <v>Did Not Purchase</v>
      </c>
      <c r="R403">
        <f t="shared" si="6"/>
        <v>0</v>
      </c>
    </row>
    <row r="404" spans="1:18" x14ac:dyDescent="0.35">
      <c r="A404">
        <v>22381</v>
      </c>
      <c r="B404" t="s">
        <v>40</v>
      </c>
      <c r="C404" t="s">
        <v>42</v>
      </c>
      <c r="D404" s="3">
        <v>10000</v>
      </c>
      <c r="E404">
        <v>1</v>
      </c>
      <c r="F404" t="str">
        <f>IF(Table2[[#This Row],[Children]]&lt;=2, "0-2 Children", "3+ Children")</f>
        <v>0-2 Children</v>
      </c>
      <c r="G404" t="s">
        <v>31</v>
      </c>
      <c r="H404" t="s">
        <v>25</v>
      </c>
      <c r="I404" t="s">
        <v>15</v>
      </c>
      <c r="J404" t="str">
        <f>IF(Table2[[#This Row],[Home Owner]]="Yes", "Homeowner","Non-Homeowner")</f>
        <v>Homeowner</v>
      </c>
      <c r="K404">
        <v>0</v>
      </c>
      <c r="L404" s="6" t="s">
        <v>16</v>
      </c>
      <c r="M404" t="s">
        <v>17</v>
      </c>
      <c r="N404" t="str">
        <f>IF(Table2[[#This Row],[Age]]&lt;=35, "25-35",
IF(Table2[[#This Row],[Age]]&lt;=45, "36-45",
IF(Table2[[#This Row],[Age]]&lt;=55, "46-55", "55+")))</f>
        <v>36-45</v>
      </c>
      <c r="O404">
        <v>44</v>
      </c>
      <c r="P404" t="s">
        <v>18</v>
      </c>
      <c r="Q404" t="str">
        <f>IF(Table2[[#This Row],[Purchased Bike]]="Yes", "Purchased","Did Not Purchase")</f>
        <v>Did Not Purchase</v>
      </c>
      <c r="R404">
        <f t="shared" si="6"/>
        <v>0</v>
      </c>
    </row>
    <row r="405" spans="1:18" x14ac:dyDescent="0.35">
      <c r="A405">
        <v>17882</v>
      </c>
      <c r="B405" t="s">
        <v>40</v>
      </c>
      <c r="C405" t="s">
        <v>42</v>
      </c>
      <c r="D405" s="3">
        <v>20000</v>
      </c>
      <c r="E405">
        <v>1</v>
      </c>
      <c r="F405" t="str">
        <f>IF(Table2[[#This Row],[Children]]&lt;=2, "0-2 Children", "3+ Children")</f>
        <v>0-2 Children</v>
      </c>
      <c r="G405" t="s">
        <v>31</v>
      </c>
      <c r="H405" t="s">
        <v>20</v>
      </c>
      <c r="I405" t="s">
        <v>15</v>
      </c>
      <c r="J405" t="str">
        <f>IF(Table2[[#This Row],[Home Owner]]="Yes", "Homeowner","Non-Homeowner")</f>
        <v>Homeowner</v>
      </c>
      <c r="K405">
        <v>0</v>
      </c>
      <c r="L405" s="6" t="s">
        <v>16</v>
      </c>
      <c r="M405" t="s">
        <v>17</v>
      </c>
      <c r="N405" t="str">
        <f>IF(Table2[[#This Row],[Age]]&lt;=35, "25-35",
IF(Table2[[#This Row],[Age]]&lt;=45, "36-45",
IF(Table2[[#This Row],[Age]]&lt;=55, "46-55", "55+")))</f>
        <v>36-45</v>
      </c>
      <c r="O405">
        <v>44</v>
      </c>
      <c r="P405" t="s">
        <v>18</v>
      </c>
      <c r="Q405" t="str">
        <f>IF(Table2[[#This Row],[Purchased Bike]]="Yes", "Purchased","Did Not Purchase")</f>
        <v>Did Not Purchase</v>
      </c>
      <c r="R405">
        <f t="shared" si="6"/>
        <v>0</v>
      </c>
    </row>
    <row r="406" spans="1:18" x14ac:dyDescent="0.35">
      <c r="A406">
        <v>22174</v>
      </c>
      <c r="B406" t="s">
        <v>40</v>
      </c>
      <c r="C406" t="s">
        <v>42</v>
      </c>
      <c r="D406" s="3">
        <v>30000</v>
      </c>
      <c r="E406">
        <v>3</v>
      </c>
      <c r="F406" t="str">
        <f>IF(Table2[[#This Row],[Children]]&lt;=2, "0-2 Children", "3+ Children")</f>
        <v>3+ Children</v>
      </c>
      <c r="G406" t="s">
        <v>27</v>
      </c>
      <c r="H406" t="s">
        <v>14</v>
      </c>
      <c r="I406" t="s">
        <v>15</v>
      </c>
      <c r="J406" t="str">
        <f>IF(Table2[[#This Row],[Home Owner]]="Yes", "Homeowner","Non-Homeowner")</f>
        <v>Homeowner</v>
      </c>
      <c r="K406">
        <v>2</v>
      </c>
      <c r="L406" s="6" t="s">
        <v>23</v>
      </c>
      <c r="M406" t="s">
        <v>24</v>
      </c>
      <c r="N406" t="str">
        <f>IF(Table2[[#This Row],[Age]]&lt;=35, "25-35",
IF(Table2[[#This Row],[Age]]&lt;=45, "36-45",
IF(Table2[[#This Row],[Age]]&lt;=55, "46-55", "55+")))</f>
        <v>46-55</v>
      </c>
      <c r="O406">
        <v>54</v>
      </c>
      <c r="P406" t="s">
        <v>15</v>
      </c>
      <c r="Q406" t="str">
        <f>IF(Table2[[#This Row],[Purchased Bike]]="Yes", "Purchased","Did Not Purchase")</f>
        <v>Purchased</v>
      </c>
      <c r="R406">
        <f t="shared" si="6"/>
        <v>1</v>
      </c>
    </row>
    <row r="407" spans="1:18" x14ac:dyDescent="0.35">
      <c r="A407">
        <v>22439</v>
      </c>
      <c r="B407" t="s">
        <v>40</v>
      </c>
      <c r="C407" t="s">
        <v>43</v>
      </c>
      <c r="D407" s="3">
        <v>30000</v>
      </c>
      <c r="E407">
        <v>0</v>
      </c>
      <c r="F407" t="str">
        <f>IF(Table2[[#This Row],[Children]]&lt;=2, "0-2 Children", "3+ Children")</f>
        <v>0-2 Children</v>
      </c>
      <c r="G407" t="s">
        <v>13</v>
      </c>
      <c r="H407" t="s">
        <v>20</v>
      </c>
      <c r="I407" t="s">
        <v>15</v>
      </c>
      <c r="J407" t="str">
        <f>IF(Table2[[#This Row],[Home Owner]]="Yes", "Homeowner","Non-Homeowner")</f>
        <v>Homeowner</v>
      </c>
      <c r="K407">
        <v>0</v>
      </c>
      <c r="L407" s="6" t="s">
        <v>16</v>
      </c>
      <c r="M407" t="s">
        <v>17</v>
      </c>
      <c r="N407" t="str">
        <f>IF(Table2[[#This Row],[Age]]&lt;=35, "25-35",
IF(Table2[[#This Row],[Age]]&lt;=45, "36-45",
IF(Table2[[#This Row],[Age]]&lt;=55, "46-55", "55+")))</f>
        <v>36-45</v>
      </c>
      <c r="O407">
        <v>37</v>
      </c>
      <c r="P407" t="s">
        <v>15</v>
      </c>
      <c r="Q407" t="str">
        <f>IF(Table2[[#This Row],[Purchased Bike]]="Yes", "Purchased","Did Not Purchase")</f>
        <v>Purchased</v>
      </c>
      <c r="R407">
        <f t="shared" si="6"/>
        <v>1</v>
      </c>
    </row>
    <row r="408" spans="1:18" x14ac:dyDescent="0.35">
      <c r="A408">
        <v>18012</v>
      </c>
      <c r="B408" t="s">
        <v>40</v>
      </c>
      <c r="C408" t="s">
        <v>43</v>
      </c>
      <c r="D408" s="3">
        <v>40000</v>
      </c>
      <c r="E408">
        <v>1</v>
      </c>
      <c r="F408" t="str">
        <f>IF(Table2[[#This Row],[Children]]&lt;=2, "0-2 Children", "3+ Children")</f>
        <v>0-2 Children</v>
      </c>
      <c r="G408" t="s">
        <v>13</v>
      </c>
      <c r="H408" t="s">
        <v>14</v>
      </c>
      <c r="I408" t="s">
        <v>15</v>
      </c>
      <c r="J408" t="str">
        <f>IF(Table2[[#This Row],[Home Owner]]="Yes", "Homeowner","Non-Homeowner")</f>
        <v>Homeowner</v>
      </c>
      <c r="K408">
        <v>0</v>
      </c>
      <c r="L408" s="6" t="s">
        <v>16</v>
      </c>
      <c r="M408" t="s">
        <v>17</v>
      </c>
      <c r="N408" t="str">
        <f>IF(Table2[[#This Row],[Age]]&lt;=35, "25-35",
IF(Table2[[#This Row],[Age]]&lt;=45, "36-45",
IF(Table2[[#This Row],[Age]]&lt;=55, "46-55", "55+")))</f>
        <v>36-45</v>
      </c>
      <c r="O408">
        <v>41</v>
      </c>
      <c r="P408" t="s">
        <v>18</v>
      </c>
      <c r="Q408" t="str">
        <f>IF(Table2[[#This Row],[Purchased Bike]]="Yes", "Purchased","Did Not Purchase")</f>
        <v>Did Not Purchase</v>
      </c>
      <c r="R408">
        <f t="shared" si="6"/>
        <v>0</v>
      </c>
    </row>
    <row r="409" spans="1:18" x14ac:dyDescent="0.35">
      <c r="A409">
        <v>27582</v>
      </c>
      <c r="B409" t="s">
        <v>41</v>
      </c>
      <c r="C409" t="s">
        <v>43</v>
      </c>
      <c r="D409" s="3">
        <v>90000</v>
      </c>
      <c r="E409">
        <v>2</v>
      </c>
      <c r="F409" t="str">
        <f>IF(Table2[[#This Row],[Children]]&lt;=2, "0-2 Children", "3+ Children")</f>
        <v>0-2 Children</v>
      </c>
      <c r="G409" t="s">
        <v>13</v>
      </c>
      <c r="H409" t="s">
        <v>21</v>
      </c>
      <c r="I409" t="s">
        <v>18</v>
      </c>
      <c r="J409" t="str">
        <f>IF(Table2[[#This Row],[Home Owner]]="Yes", "Homeowner","Non-Homeowner")</f>
        <v>Non-Homeowner</v>
      </c>
      <c r="K409">
        <v>0</v>
      </c>
      <c r="L409" s="6" t="s">
        <v>16</v>
      </c>
      <c r="M409" t="s">
        <v>24</v>
      </c>
      <c r="N409" t="str">
        <f>IF(Table2[[#This Row],[Age]]&lt;=35, "25-35",
IF(Table2[[#This Row],[Age]]&lt;=45, "36-45",
IF(Table2[[#This Row],[Age]]&lt;=55, "46-55", "55+")))</f>
        <v>36-45</v>
      </c>
      <c r="O409">
        <v>36</v>
      </c>
      <c r="P409" t="s">
        <v>15</v>
      </c>
      <c r="Q409" t="str">
        <f>IF(Table2[[#This Row],[Purchased Bike]]="Yes", "Purchased","Did Not Purchase")</f>
        <v>Purchased</v>
      </c>
      <c r="R409">
        <f t="shared" si="6"/>
        <v>1</v>
      </c>
    </row>
    <row r="410" spans="1:18" x14ac:dyDescent="0.35">
      <c r="A410">
        <v>12744</v>
      </c>
      <c r="B410" t="s">
        <v>41</v>
      </c>
      <c r="C410" t="s">
        <v>43</v>
      </c>
      <c r="D410" s="3">
        <v>40000</v>
      </c>
      <c r="E410">
        <v>2</v>
      </c>
      <c r="F410" t="str">
        <f>IF(Table2[[#This Row],[Children]]&lt;=2, "0-2 Children", "3+ Children")</f>
        <v>0-2 Children</v>
      </c>
      <c r="G410" t="s">
        <v>19</v>
      </c>
      <c r="H410" t="s">
        <v>20</v>
      </c>
      <c r="I410" t="s">
        <v>15</v>
      </c>
      <c r="J410" t="str">
        <f>IF(Table2[[#This Row],[Home Owner]]="Yes", "Homeowner","Non-Homeowner")</f>
        <v>Homeowner</v>
      </c>
      <c r="K410">
        <v>0</v>
      </c>
      <c r="L410" s="6" t="s">
        <v>16</v>
      </c>
      <c r="M410" t="s">
        <v>17</v>
      </c>
      <c r="N410" t="str">
        <f>IF(Table2[[#This Row],[Age]]&lt;=35, "25-35",
IF(Table2[[#This Row],[Age]]&lt;=45, "36-45",
IF(Table2[[#This Row],[Age]]&lt;=55, "46-55", "55+")))</f>
        <v>25-35</v>
      </c>
      <c r="O410">
        <v>33</v>
      </c>
      <c r="P410" t="s">
        <v>18</v>
      </c>
      <c r="Q410" t="str">
        <f>IF(Table2[[#This Row],[Purchased Bike]]="Yes", "Purchased","Did Not Purchase")</f>
        <v>Did Not Purchase</v>
      </c>
      <c r="R410">
        <f t="shared" si="6"/>
        <v>0</v>
      </c>
    </row>
    <row r="411" spans="1:18" x14ac:dyDescent="0.35">
      <c r="A411">
        <v>22821</v>
      </c>
      <c r="B411" t="s">
        <v>40</v>
      </c>
      <c r="C411" t="s">
        <v>43</v>
      </c>
      <c r="D411" s="3">
        <v>130000</v>
      </c>
      <c r="E411">
        <v>3</v>
      </c>
      <c r="F411" t="str">
        <f>IF(Table2[[#This Row],[Children]]&lt;=2, "0-2 Children", "3+ Children")</f>
        <v>3+ Children</v>
      </c>
      <c r="G411" t="s">
        <v>19</v>
      </c>
      <c r="H411" t="s">
        <v>21</v>
      </c>
      <c r="I411" t="s">
        <v>15</v>
      </c>
      <c r="J411" t="str">
        <f>IF(Table2[[#This Row],[Home Owner]]="Yes", "Homeowner","Non-Homeowner")</f>
        <v>Homeowner</v>
      </c>
      <c r="K411">
        <v>4</v>
      </c>
      <c r="L411" s="6" t="s">
        <v>16</v>
      </c>
      <c r="M411" t="s">
        <v>17</v>
      </c>
      <c r="N411" t="str">
        <f>IF(Table2[[#This Row],[Age]]&lt;=35, "25-35",
IF(Table2[[#This Row],[Age]]&lt;=45, "36-45",
IF(Table2[[#This Row],[Age]]&lt;=55, "46-55", "55+")))</f>
        <v>46-55</v>
      </c>
      <c r="O411">
        <v>52</v>
      </c>
      <c r="P411" t="s">
        <v>18</v>
      </c>
      <c r="Q411" t="str">
        <f>IF(Table2[[#This Row],[Purchased Bike]]="Yes", "Purchased","Did Not Purchase")</f>
        <v>Did Not Purchase</v>
      </c>
      <c r="R411">
        <f t="shared" si="6"/>
        <v>0</v>
      </c>
    </row>
    <row r="412" spans="1:18" x14ac:dyDescent="0.35">
      <c r="A412">
        <v>20171</v>
      </c>
      <c r="B412" t="s">
        <v>40</v>
      </c>
      <c r="C412" t="s">
        <v>43</v>
      </c>
      <c r="D412" s="3">
        <v>20000</v>
      </c>
      <c r="E412">
        <v>2</v>
      </c>
      <c r="F412" t="str">
        <f>IF(Table2[[#This Row],[Children]]&lt;=2, "0-2 Children", "3+ Children")</f>
        <v>0-2 Children</v>
      </c>
      <c r="G412" t="s">
        <v>19</v>
      </c>
      <c r="H412" t="s">
        <v>25</v>
      </c>
      <c r="I412" t="s">
        <v>15</v>
      </c>
      <c r="J412" t="str">
        <f>IF(Table2[[#This Row],[Home Owner]]="Yes", "Homeowner","Non-Homeowner")</f>
        <v>Homeowner</v>
      </c>
      <c r="K412">
        <v>1</v>
      </c>
      <c r="L412" s="6" t="s">
        <v>16</v>
      </c>
      <c r="M412" t="s">
        <v>17</v>
      </c>
      <c r="N412" t="str">
        <f>IF(Table2[[#This Row],[Age]]&lt;=35, "25-35",
IF(Table2[[#This Row],[Age]]&lt;=45, "36-45",
IF(Table2[[#This Row],[Age]]&lt;=55, "46-55", "55+")))</f>
        <v>46-55</v>
      </c>
      <c r="O412">
        <v>46</v>
      </c>
      <c r="P412" t="s">
        <v>15</v>
      </c>
      <c r="Q412" t="str">
        <f>IF(Table2[[#This Row],[Purchased Bike]]="Yes", "Purchased","Did Not Purchase")</f>
        <v>Purchased</v>
      </c>
      <c r="R412">
        <f t="shared" si="6"/>
        <v>1</v>
      </c>
    </row>
    <row r="413" spans="1:18" x14ac:dyDescent="0.35">
      <c r="A413">
        <v>11116</v>
      </c>
      <c r="B413" t="s">
        <v>40</v>
      </c>
      <c r="C413" t="s">
        <v>42</v>
      </c>
      <c r="D413" s="3">
        <v>70000</v>
      </c>
      <c r="E413">
        <v>5</v>
      </c>
      <c r="F413" t="str">
        <f>IF(Table2[[#This Row],[Children]]&lt;=2, "0-2 Children", "3+ Children")</f>
        <v>3+ Children</v>
      </c>
      <c r="G413" t="s">
        <v>19</v>
      </c>
      <c r="H413" t="s">
        <v>14</v>
      </c>
      <c r="I413" t="s">
        <v>15</v>
      </c>
      <c r="J413" t="str">
        <f>IF(Table2[[#This Row],[Home Owner]]="Yes", "Homeowner","Non-Homeowner")</f>
        <v>Homeowner</v>
      </c>
      <c r="K413">
        <v>2</v>
      </c>
      <c r="L413" s="6" t="s">
        <v>23</v>
      </c>
      <c r="M413" t="s">
        <v>24</v>
      </c>
      <c r="N413" t="str">
        <f>IF(Table2[[#This Row],[Age]]&lt;=35, "25-35",
IF(Table2[[#This Row],[Age]]&lt;=45, "36-45",
IF(Table2[[#This Row],[Age]]&lt;=55, "46-55", "55+")))</f>
        <v>36-45</v>
      </c>
      <c r="O413">
        <v>43</v>
      </c>
      <c r="P413" t="s">
        <v>18</v>
      </c>
      <c r="Q413" t="str">
        <f>IF(Table2[[#This Row],[Purchased Bike]]="Yes", "Purchased","Did Not Purchase")</f>
        <v>Did Not Purchase</v>
      </c>
      <c r="R413">
        <f t="shared" si="6"/>
        <v>0</v>
      </c>
    </row>
    <row r="414" spans="1:18" x14ac:dyDescent="0.35">
      <c r="A414">
        <v>20053</v>
      </c>
      <c r="B414" t="s">
        <v>41</v>
      </c>
      <c r="C414" t="s">
        <v>42</v>
      </c>
      <c r="D414" s="3">
        <v>40000</v>
      </c>
      <c r="E414">
        <v>2</v>
      </c>
      <c r="F414" t="str">
        <f>IF(Table2[[#This Row],[Children]]&lt;=2, "0-2 Children", "3+ Children")</f>
        <v>0-2 Children</v>
      </c>
      <c r="G414" t="s">
        <v>19</v>
      </c>
      <c r="H414" t="s">
        <v>20</v>
      </c>
      <c r="I414" t="s">
        <v>15</v>
      </c>
      <c r="J414" t="str">
        <f>IF(Table2[[#This Row],[Home Owner]]="Yes", "Homeowner","Non-Homeowner")</f>
        <v>Homeowner</v>
      </c>
      <c r="K414">
        <v>0</v>
      </c>
      <c r="L414" s="6" t="s">
        <v>16</v>
      </c>
      <c r="M414" t="s">
        <v>17</v>
      </c>
      <c r="N414" t="str">
        <f>IF(Table2[[#This Row],[Age]]&lt;=35, "25-35",
IF(Table2[[#This Row],[Age]]&lt;=45, "36-45",
IF(Table2[[#This Row],[Age]]&lt;=55, "46-55", "55+")))</f>
        <v>25-35</v>
      </c>
      <c r="O414">
        <v>34</v>
      </c>
      <c r="P414" t="s">
        <v>18</v>
      </c>
      <c r="Q414" t="str">
        <f>IF(Table2[[#This Row],[Purchased Bike]]="Yes", "Purchased","Did Not Purchase")</f>
        <v>Did Not Purchase</v>
      </c>
      <c r="R414">
        <f t="shared" si="6"/>
        <v>0</v>
      </c>
    </row>
    <row r="415" spans="1:18" x14ac:dyDescent="0.35">
      <c r="A415">
        <v>25266</v>
      </c>
      <c r="B415" t="s">
        <v>41</v>
      </c>
      <c r="C415" t="s">
        <v>43</v>
      </c>
      <c r="D415" s="3">
        <v>30000</v>
      </c>
      <c r="E415">
        <v>2</v>
      </c>
      <c r="F415" t="str">
        <f>IF(Table2[[#This Row],[Children]]&lt;=2, "0-2 Children", "3+ Children")</f>
        <v>0-2 Children</v>
      </c>
      <c r="G415" t="s">
        <v>19</v>
      </c>
      <c r="H415" t="s">
        <v>20</v>
      </c>
      <c r="I415" t="s">
        <v>18</v>
      </c>
      <c r="J415" t="str">
        <f>IF(Table2[[#This Row],[Home Owner]]="Yes", "Homeowner","Non-Homeowner")</f>
        <v>Non-Homeowner</v>
      </c>
      <c r="K415">
        <v>2</v>
      </c>
      <c r="L415" s="6" t="s">
        <v>23</v>
      </c>
      <c r="M415" t="s">
        <v>24</v>
      </c>
      <c r="N415" t="str">
        <f>IF(Table2[[#This Row],[Age]]&lt;=35, "25-35",
IF(Table2[[#This Row],[Age]]&lt;=45, "36-45",
IF(Table2[[#This Row],[Age]]&lt;=55, "46-55", "55+")))</f>
        <v>55+</v>
      </c>
      <c r="O415">
        <v>67</v>
      </c>
      <c r="P415" t="s">
        <v>18</v>
      </c>
      <c r="Q415" t="str">
        <f>IF(Table2[[#This Row],[Purchased Bike]]="Yes", "Purchased","Did Not Purchase")</f>
        <v>Did Not Purchase</v>
      </c>
      <c r="R415">
        <f t="shared" si="6"/>
        <v>0</v>
      </c>
    </row>
    <row r="416" spans="1:18" x14ac:dyDescent="0.35">
      <c r="A416">
        <v>17960</v>
      </c>
      <c r="B416" t="s">
        <v>40</v>
      </c>
      <c r="C416" t="s">
        <v>43</v>
      </c>
      <c r="D416" s="3">
        <v>40000</v>
      </c>
      <c r="E416">
        <v>0</v>
      </c>
      <c r="F416" t="str">
        <f>IF(Table2[[#This Row],[Children]]&lt;=2, "0-2 Children", "3+ Children")</f>
        <v>0-2 Children</v>
      </c>
      <c r="G416" t="s">
        <v>31</v>
      </c>
      <c r="H416" t="s">
        <v>20</v>
      </c>
      <c r="I416" t="s">
        <v>15</v>
      </c>
      <c r="J416" t="str">
        <f>IF(Table2[[#This Row],[Home Owner]]="Yes", "Homeowner","Non-Homeowner")</f>
        <v>Homeowner</v>
      </c>
      <c r="K416">
        <v>0</v>
      </c>
      <c r="L416" s="6" t="s">
        <v>16</v>
      </c>
      <c r="M416" t="s">
        <v>17</v>
      </c>
      <c r="N416" t="str">
        <f>IF(Table2[[#This Row],[Age]]&lt;=35, "25-35",
IF(Table2[[#This Row],[Age]]&lt;=45, "36-45",
IF(Table2[[#This Row],[Age]]&lt;=55, "46-55", "55+")))</f>
        <v>25-35</v>
      </c>
      <c r="O416">
        <v>35</v>
      </c>
      <c r="P416" t="s">
        <v>15</v>
      </c>
      <c r="Q416" t="str">
        <f>IF(Table2[[#This Row],[Purchased Bike]]="Yes", "Purchased","Did Not Purchase")</f>
        <v>Purchased</v>
      </c>
      <c r="R416">
        <f t="shared" si="6"/>
        <v>1</v>
      </c>
    </row>
    <row r="417" spans="1:18" x14ac:dyDescent="0.35">
      <c r="A417">
        <v>13961</v>
      </c>
      <c r="B417" t="s">
        <v>40</v>
      </c>
      <c r="C417" t="s">
        <v>43</v>
      </c>
      <c r="D417" s="3">
        <v>80000</v>
      </c>
      <c r="E417">
        <v>5</v>
      </c>
      <c r="F417" t="str">
        <f>IF(Table2[[#This Row],[Children]]&lt;=2, "0-2 Children", "3+ Children")</f>
        <v>3+ Children</v>
      </c>
      <c r="G417" t="s">
        <v>31</v>
      </c>
      <c r="H417" t="s">
        <v>28</v>
      </c>
      <c r="I417" t="s">
        <v>15</v>
      </c>
      <c r="J417" t="str">
        <f>IF(Table2[[#This Row],[Home Owner]]="Yes", "Homeowner","Non-Homeowner")</f>
        <v>Homeowner</v>
      </c>
      <c r="K417">
        <v>3</v>
      </c>
      <c r="L417" s="6" t="s">
        <v>16</v>
      </c>
      <c r="M417" t="s">
        <v>24</v>
      </c>
      <c r="N417" t="str">
        <f>IF(Table2[[#This Row],[Age]]&lt;=35, "25-35",
IF(Table2[[#This Row],[Age]]&lt;=45, "36-45",
IF(Table2[[#This Row],[Age]]&lt;=55, "46-55", "55+")))</f>
        <v>36-45</v>
      </c>
      <c r="O417">
        <v>40</v>
      </c>
      <c r="P417" t="s">
        <v>18</v>
      </c>
      <c r="Q417" t="str">
        <f>IF(Table2[[#This Row],[Purchased Bike]]="Yes", "Purchased","Did Not Purchase")</f>
        <v>Did Not Purchase</v>
      </c>
      <c r="R417">
        <f t="shared" si="6"/>
        <v>0</v>
      </c>
    </row>
    <row r="418" spans="1:18" x14ac:dyDescent="0.35">
      <c r="A418">
        <v>11897</v>
      </c>
      <c r="B418" t="s">
        <v>41</v>
      </c>
      <c r="C418" t="s">
        <v>42</v>
      </c>
      <c r="D418" s="3">
        <v>60000</v>
      </c>
      <c r="E418">
        <v>2</v>
      </c>
      <c r="F418" t="str">
        <f>IF(Table2[[#This Row],[Children]]&lt;=2, "0-2 Children", "3+ Children")</f>
        <v>0-2 Children</v>
      </c>
      <c r="G418" t="s">
        <v>13</v>
      </c>
      <c r="H418" t="s">
        <v>21</v>
      </c>
      <c r="I418" t="s">
        <v>18</v>
      </c>
      <c r="J418" t="str">
        <f>IF(Table2[[#This Row],[Home Owner]]="Yes", "Homeowner","Non-Homeowner")</f>
        <v>Non-Homeowner</v>
      </c>
      <c r="K418">
        <v>1</v>
      </c>
      <c r="L418" s="6" t="s">
        <v>16</v>
      </c>
      <c r="M418" t="s">
        <v>24</v>
      </c>
      <c r="N418" t="str">
        <f>IF(Table2[[#This Row],[Age]]&lt;=35, "25-35",
IF(Table2[[#This Row],[Age]]&lt;=45, "36-45",
IF(Table2[[#This Row],[Age]]&lt;=55, "46-55", "55+")))</f>
        <v>36-45</v>
      </c>
      <c r="O418">
        <v>37</v>
      </c>
      <c r="P418" t="s">
        <v>15</v>
      </c>
      <c r="Q418" t="str">
        <f>IF(Table2[[#This Row],[Purchased Bike]]="Yes", "Purchased","Did Not Purchase")</f>
        <v>Purchased</v>
      </c>
      <c r="R418">
        <f t="shared" si="6"/>
        <v>1</v>
      </c>
    </row>
    <row r="419" spans="1:18" x14ac:dyDescent="0.35">
      <c r="A419">
        <v>11139</v>
      </c>
      <c r="B419" t="s">
        <v>41</v>
      </c>
      <c r="C419" t="s">
        <v>43</v>
      </c>
      <c r="D419" s="3">
        <v>30000</v>
      </c>
      <c r="E419">
        <v>2</v>
      </c>
      <c r="F419" t="str">
        <f>IF(Table2[[#This Row],[Children]]&lt;=2, "0-2 Children", "3+ Children")</f>
        <v>0-2 Children</v>
      </c>
      <c r="G419" t="s">
        <v>19</v>
      </c>
      <c r="H419" t="s">
        <v>20</v>
      </c>
      <c r="I419" t="s">
        <v>18</v>
      </c>
      <c r="J419" t="str">
        <f>IF(Table2[[#This Row],[Home Owner]]="Yes", "Homeowner","Non-Homeowner")</f>
        <v>Non-Homeowner</v>
      </c>
      <c r="K419">
        <v>2</v>
      </c>
      <c r="L419" s="6" t="s">
        <v>23</v>
      </c>
      <c r="M419" t="s">
        <v>24</v>
      </c>
      <c r="N419" t="str">
        <f>IF(Table2[[#This Row],[Age]]&lt;=35, "25-35",
IF(Table2[[#This Row],[Age]]&lt;=45, "36-45",
IF(Table2[[#This Row],[Age]]&lt;=55, "46-55", "55+")))</f>
        <v>55+</v>
      </c>
      <c r="O419">
        <v>67</v>
      </c>
      <c r="P419" t="s">
        <v>18</v>
      </c>
      <c r="Q419" t="str">
        <f>IF(Table2[[#This Row],[Purchased Bike]]="Yes", "Purchased","Did Not Purchase")</f>
        <v>Did Not Purchase</v>
      </c>
      <c r="R419">
        <f t="shared" si="6"/>
        <v>0</v>
      </c>
    </row>
    <row r="420" spans="1:18" x14ac:dyDescent="0.35">
      <c r="A420">
        <v>11576</v>
      </c>
      <c r="B420" t="s">
        <v>40</v>
      </c>
      <c r="C420" t="s">
        <v>42</v>
      </c>
      <c r="D420" s="3">
        <v>30000</v>
      </c>
      <c r="E420">
        <v>1</v>
      </c>
      <c r="F420" t="str">
        <f>IF(Table2[[#This Row],[Children]]&lt;=2, "0-2 Children", "3+ Children")</f>
        <v>0-2 Children</v>
      </c>
      <c r="G420" t="s">
        <v>13</v>
      </c>
      <c r="H420" t="s">
        <v>14</v>
      </c>
      <c r="I420" t="s">
        <v>15</v>
      </c>
      <c r="J420" t="str">
        <f>IF(Table2[[#This Row],[Home Owner]]="Yes", "Homeowner","Non-Homeowner")</f>
        <v>Homeowner</v>
      </c>
      <c r="K420">
        <v>2</v>
      </c>
      <c r="L420" s="6" t="s">
        <v>16</v>
      </c>
      <c r="M420" t="s">
        <v>17</v>
      </c>
      <c r="N420" t="str">
        <f>IF(Table2[[#This Row],[Age]]&lt;=35, "25-35",
IF(Table2[[#This Row],[Age]]&lt;=45, "36-45",
IF(Table2[[#This Row],[Age]]&lt;=55, "46-55", "55+")))</f>
        <v>36-45</v>
      </c>
      <c r="O420">
        <v>41</v>
      </c>
      <c r="P420" t="s">
        <v>15</v>
      </c>
      <c r="Q420" t="str">
        <f>IF(Table2[[#This Row],[Purchased Bike]]="Yes", "Purchased","Did Not Purchase")</f>
        <v>Purchased</v>
      </c>
      <c r="R420">
        <f t="shared" si="6"/>
        <v>1</v>
      </c>
    </row>
    <row r="421" spans="1:18" x14ac:dyDescent="0.35">
      <c r="A421">
        <v>19255</v>
      </c>
      <c r="B421" t="s">
        <v>41</v>
      </c>
      <c r="C421" t="s">
        <v>42</v>
      </c>
      <c r="D421" s="3">
        <v>10000</v>
      </c>
      <c r="E421">
        <v>2</v>
      </c>
      <c r="F421" t="str">
        <f>IF(Table2[[#This Row],[Children]]&lt;=2, "0-2 Children", "3+ Children")</f>
        <v>0-2 Children</v>
      </c>
      <c r="G421" t="s">
        <v>19</v>
      </c>
      <c r="H421" t="s">
        <v>25</v>
      </c>
      <c r="I421" t="s">
        <v>15</v>
      </c>
      <c r="J421" t="str">
        <f>IF(Table2[[#This Row],[Home Owner]]="Yes", "Homeowner","Non-Homeowner")</f>
        <v>Homeowner</v>
      </c>
      <c r="K421">
        <v>1</v>
      </c>
      <c r="L421" s="6" t="s">
        <v>16</v>
      </c>
      <c r="M421" t="s">
        <v>17</v>
      </c>
      <c r="N421" t="str">
        <f>IF(Table2[[#This Row],[Age]]&lt;=35, "25-35",
IF(Table2[[#This Row],[Age]]&lt;=45, "36-45",
IF(Table2[[#This Row],[Age]]&lt;=55, "46-55", "55+")))</f>
        <v>46-55</v>
      </c>
      <c r="O421">
        <v>51</v>
      </c>
      <c r="P421" t="s">
        <v>15</v>
      </c>
      <c r="Q421" t="str">
        <f>IF(Table2[[#This Row],[Purchased Bike]]="Yes", "Purchased","Did Not Purchase")</f>
        <v>Purchased</v>
      </c>
      <c r="R421">
        <f t="shared" si="6"/>
        <v>1</v>
      </c>
    </row>
    <row r="422" spans="1:18" x14ac:dyDescent="0.35">
      <c r="A422">
        <v>18153</v>
      </c>
      <c r="B422" t="s">
        <v>40</v>
      </c>
      <c r="C422" t="s">
        <v>43</v>
      </c>
      <c r="D422" s="3">
        <v>100000</v>
      </c>
      <c r="E422">
        <v>2</v>
      </c>
      <c r="F422" t="str">
        <f>IF(Table2[[#This Row],[Children]]&lt;=2, "0-2 Children", "3+ Children")</f>
        <v>0-2 Children</v>
      </c>
      <c r="G422" t="s">
        <v>13</v>
      </c>
      <c r="H422" t="s">
        <v>28</v>
      </c>
      <c r="I422" t="s">
        <v>15</v>
      </c>
      <c r="J422" t="str">
        <f>IF(Table2[[#This Row],[Home Owner]]="Yes", "Homeowner","Non-Homeowner")</f>
        <v>Homeowner</v>
      </c>
      <c r="K422">
        <v>4</v>
      </c>
      <c r="L422" s="6" t="s">
        <v>44</v>
      </c>
      <c r="M422" t="s">
        <v>17</v>
      </c>
      <c r="N422" t="str">
        <f>IF(Table2[[#This Row],[Age]]&lt;=35, "25-35",
IF(Table2[[#This Row],[Age]]&lt;=45, "36-45",
IF(Table2[[#This Row],[Age]]&lt;=55, "46-55", "55+")))</f>
        <v>55+</v>
      </c>
      <c r="O422">
        <v>59</v>
      </c>
      <c r="P422" t="s">
        <v>18</v>
      </c>
      <c r="Q422" t="str">
        <f>IF(Table2[[#This Row],[Purchased Bike]]="Yes", "Purchased","Did Not Purchase")</f>
        <v>Did Not Purchase</v>
      </c>
      <c r="R422">
        <f t="shared" si="6"/>
        <v>0</v>
      </c>
    </row>
    <row r="423" spans="1:18" x14ac:dyDescent="0.35">
      <c r="A423">
        <v>14547</v>
      </c>
      <c r="B423" t="s">
        <v>40</v>
      </c>
      <c r="C423" t="s">
        <v>42</v>
      </c>
      <c r="D423" s="3">
        <v>10000</v>
      </c>
      <c r="E423">
        <v>2</v>
      </c>
      <c r="F423" t="str">
        <f>IF(Table2[[#This Row],[Children]]&lt;=2, "0-2 Children", "3+ Children")</f>
        <v>0-2 Children</v>
      </c>
      <c r="G423" t="s">
        <v>19</v>
      </c>
      <c r="H423" t="s">
        <v>25</v>
      </c>
      <c r="I423" t="s">
        <v>15</v>
      </c>
      <c r="J423" t="str">
        <f>IF(Table2[[#This Row],[Home Owner]]="Yes", "Homeowner","Non-Homeowner")</f>
        <v>Homeowner</v>
      </c>
      <c r="K423">
        <v>0</v>
      </c>
      <c r="L423" s="6" t="s">
        <v>26</v>
      </c>
      <c r="M423" t="s">
        <v>17</v>
      </c>
      <c r="N423" t="str">
        <f>IF(Table2[[#This Row],[Age]]&lt;=35, "25-35",
IF(Table2[[#This Row],[Age]]&lt;=45, "36-45",
IF(Table2[[#This Row],[Age]]&lt;=55, "46-55", "55+")))</f>
        <v>46-55</v>
      </c>
      <c r="O423">
        <v>51</v>
      </c>
      <c r="P423" t="s">
        <v>18</v>
      </c>
      <c r="Q423" t="str">
        <f>IF(Table2[[#This Row],[Purchased Bike]]="Yes", "Purchased","Did Not Purchase")</f>
        <v>Did Not Purchase</v>
      </c>
      <c r="R423">
        <f t="shared" si="6"/>
        <v>0</v>
      </c>
    </row>
    <row r="424" spans="1:18" x14ac:dyDescent="0.35">
      <c r="A424">
        <v>24901</v>
      </c>
      <c r="B424" t="s">
        <v>41</v>
      </c>
      <c r="C424" t="s">
        <v>42</v>
      </c>
      <c r="D424" s="3">
        <v>110000</v>
      </c>
      <c r="E424">
        <v>0</v>
      </c>
      <c r="F424" t="str">
        <f>IF(Table2[[#This Row],[Children]]&lt;=2, "0-2 Children", "3+ Children")</f>
        <v>0-2 Children</v>
      </c>
      <c r="G424" t="s">
        <v>19</v>
      </c>
      <c r="H424" t="s">
        <v>28</v>
      </c>
      <c r="I424" t="s">
        <v>18</v>
      </c>
      <c r="J424" t="str">
        <f>IF(Table2[[#This Row],[Home Owner]]="Yes", "Homeowner","Non-Homeowner")</f>
        <v>Non-Homeowner</v>
      </c>
      <c r="K424">
        <v>3</v>
      </c>
      <c r="L424" s="6" t="s">
        <v>44</v>
      </c>
      <c r="M424" t="s">
        <v>24</v>
      </c>
      <c r="N424" t="str">
        <f>IF(Table2[[#This Row],[Age]]&lt;=35, "25-35",
IF(Table2[[#This Row],[Age]]&lt;=45, "36-45",
IF(Table2[[#This Row],[Age]]&lt;=55, "46-55", "55+")))</f>
        <v>25-35</v>
      </c>
      <c r="O424">
        <v>32</v>
      </c>
      <c r="P424" t="s">
        <v>15</v>
      </c>
      <c r="Q424" t="str">
        <f>IF(Table2[[#This Row],[Purchased Bike]]="Yes", "Purchased","Did Not Purchase")</f>
        <v>Purchased</v>
      </c>
      <c r="R424">
        <f t="shared" si="6"/>
        <v>1</v>
      </c>
    </row>
    <row r="425" spans="1:18" x14ac:dyDescent="0.35">
      <c r="A425">
        <v>27169</v>
      </c>
      <c r="B425" t="s">
        <v>41</v>
      </c>
      <c r="C425" t="s">
        <v>42</v>
      </c>
      <c r="D425" s="3">
        <v>30000</v>
      </c>
      <c r="E425">
        <v>0</v>
      </c>
      <c r="F425" t="str">
        <f>IF(Table2[[#This Row],[Children]]&lt;=2, "0-2 Children", "3+ Children")</f>
        <v>0-2 Children</v>
      </c>
      <c r="G425" t="s">
        <v>27</v>
      </c>
      <c r="H425" t="s">
        <v>25</v>
      </c>
      <c r="I425" t="s">
        <v>15</v>
      </c>
      <c r="J425" t="str">
        <f>IF(Table2[[#This Row],[Home Owner]]="Yes", "Homeowner","Non-Homeowner")</f>
        <v>Homeowner</v>
      </c>
      <c r="K425">
        <v>1</v>
      </c>
      <c r="L425" s="6" t="s">
        <v>22</v>
      </c>
      <c r="M425" t="s">
        <v>17</v>
      </c>
      <c r="N425" t="str">
        <f>IF(Table2[[#This Row],[Age]]&lt;=35, "25-35",
IF(Table2[[#This Row],[Age]]&lt;=45, "36-45",
IF(Table2[[#This Row],[Age]]&lt;=55, "46-55", "55+")))</f>
        <v>25-35</v>
      </c>
      <c r="O425">
        <v>34</v>
      </c>
      <c r="P425" t="s">
        <v>15</v>
      </c>
      <c r="Q425" t="str">
        <f>IF(Table2[[#This Row],[Purchased Bike]]="Yes", "Purchased","Did Not Purchase")</f>
        <v>Purchased</v>
      </c>
      <c r="R425">
        <f t="shared" si="6"/>
        <v>1</v>
      </c>
    </row>
    <row r="426" spans="1:18" x14ac:dyDescent="0.35">
      <c r="A426">
        <v>14805</v>
      </c>
      <c r="B426" t="s">
        <v>41</v>
      </c>
      <c r="C426" t="s">
        <v>43</v>
      </c>
      <c r="D426" s="3">
        <v>10000</v>
      </c>
      <c r="E426">
        <v>3</v>
      </c>
      <c r="F426" t="str">
        <f>IF(Table2[[#This Row],[Children]]&lt;=2, "0-2 Children", "3+ Children")</f>
        <v>3+ Children</v>
      </c>
      <c r="G426" t="s">
        <v>29</v>
      </c>
      <c r="H426" t="s">
        <v>25</v>
      </c>
      <c r="I426" t="s">
        <v>15</v>
      </c>
      <c r="J426" t="str">
        <f>IF(Table2[[#This Row],[Home Owner]]="Yes", "Homeowner","Non-Homeowner")</f>
        <v>Homeowner</v>
      </c>
      <c r="K426">
        <v>2</v>
      </c>
      <c r="L426" s="6" t="s">
        <v>16</v>
      </c>
      <c r="M426" t="s">
        <v>17</v>
      </c>
      <c r="N426" t="str">
        <f>IF(Table2[[#This Row],[Age]]&lt;=35, "25-35",
IF(Table2[[#This Row],[Age]]&lt;=45, "36-45",
IF(Table2[[#This Row],[Age]]&lt;=55, "46-55", "55+")))</f>
        <v>36-45</v>
      </c>
      <c r="O426">
        <v>43</v>
      </c>
      <c r="P426" t="s">
        <v>18</v>
      </c>
      <c r="Q426" t="str">
        <f>IF(Table2[[#This Row],[Purchased Bike]]="Yes", "Purchased","Did Not Purchase")</f>
        <v>Did Not Purchase</v>
      </c>
      <c r="R426">
        <f t="shared" si="6"/>
        <v>0</v>
      </c>
    </row>
    <row r="427" spans="1:18" x14ac:dyDescent="0.35">
      <c r="A427">
        <v>15822</v>
      </c>
      <c r="B427" t="s">
        <v>40</v>
      </c>
      <c r="C427" t="s">
        <v>42</v>
      </c>
      <c r="D427" s="3">
        <v>40000</v>
      </c>
      <c r="E427">
        <v>2</v>
      </c>
      <c r="F427" t="str">
        <f>IF(Table2[[#This Row],[Children]]&lt;=2, "0-2 Children", "3+ Children")</f>
        <v>0-2 Children</v>
      </c>
      <c r="G427" t="s">
        <v>13</v>
      </c>
      <c r="H427" t="s">
        <v>28</v>
      </c>
      <c r="I427" t="s">
        <v>15</v>
      </c>
      <c r="J427" t="str">
        <f>IF(Table2[[#This Row],[Home Owner]]="Yes", "Homeowner","Non-Homeowner")</f>
        <v>Homeowner</v>
      </c>
      <c r="K427">
        <v>2</v>
      </c>
      <c r="L427" s="6" t="s">
        <v>16</v>
      </c>
      <c r="M427" t="s">
        <v>24</v>
      </c>
      <c r="N427" t="str">
        <f>IF(Table2[[#This Row],[Age]]&lt;=35, "25-35",
IF(Table2[[#This Row],[Age]]&lt;=45, "36-45",
IF(Table2[[#This Row],[Age]]&lt;=55, "46-55", "55+")))</f>
        <v>55+</v>
      </c>
      <c r="O427">
        <v>67</v>
      </c>
      <c r="P427" t="s">
        <v>18</v>
      </c>
      <c r="Q427" t="str">
        <f>IF(Table2[[#This Row],[Purchased Bike]]="Yes", "Purchased","Did Not Purchase")</f>
        <v>Did Not Purchase</v>
      </c>
      <c r="R427">
        <f t="shared" si="6"/>
        <v>0</v>
      </c>
    </row>
    <row r="428" spans="1:18" x14ac:dyDescent="0.35">
      <c r="A428">
        <v>19389</v>
      </c>
      <c r="B428" t="s">
        <v>41</v>
      </c>
      <c r="C428" t="s">
        <v>42</v>
      </c>
      <c r="D428" s="3">
        <v>30000</v>
      </c>
      <c r="E428">
        <v>0</v>
      </c>
      <c r="F428" t="str">
        <f>IF(Table2[[#This Row],[Children]]&lt;=2, "0-2 Children", "3+ Children")</f>
        <v>0-2 Children</v>
      </c>
      <c r="G428" t="s">
        <v>19</v>
      </c>
      <c r="H428" t="s">
        <v>20</v>
      </c>
      <c r="I428" t="s">
        <v>18</v>
      </c>
      <c r="J428" t="str">
        <f>IF(Table2[[#This Row],[Home Owner]]="Yes", "Homeowner","Non-Homeowner")</f>
        <v>Non-Homeowner</v>
      </c>
      <c r="K428">
        <v>1</v>
      </c>
      <c r="L428" s="6" t="s">
        <v>22</v>
      </c>
      <c r="M428" t="s">
        <v>17</v>
      </c>
      <c r="N428" t="str">
        <f>IF(Table2[[#This Row],[Age]]&lt;=35, "25-35",
IF(Table2[[#This Row],[Age]]&lt;=45, "36-45",
IF(Table2[[#This Row],[Age]]&lt;=55, "46-55", "55+")))</f>
        <v>25-35</v>
      </c>
      <c r="O428">
        <v>28</v>
      </c>
      <c r="P428" t="s">
        <v>18</v>
      </c>
      <c r="Q428" t="str">
        <f>IF(Table2[[#This Row],[Purchased Bike]]="Yes", "Purchased","Did Not Purchase")</f>
        <v>Did Not Purchase</v>
      </c>
      <c r="R428">
        <f t="shared" si="6"/>
        <v>0</v>
      </c>
    </row>
    <row r="429" spans="1:18" x14ac:dyDescent="0.35">
      <c r="A429">
        <v>17048</v>
      </c>
      <c r="B429" t="s">
        <v>41</v>
      </c>
      <c r="C429" t="s">
        <v>43</v>
      </c>
      <c r="D429" s="3">
        <v>90000</v>
      </c>
      <c r="E429">
        <v>1</v>
      </c>
      <c r="F429" t="str">
        <f>IF(Table2[[#This Row],[Children]]&lt;=2, "0-2 Children", "3+ Children")</f>
        <v>0-2 Children</v>
      </c>
      <c r="G429" t="s">
        <v>31</v>
      </c>
      <c r="H429" t="s">
        <v>28</v>
      </c>
      <c r="I429" t="s">
        <v>15</v>
      </c>
      <c r="J429" t="str">
        <f>IF(Table2[[#This Row],[Home Owner]]="Yes", "Homeowner","Non-Homeowner")</f>
        <v>Homeowner</v>
      </c>
      <c r="K429">
        <v>0</v>
      </c>
      <c r="L429" s="6" t="s">
        <v>16</v>
      </c>
      <c r="M429" t="s">
        <v>24</v>
      </c>
      <c r="N429" t="str">
        <f>IF(Table2[[#This Row],[Age]]&lt;=35, "25-35",
IF(Table2[[#This Row],[Age]]&lt;=45, "36-45",
IF(Table2[[#This Row],[Age]]&lt;=55, "46-55", "55+")))</f>
        <v>36-45</v>
      </c>
      <c r="O429">
        <v>36</v>
      </c>
      <c r="P429" t="s">
        <v>15</v>
      </c>
      <c r="Q429" t="str">
        <f>IF(Table2[[#This Row],[Purchased Bike]]="Yes", "Purchased","Did Not Purchase")</f>
        <v>Purchased</v>
      </c>
      <c r="R429">
        <f t="shared" si="6"/>
        <v>1</v>
      </c>
    </row>
    <row r="430" spans="1:18" x14ac:dyDescent="0.35">
      <c r="A430">
        <v>22204</v>
      </c>
      <c r="B430" t="s">
        <v>40</v>
      </c>
      <c r="C430" t="s">
        <v>42</v>
      </c>
      <c r="D430" s="3">
        <v>110000</v>
      </c>
      <c r="E430">
        <v>4</v>
      </c>
      <c r="F430" t="str">
        <f>IF(Table2[[#This Row],[Children]]&lt;=2, "0-2 Children", "3+ Children")</f>
        <v>3+ Children</v>
      </c>
      <c r="G430" t="s">
        <v>13</v>
      </c>
      <c r="H430" t="s">
        <v>28</v>
      </c>
      <c r="I430" t="s">
        <v>15</v>
      </c>
      <c r="J430" t="str">
        <f>IF(Table2[[#This Row],[Home Owner]]="Yes", "Homeowner","Non-Homeowner")</f>
        <v>Homeowner</v>
      </c>
      <c r="K430">
        <v>3</v>
      </c>
      <c r="L430" s="6" t="s">
        <v>22</v>
      </c>
      <c r="M430" t="s">
        <v>24</v>
      </c>
      <c r="N430" t="str">
        <f>IF(Table2[[#This Row],[Age]]&lt;=35, "25-35",
IF(Table2[[#This Row],[Age]]&lt;=45, "36-45",
IF(Table2[[#This Row],[Age]]&lt;=55, "46-55", "55+")))</f>
        <v>46-55</v>
      </c>
      <c r="O430">
        <v>48</v>
      </c>
      <c r="P430" t="s">
        <v>18</v>
      </c>
      <c r="Q430" t="str">
        <f>IF(Table2[[#This Row],[Purchased Bike]]="Yes", "Purchased","Did Not Purchase")</f>
        <v>Did Not Purchase</v>
      </c>
      <c r="R430">
        <f t="shared" si="6"/>
        <v>0</v>
      </c>
    </row>
    <row r="431" spans="1:18" x14ac:dyDescent="0.35">
      <c r="A431">
        <v>12718</v>
      </c>
      <c r="B431" t="s">
        <v>41</v>
      </c>
      <c r="C431" t="s">
        <v>43</v>
      </c>
      <c r="D431" s="3">
        <v>30000</v>
      </c>
      <c r="E431">
        <v>0</v>
      </c>
      <c r="F431" t="str">
        <f>IF(Table2[[#This Row],[Children]]&lt;=2, "0-2 Children", "3+ Children")</f>
        <v>0-2 Children</v>
      </c>
      <c r="G431" t="s">
        <v>19</v>
      </c>
      <c r="H431" t="s">
        <v>20</v>
      </c>
      <c r="I431" t="s">
        <v>15</v>
      </c>
      <c r="J431" t="str">
        <f>IF(Table2[[#This Row],[Home Owner]]="Yes", "Homeowner","Non-Homeowner")</f>
        <v>Homeowner</v>
      </c>
      <c r="K431">
        <v>1</v>
      </c>
      <c r="L431" s="6" t="s">
        <v>22</v>
      </c>
      <c r="M431" t="s">
        <v>17</v>
      </c>
      <c r="N431" t="str">
        <f>IF(Table2[[#This Row],[Age]]&lt;=35, "25-35",
IF(Table2[[#This Row],[Age]]&lt;=45, "36-45",
IF(Table2[[#This Row],[Age]]&lt;=55, "46-55", "55+")))</f>
        <v>25-35</v>
      </c>
      <c r="O431">
        <v>31</v>
      </c>
      <c r="P431" t="s">
        <v>18</v>
      </c>
      <c r="Q431" t="str">
        <f>IF(Table2[[#This Row],[Purchased Bike]]="Yes", "Purchased","Did Not Purchase")</f>
        <v>Did Not Purchase</v>
      </c>
      <c r="R431">
        <f t="shared" si="6"/>
        <v>0</v>
      </c>
    </row>
    <row r="432" spans="1:18" x14ac:dyDescent="0.35">
      <c r="A432">
        <v>15019</v>
      </c>
      <c r="B432" t="s">
        <v>41</v>
      </c>
      <c r="C432" t="s">
        <v>43</v>
      </c>
      <c r="D432" s="3">
        <v>30000</v>
      </c>
      <c r="E432">
        <v>3</v>
      </c>
      <c r="F432" t="str">
        <f>IF(Table2[[#This Row],[Children]]&lt;=2, "0-2 Children", "3+ Children")</f>
        <v>3+ Children</v>
      </c>
      <c r="G432" t="s">
        <v>27</v>
      </c>
      <c r="H432" t="s">
        <v>14</v>
      </c>
      <c r="I432" t="s">
        <v>15</v>
      </c>
      <c r="J432" t="str">
        <f>IF(Table2[[#This Row],[Home Owner]]="Yes", "Homeowner","Non-Homeowner")</f>
        <v>Homeowner</v>
      </c>
      <c r="K432">
        <v>2</v>
      </c>
      <c r="L432" s="6" t="s">
        <v>23</v>
      </c>
      <c r="M432" t="s">
        <v>24</v>
      </c>
      <c r="N432" t="str">
        <f>IF(Table2[[#This Row],[Age]]&lt;=35, "25-35",
IF(Table2[[#This Row],[Age]]&lt;=45, "36-45",
IF(Table2[[#This Row],[Age]]&lt;=55, "46-55", "55+")))</f>
        <v>46-55</v>
      </c>
      <c r="O432">
        <v>55</v>
      </c>
      <c r="P432" t="s">
        <v>18</v>
      </c>
      <c r="Q432" t="str">
        <f>IF(Table2[[#This Row],[Purchased Bike]]="Yes", "Purchased","Did Not Purchase")</f>
        <v>Did Not Purchase</v>
      </c>
      <c r="R432">
        <f t="shared" si="6"/>
        <v>0</v>
      </c>
    </row>
    <row r="433" spans="1:18" x14ac:dyDescent="0.35">
      <c r="A433">
        <v>28488</v>
      </c>
      <c r="B433" t="s">
        <v>41</v>
      </c>
      <c r="C433" t="s">
        <v>42</v>
      </c>
      <c r="D433" s="3">
        <v>20000</v>
      </c>
      <c r="E433">
        <v>0</v>
      </c>
      <c r="F433" t="str">
        <f>IF(Table2[[#This Row],[Children]]&lt;=2, "0-2 Children", "3+ Children")</f>
        <v>0-2 Children</v>
      </c>
      <c r="G433" t="s">
        <v>19</v>
      </c>
      <c r="H433" t="s">
        <v>25</v>
      </c>
      <c r="I433" t="s">
        <v>15</v>
      </c>
      <c r="J433" t="str">
        <f>IF(Table2[[#This Row],[Home Owner]]="Yes", "Homeowner","Non-Homeowner")</f>
        <v>Homeowner</v>
      </c>
      <c r="K433">
        <v>0</v>
      </c>
      <c r="L433" s="6" t="s">
        <v>16</v>
      </c>
      <c r="M433" t="s">
        <v>24</v>
      </c>
      <c r="N433" t="str">
        <f>IF(Table2[[#This Row],[Age]]&lt;=35, "25-35",
IF(Table2[[#This Row],[Age]]&lt;=45, "36-45",
IF(Table2[[#This Row],[Age]]&lt;=55, "46-55", "55+")))</f>
        <v>25-35</v>
      </c>
      <c r="O433">
        <v>28</v>
      </c>
      <c r="P433" t="s">
        <v>15</v>
      </c>
      <c r="Q433" t="str">
        <f>IF(Table2[[#This Row],[Purchased Bike]]="Yes", "Purchased","Did Not Purchase")</f>
        <v>Purchased</v>
      </c>
      <c r="R433">
        <f t="shared" si="6"/>
        <v>1</v>
      </c>
    </row>
    <row r="434" spans="1:18" x14ac:dyDescent="0.35">
      <c r="A434">
        <v>21891</v>
      </c>
      <c r="B434" t="s">
        <v>40</v>
      </c>
      <c r="C434" t="s">
        <v>43</v>
      </c>
      <c r="D434" s="3">
        <v>110000</v>
      </c>
      <c r="E434">
        <v>0</v>
      </c>
      <c r="F434" t="str">
        <f>IF(Table2[[#This Row],[Children]]&lt;=2, "0-2 Children", "3+ Children")</f>
        <v>0-2 Children</v>
      </c>
      <c r="G434" t="s">
        <v>27</v>
      </c>
      <c r="H434" t="s">
        <v>28</v>
      </c>
      <c r="I434" t="s">
        <v>15</v>
      </c>
      <c r="J434" t="str">
        <f>IF(Table2[[#This Row],[Home Owner]]="Yes", "Homeowner","Non-Homeowner")</f>
        <v>Homeowner</v>
      </c>
      <c r="K434">
        <v>3</v>
      </c>
      <c r="L434" s="6" t="s">
        <v>44</v>
      </c>
      <c r="M434" t="s">
        <v>24</v>
      </c>
      <c r="N434" t="str">
        <f>IF(Table2[[#This Row],[Age]]&lt;=35, "25-35",
IF(Table2[[#This Row],[Age]]&lt;=45, "36-45",
IF(Table2[[#This Row],[Age]]&lt;=55, "46-55", "55+")))</f>
        <v>25-35</v>
      </c>
      <c r="O434">
        <v>34</v>
      </c>
      <c r="P434" t="s">
        <v>15</v>
      </c>
      <c r="Q434" t="str">
        <f>IF(Table2[[#This Row],[Purchased Bike]]="Yes", "Purchased","Did Not Purchase")</f>
        <v>Purchased</v>
      </c>
      <c r="R434">
        <f t="shared" si="6"/>
        <v>1</v>
      </c>
    </row>
    <row r="435" spans="1:18" x14ac:dyDescent="0.35">
      <c r="A435">
        <v>27814</v>
      </c>
      <c r="B435" t="s">
        <v>41</v>
      </c>
      <c r="C435" t="s">
        <v>43</v>
      </c>
      <c r="D435" s="3">
        <v>30000</v>
      </c>
      <c r="E435">
        <v>3</v>
      </c>
      <c r="F435" t="str">
        <f>IF(Table2[[#This Row],[Children]]&lt;=2, "0-2 Children", "3+ Children")</f>
        <v>3+ Children</v>
      </c>
      <c r="G435" t="s">
        <v>19</v>
      </c>
      <c r="H435" t="s">
        <v>20</v>
      </c>
      <c r="I435" t="s">
        <v>18</v>
      </c>
      <c r="J435" t="str">
        <f>IF(Table2[[#This Row],[Home Owner]]="Yes", "Homeowner","Non-Homeowner")</f>
        <v>Non-Homeowner</v>
      </c>
      <c r="K435">
        <v>1</v>
      </c>
      <c r="L435" s="6" t="s">
        <v>16</v>
      </c>
      <c r="M435" t="s">
        <v>17</v>
      </c>
      <c r="N435" t="str">
        <f>IF(Table2[[#This Row],[Age]]&lt;=35, "25-35",
IF(Table2[[#This Row],[Age]]&lt;=45, "36-45",
IF(Table2[[#This Row],[Age]]&lt;=55, "46-55", "55+")))</f>
        <v>25-35</v>
      </c>
      <c r="O435">
        <v>26</v>
      </c>
      <c r="P435" t="s">
        <v>18</v>
      </c>
      <c r="Q435" t="str">
        <f>IF(Table2[[#This Row],[Purchased Bike]]="Yes", "Purchased","Did Not Purchase")</f>
        <v>Did Not Purchase</v>
      </c>
      <c r="R435">
        <f t="shared" si="6"/>
        <v>0</v>
      </c>
    </row>
    <row r="436" spans="1:18" x14ac:dyDescent="0.35">
      <c r="A436">
        <v>22175</v>
      </c>
      <c r="B436" t="s">
        <v>40</v>
      </c>
      <c r="C436" t="s">
        <v>43</v>
      </c>
      <c r="D436" s="3">
        <v>30000</v>
      </c>
      <c r="E436">
        <v>3</v>
      </c>
      <c r="F436" t="str">
        <f>IF(Table2[[#This Row],[Children]]&lt;=2, "0-2 Children", "3+ Children")</f>
        <v>3+ Children</v>
      </c>
      <c r="G436" t="s">
        <v>27</v>
      </c>
      <c r="H436" t="s">
        <v>14</v>
      </c>
      <c r="I436" t="s">
        <v>15</v>
      </c>
      <c r="J436" t="str">
        <f>IF(Table2[[#This Row],[Home Owner]]="Yes", "Homeowner","Non-Homeowner")</f>
        <v>Homeowner</v>
      </c>
      <c r="K436">
        <v>2</v>
      </c>
      <c r="L436" s="6" t="s">
        <v>23</v>
      </c>
      <c r="M436" t="s">
        <v>24</v>
      </c>
      <c r="N436" t="str">
        <f>IF(Table2[[#This Row],[Age]]&lt;=35, "25-35",
IF(Table2[[#This Row],[Age]]&lt;=45, "36-45",
IF(Table2[[#This Row],[Age]]&lt;=55, "46-55", "55+")))</f>
        <v>46-55</v>
      </c>
      <c r="O436">
        <v>53</v>
      </c>
      <c r="P436" t="s">
        <v>15</v>
      </c>
      <c r="Q436" t="str">
        <f>IF(Table2[[#This Row],[Purchased Bike]]="Yes", "Purchased","Did Not Purchase")</f>
        <v>Purchased</v>
      </c>
      <c r="R436">
        <f t="shared" si="6"/>
        <v>1</v>
      </c>
    </row>
    <row r="437" spans="1:18" x14ac:dyDescent="0.35">
      <c r="A437">
        <v>29447</v>
      </c>
      <c r="B437" t="s">
        <v>41</v>
      </c>
      <c r="C437" t="s">
        <v>43</v>
      </c>
      <c r="D437" s="3">
        <v>10000</v>
      </c>
      <c r="E437">
        <v>2</v>
      </c>
      <c r="F437" t="str">
        <f>IF(Table2[[#This Row],[Children]]&lt;=2, "0-2 Children", "3+ Children")</f>
        <v>0-2 Children</v>
      </c>
      <c r="G437" t="s">
        <v>13</v>
      </c>
      <c r="H437" t="s">
        <v>20</v>
      </c>
      <c r="I437" t="s">
        <v>18</v>
      </c>
      <c r="J437" t="str">
        <f>IF(Table2[[#This Row],[Home Owner]]="Yes", "Homeowner","Non-Homeowner")</f>
        <v>Non-Homeowner</v>
      </c>
      <c r="K437">
        <v>1</v>
      </c>
      <c r="L437" s="6" t="s">
        <v>22</v>
      </c>
      <c r="M437" t="s">
        <v>17</v>
      </c>
      <c r="N437" t="str">
        <f>IF(Table2[[#This Row],[Age]]&lt;=35, "25-35",
IF(Table2[[#This Row],[Age]]&lt;=45, "36-45",
IF(Table2[[#This Row],[Age]]&lt;=55, "46-55", "55+")))</f>
        <v>55+</v>
      </c>
      <c r="O437">
        <v>68</v>
      </c>
      <c r="P437" t="s">
        <v>18</v>
      </c>
      <c r="Q437" t="str">
        <f>IF(Table2[[#This Row],[Purchased Bike]]="Yes", "Purchased","Did Not Purchase")</f>
        <v>Did Not Purchase</v>
      </c>
      <c r="R437">
        <f t="shared" si="6"/>
        <v>0</v>
      </c>
    </row>
    <row r="438" spans="1:18" x14ac:dyDescent="0.35">
      <c r="A438">
        <v>19784</v>
      </c>
      <c r="B438" t="s">
        <v>40</v>
      </c>
      <c r="C438" t="s">
        <v>43</v>
      </c>
      <c r="D438" s="3">
        <v>80000</v>
      </c>
      <c r="E438">
        <v>2</v>
      </c>
      <c r="F438" t="str">
        <f>IF(Table2[[#This Row],[Children]]&lt;=2, "0-2 Children", "3+ Children")</f>
        <v>0-2 Children</v>
      </c>
      <c r="G438" t="s">
        <v>27</v>
      </c>
      <c r="H438" t="s">
        <v>14</v>
      </c>
      <c r="I438" t="s">
        <v>15</v>
      </c>
      <c r="J438" t="str">
        <f>IF(Table2[[#This Row],[Home Owner]]="Yes", "Homeowner","Non-Homeowner")</f>
        <v>Homeowner</v>
      </c>
      <c r="K438">
        <v>2</v>
      </c>
      <c r="L438" s="6" t="s">
        <v>23</v>
      </c>
      <c r="M438" t="s">
        <v>24</v>
      </c>
      <c r="N438" t="str">
        <f>IF(Table2[[#This Row],[Age]]&lt;=35, "25-35",
IF(Table2[[#This Row],[Age]]&lt;=45, "36-45",
IF(Table2[[#This Row],[Age]]&lt;=55, "46-55", "55+")))</f>
        <v>46-55</v>
      </c>
      <c r="O438">
        <v>50</v>
      </c>
      <c r="P438" t="s">
        <v>15</v>
      </c>
      <c r="Q438" t="str">
        <f>IF(Table2[[#This Row],[Purchased Bike]]="Yes", "Purchased","Did Not Purchase")</f>
        <v>Purchased</v>
      </c>
      <c r="R438">
        <f t="shared" si="6"/>
        <v>1</v>
      </c>
    </row>
    <row r="439" spans="1:18" x14ac:dyDescent="0.35">
      <c r="A439">
        <v>27824</v>
      </c>
      <c r="B439" t="s">
        <v>41</v>
      </c>
      <c r="C439" t="s">
        <v>43</v>
      </c>
      <c r="D439" s="3">
        <v>30000</v>
      </c>
      <c r="E439">
        <v>3</v>
      </c>
      <c r="F439" t="str">
        <f>IF(Table2[[#This Row],[Children]]&lt;=2, "0-2 Children", "3+ Children")</f>
        <v>3+ Children</v>
      </c>
      <c r="G439" t="s">
        <v>19</v>
      </c>
      <c r="H439" t="s">
        <v>20</v>
      </c>
      <c r="I439" t="s">
        <v>15</v>
      </c>
      <c r="J439" t="str">
        <f>IF(Table2[[#This Row],[Home Owner]]="Yes", "Homeowner","Non-Homeowner")</f>
        <v>Homeowner</v>
      </c>
      <c r="K439">
        <v>2</v>
      </c>
      <c r="L439" s="6" t="s">
        <v>16</v>
      </c>
      <c r="M439" t="s">
        <v>17</v>
      </c>
      <c r="N439" t="str">
        <f>IF(Table2[[#This Row],[Age]]&lt;=35, "25-35",
IF(Table2[[#This Row],[Age]]&lt;=45, "36-45",
IF(Table2[[#This Row],[Age]]&lt;=55, "46-55", "55+")))</f>
        <v>25-35</v>
      </c>
      <c r="O439">
        <v>28</v>
      </c>
      <c r="P439" t="s">
        <v>15</v>
      </c>
      <c r="Q439" t="str">
        <f>IF(Table2[[#This Row],[Purchased Bike]]="Yes", "Purchased","Did Not Purchase")</f>
        <v>Purchased</v>
      </c>
      <c r="R439">
        <f t="shared" si="6"/>
        <v>1</v>
      </c>
    </row>
    <row r="440" spans="1:18" x14ac:dyDescent="0.35">
      <c r="A440">
        <v>24093</v>
      </c>
      <c r="B440" t="s">
        <v>41</v>
      </c>
      <c r="C440" t="s">
        <v>43</v>
      </c>
      <c r="D440" s="3">
        <v>80000</v>
      </c>
      <c r="E440">
        <v>0</v>
      </c>
      <c r="F440" t="str">
        <f>IF(Table2[[#This Row],[Children]]&lt;=2, "0-2 Children", "3+ Children")</f>
        <v>0-2 Children</v>
      </c>
      <c r="G440" t="s">
        <v>31</v>
      </c>
      <c r="H440" t="s">
        <v>14</v>
      </c>
      <c r="I440" t="s">
        <v>18</v>
      </c>
      <c r="J440" t="str">
        <f>IF(Table2[[#This Row],[Home Owner]]="Yes", "Homeowner","Non-Homeowner")</f>
        <v>Non-Homeowner</v>
      </c>
      <c r="K440">
        <v>0</v>
      </c>
      <c r="L440" s="6" t="s">
        <v>16</v>
      </c>
      <c r="M440" t="s">
        <v>17</v>
      </c>
      <c r="N440" t="str">
        <f>IF(Table2[[#This Row],[Age]]&lt;=35, "25-35",
IF(Table2[[#This Row],[Age]]&lt;=45, "36-45",
IF(Table2[[#This Row],[Age]]&lt;=55, "46-55", "55+")))</f>
        <v>36-45</v>
      </c>
      <c r="O440">
        <v>40</v>
      </c>
      <c r="P440" t="s">
        <v>15</v>
      </c>
      <c r="Q440" t="str">
        <f>IF(Table2[[#This Row],[Purchased Bike]]="Yes", "Purchased","Did Not Purchase")</f>
        <v>Purchased</v>
      </c>
      <c r="R440">
        <f t="shared" si="6"/>
        <v>1</v>
      </c>
    </row>
    <row r="441" spans="1:18" x14ac:dyDescent="0.35">
      <c r="A441">
        <v>19618</v>
      </c>
      <c r="B441" t="s">
        <v>40</v>
      </c>
      <c r="C441" t="s">
        <v>42</v>
      </c>
      <c r="D441" s="3">
        <v>70000</v>
      </c>
      <c r="E441">
        <v>5</v>
      </c>
      <c r="F441" t="str">
        <f>IF(Table2[[#This Row],[Children]]&lt;=2, "0-2 Children", "3+ Children")</f>
        <v>3+ Children</v>
      </c>
      <c r="G441" t="s">
        <v>19</v>
      </c>
      <c r="H441" t="s">
        <v>14</v>
      </c>
      <c r="I441" t="s">
        <v>15</v>
      </c>
      <c r="J441" t="str">
        <f>IF(Table2[[#This Row],[Home Owner]]="Yes", "Homeowner","Non-Homeowner")</f>
        <v>Homeowner</v>
      </c>
      <c r="K441">
        <v>2</v>
      </c>
      <c r="L441" s="6" t="s">
        <v>16</v>
      </c>
      <c r="M441" t="s">
        <v>24</v>
      </c>
      <c r="N441" t="str">
        <f>IF(Table2[[#This Row],[Age]]&lt;=35, "25-35",
IF(Table2[[#This Row],[Age]]&lt;=45, "36-45",
IF(Table2[[#This Row],[Age]]&lt;=55, "46-55", "55+")))</f>
        <v>36-45</v>
      </c>
      <c r="O441">
        <v>44</v>
      </c>
      <c r="P441" t="s">
        <v>18</v>
      </c>
      <c r="Q441" t="str">
        <f>IF(Table2[[#This Row],[Purchased Bike]]="Yes", "Purchased","Did Not Purchase")</f>
        <v>Did Not Purchase</v>
      </c>
      <c r="R441">
        <f t="shared" si="6"/>
        <v>0</v>
      </c>
    </row>
    <row r="442" spans="1:18" x14ac:dyDescent="0.35">
      <c r="A442">
        <v>21561</v>
      </c>
      <c r="B442" t="s">
        <v>41</v>
      </c>
      <c r="C442" t="s">
        <v>42</v>
      </c>
      <c r="D442" s="3">
        <v>90000</v>
      </c>
      <c r="E442">
        <v>0</v>
      </c>
      <c r="F442" t="str">
        <f>IF(Table2[[#This Row],[Children]]&lt;=2, "0-2 Children", "3+ Children")</f>
        <v>0-2 Children</v>
      </c>
      <c r="G442" t="s">
        <v>13</v>
      </c>
      <c r="H442" t="s">
        <v>21</v>
      </c>
      <c r="I442" t="s">
        <v>18</v>
      </c>
      <c r="J442" t="str">
        <f>IF(Table2[[#This Row],[Home Owner]]="Yes", "Homeowner","Non-Homeowner")</f>
        <v>Non-Homeowner</v>
      </c>
      <c r="K442">
        <v>3</v>
      </c>
      <c r="L442" s="6" t="s">
        <v>44</v>
      </c>
      <c r="M442" t="s">
        <v>24</v>
      </c>
      <c r="N442" t="str">
        <f>IF(Table2[[#This Row],[Age]]&lt;=35, "25-35",
IF(Table2[[#This Row],[Age]]&lt;=45, "36-45",
IF(Table2[[#This Row],[Age]]&lt;=55, "46-55", "55+")))</f>
        <v>25-35</v>
      </c>
      <c r="O442">
        <v>34</v>
      </c>
      <c r="P442" t="s">
        <v>15</v>
      </c>
      <c r="Q442" t="str">
        <f>IF(Table2[[#This Row],[Purchased Bike]]="Yes", "Purchased","Did Not Purchase")</f>
        <v>Purchased</v>
      </c>
      <c r="R442">
        <f t="shared" si="6"/>
        <v>1</v>
      </c>
    </row>
    <row r="443" spans="1:18" x14ac:dyDescent="0.35">
      <c r="A443">
        <v>11061</v>
      </c>
      <c r="B443" t="s">
        <v>40</v>
      </c>
      <c r="C443" t="s">
        <v>42</v>
      </c>
      <c r="D443" s="3">
        <v>70000</v>
      </c>
      <c r="E443">
        <v>2</v>
      </c>
      <c r="F443" t="str">
        <f>IF(Table2[[#This Row],[Children]]&lt;=2, "0-2 Children", "3+ Children")</f>
        <v>0-2 Children</v>
      </c>
      <c r="G443" t="s">
        <v>19</v>
      </c>
      <c r="H443" t="s">
        <v>14</v>
      </c>
      <c r="I443" t="s">
        <v>15</v>
      </c>
      <c r="J443" t="str">
        <f>IF(Table2[[#This Row],[Home Owner]]="Yes", "Homeowner","Non-Homeowner")</f>
        <v>Homeowner</v>
      </c>
      <c r="K443">
        <v>2</v>
      </c>
      <c r="L443" s="6" t="s">
        <v>23</v>
      </c>
      <c r="M443" t="s">
        <v>24</v>
      </c>
      <c r="N443" t="str">
        <f>IF(Table2[[#This Row],[Age]]&lt;=35, "25-35",
IF(Table2[[#This Row],[Age]]&lt;=45, "36-45",
IF(Table2[[#This Row],[Age]]&lt;=55, "46-55", "55+")))</f>
        <v>46-55</v>
      </c>
      <c r="O443">
        <v>52</v>
      </c>
      <c r="P443" t="s">
        <v>15</v>
      </c>
      <c r="Q443" t="str">
        <f>IF(Table2[[#This Row],[Purchased Bike]]="Yes", "Purchased","Did Not Purchase")</f>
        <v>Purchased</v>
      </c>
      <c r="R443">
        <f t="shared" si="6"/>
        <v>1</v>
      </c>
    </row>
    <row r="444" spans="1:18" x14ac:dyDescent="0.35">
      <c r="A444">
        <v>26651</v>
      </c>
      <c r="B444" t="s">
        <v>41</v>
      </c>
      <c r="C444" t="s">
        <v>42</v>
      </c>
      <c r="D444" s="3">
        <v>80000</v>
      </c>
      <c r="E444">
        <v>4</v>
      </c>
      <c r="F444" t="str">
        <f>IF(Table2[[#This Row],[Children]]&lt;=2, "0-2 Children", "3+ Children")</f>
        <v>3+ Children</v>
      </c>
      <c r="G444" t="s">
        <v>31</v>
      </c>
      <c r="H444" t="s">
        <v>28</v>
      </c>
      <c r="I444" t="s">
        <v>15</v>
      </c>
      <c r="J444" t="str">
        <f>IF(Table2[[#This Row],[Home Owner]]="Yes", "Homeowner","Non-Homeowner")</f>
        <v>Homeowner</v>
      </c>
      <c r="K444">
        <v>0</v>
      </c>
      <c r="L444" s="6" t="s">
        <v>16</v>
      </c>
      <c r="M444" t="s">
        <v>24</v>
      </c>
      <c r="N444" t="str">
        <f>IF(Table2[[#This Row],[Age]]&lt;=35, "25-35",
IF(Table2[[#This Row],[Age]]&lt;=45, "36-45",
IF(Table2[[#This Row],[Age]]&lt;=55, "46-55", "55+")))</f>
        <v>36-45</v>
      </c>
      <c r="O444">
        <v>36</v>
      </c>
      <c r="P444" t="s">
        <v>15</v>
      </c>
      <c r="Q444" t="str">
        <f>IF(Table2[[#This Row],[Purchased Bike]]="Yes", "Purchased","Did Not Purchase")</f>
        <v>Purchased</v>
      </c>
      <c r="R444">
        <f t="shared" si="6"/>
        <v>1</v>
      </c>
    </row>
    <row r="445" spans="1:18" x14ac:dyDescent="0.35">
      <c r="A445">
        <v>21108</v>
      </c>
      <c r="B445" t="s">
        <v>40</v>
      </c>
      <c r="C445" t="s">
        <v>43</v>
      </c>
      <c r="D445" s="3">
        <v>40000</v>
      </c>
      <c r="E445">
        <v>1</v>
      </c>
      <c r="F445" t="str">
        <f>IF(Table2[[#This Row],[Children]]&lt;=2, "0-2 Children", "3+ Children")</f>
        <v>0-2 Children</v>
      </c>
      <c r="G445" t="s">
        <v>13</v>
      </c>
      <c r="H445" t="s">
        <v>14</v>
      </c>
      <c r="I445" t="s">
        <v>15</v>
      </c>
      <c r="J445" t="str">
        <f>IF(Table2[[#This Row],[Home Owner]]="Yes", "Homeowner","Non-Homeowner")</f>
        <v>Homeowner</v>
      </c>
      <c r="K445">
        <v>1</v>
      </c>
      <c r="L445" s="6" t="s">
        <v>16</v>
      </c>
      <c r="M445" t="s">
        <v>17</v>
      </c>
      <c r="N445" t="str">
        <f>IF(Table2[[#This Row],[Age]]&lt;=35, "25-35",
IF(Table2[[#This Row],[Age]]&lt;=45, "36-45",
IF(Table2[[#This Row],[Age]]&lt;=55, "46-55", "55+")))</f>
        <v>36-45</v>
      </c>
      <c r="O445">
        <v>43</v>
      </c>
      <c r="P445" t="s">
        <v>15</v>
      </c>
      <c r="Q445" t="str">
        <f>IF(Table2[[#This Row],[Purchased Bike]]="Yes", "Purchased","Did Not Purchase")</f>
        <v>Purchased</v>
      </c>
      <c r="R445">
        <f t="shared" si="6"/>
        <v>1</v>
      </c>
    </row>
    <row r="446" spans="1:18" x14ac:dyDescent="0.35">
      <c r="A446">
        <v>12731</v>
      </c>
      <c r="B446" t="s">
        <v>41</v>
      </c>
      <c r="C446" t="s">
        <v>42</v>
      </c>
      <c r="D446" s="3">
        <v>30000</v>
      </c>
      <c r="E446">
        <v>0</v>
      </c>
      <c r="F446" t="str">
        <f>IF(Table2[[#This Row],[Children]]&lt;=2, "0-2 Children", "3+ Children")</f>
        <v>0-2 Children</v>
      </c>
      <c r="G446" t="s">
        <v>27</v>
      </c>
      <c r="H446" t="s">
        <v>25</v>
      </c>
      <c r="I446" t="s">
        <v>18</v>
      </c>
      <c r="J446" t="str">
        <f>IF(Table2[[#This Row],[Home Owner]]="Yes", "Homeowner","Non-Homeowner")</f>
        <v>Non-Homeowner</v>
      </c>
      <c r="K446">
        <v>1</v>
      </c>
      <c r="L446" s="6" t="s">
        <v>26</v>
      </c>
      <c r="M446" t="s">
        <v>17</v>
      </c>
      <c r="N446" t="str">
        <f>IF(Table2[[#This Row],[Age]]&lt;=35, "25-35",
IF(Table2[[#This Row],[Age]]&lt;=45, "36-45",
IF(Table2[[#This Row],[Age]]&lt;=55, "46-55", "55+")))</f>
        <v>25-35</v>
      </c>
      <c r="O446">
        <v>32</v>
      </c>
      <c r="P446" t="s">
        <v>18</v>
      </c>
      <c r="Q446" t="str">
        <f>IF(Table2[[#This Row],[Purchased Bike]]="Yes", "Purchased","Did Not Purchase")</f>
        <v>Did Not Purchase</v>
      </c>
      <c r="R446">
        <f t="shared" si="6"/>
        <v>0</v>
      </c>
    </row>
    <row r="447" spans="1:18" x14ac:dyDescent="0.35">
      <c r="A447">
        <v>25307</v>
      </c>
      <c r="B447" t="s">
        <v>40</v>
      </c>
      <c r="C447" t="s">
        <v>43</v>
      </c>
      <c r="D447" s="3">
        <v>40000</v>
      </c>
      <c r="E447">
        <v>1</v>
      </c>
      <c r="F447" t="str">
        <f>IF(Table2[[#This Row],[Children]]&lt;=2, "0-2 Children", "3+ Children")</f>
        <v>0-2 Children</v>
      </c>
      <c r="G447" t="s">
        <v>13</v>
      </c>
      <c r="H447" t="s">
        <v>14</v>
      </c>
      <c r="I447" t="s">
        <v>15</v>
      </c>
      <c r="J447" t="str">
        <f>IF(Table2[[#This Row],[Home Owner]]="Yes", "Homeowner","Non-Homeowner")</f>
        <v>Homeowner</v>
      </c>
      <c r="K447">
        <v>1</v>
      </c>
      <c r="L447" s="6" t="s">
        <v>26</v>
      </c>
      <c r="M447" t="s">
        <v>17</v>
      </c>
      <c r="N447" t="str">
        <f>IF(Table2[[#This Row],[Age]]&lt;=35, "25-35",
IF(Table2[[#This Row],[Age]]&lt;=45, "36-45",
IF(Table2[[#This Row],[Age]]&lt;=55, "46-55", "55+")))</f>
        <v>25-35</v>
      </c>
      <c r="O447">
        <v>32</v>
      </c>
      <c r="P447" t="s">
        <v>15</v>
      </c>
      <c r="Q447" t="str">
        <f>IF(Table2[[#This Row],[Purchased Bike]]="Yes", "Purchased","Did Not Purchase")</f>
        <v>Purchased</v>
      </c>
      <c r="R447">
        <f t="shared" si="6"/>
        <v>1</v>
      </c>
    </row>
    <row r="448" spans="1:18" x14ac:dyDescent="0.35">
      <c r="A448">
        <v>14278</v>
      </c>
      <c r="B448" t="s">
        <v>40</v>
      </c>
      <c r="C448" t="s">
        <v>43</v>
      </c>
      <c r="D448" s="3">
        <v>130000</v>
      </c>
      <c r="E448">
        <v>0</v>
      </c>
      <c r="F448" t="str">
        <f>IF(Table2[[#This Row],[Children]]&lt;=2, "0-2 Children", "3+ Children")</f>
        <v>0-2 Children</v>
      </c>
      <c r="G448" t="s">
        <v>31</v>
      </c>
      <c r="H448" t="s">
        <v>28</v>
      </c>
      <c r="I448" t="s">
        <v>15</v>
      </c>
      <c r="J448" t="str">
        <f>IF(Table2[[#This Row],[Home Owner]]="Yes", "Homeowner","Non-Homeowner")</f>
        <v>Homeowner</v>
      </c>
      <c r="K448">
        <v>1</v>
      </c>
      <c r="L448" s="6" t="s">
        <v>44</v>
      </c>
      <c r="M448" t="s">
        <v>24</v>
      </c>
      <c r="N448" t="str">
        <f>IF(Table2[[#This Row],[Age]]&lt;=35, "25-35",
IF(Table2[[#This Row],[Age]]&lt;=45, "36-45",
IF(Table2[[#This Row],[Age]]&lt;=55, "46-55", "55+")))</f>
        <v>46-55</v>
      </c>
      <c r="O448">
        <v>48</v>
      </c>
      <c r="P448" t="s">
        <v>18</v>
      </c>
      <c r="Q448" t="str">
        <f>IF(Table2[[#This Row],[Purchased Bike]]="Yes", "Purchased","Did Not Purchase")</f>
        <v>Did Not Purchase</v>
      </c>
      <c r="R448">
        <f t="shared" si="6"/>
        <v>0</v>
      </c>
    </row>
    <row r="449" spans="1:18" x14ac:dyDescent="0.35">
      <c r="A449">
        <v>20711</v>
      </c>
      <c r="B449" t="s">
        <v>40</v>
      </c>
      <c r="C449" t="s">
        <v>43</v>
      </c>
      <c r="D449" s="3">
        <v>40000</v>
      </c>
      <c r="E449">
        <v>1</v>
      </c>
      <c r="F449" t="str">
        <f>IF(Table2[[#This Row],[Children]]&lt;=2, "0-2 Children", "3+ Children")</f>
        <v>0-2 Children</v>
      </c>
      <c r="G449" t="s">
        <v>13</v>
      </c>
      <c r="H449" t="s">
        <v>14</v>
      </c>
      <c r="I449" t="s">
        <v>15</v>
      </c>
      <c r="J449" t="str">
        <f>IF(Table2[[#This Row],[Home Owner]]="Yes", "Homeowner","Non-Homeowner")</f>
        <v>Homeowner</v>
      </c>
      <c r="K449">
        <v>0</v>
      </c>
      <c r="L449" s="6" t="s">
        <v>26</v>
      </c>
      <c r="M449" t="s">
        <v>17</v>
      </c>
      <c r="N449" t="str">
        <f>IF(Table2[[#This Row],[Age]]&lt;=35, "25-35",
IF(Table2[[#This Row],[Age]]&lt;=45, "36-45",
IF(Table2[[#This Row],[Age]]&lt;=55, "46-55", "55+")))</f>
        <v>25-35</v>
      </c>
      <c r="O449">
        <v>32</v>
      </c>
      <c r="P449" t="s">
        <v>15</v>
      </c>
      <c r="Q449" t="str">
        <f>IF(Table2[[#This Row],[Purchased Bike]]="Yes", "Purchased","Did Not Purchase")</f>
        <v>Purchased</v>
      </c>
      <c r="R449">
        <f t="shared" si="6"/>
        <v>1</v>
      </c>
    </row>
    <row r="450" spans="1:18" x14ac:dyDescent="0.35">
      <c r="A450">
        <v>11383</v>
      </c>
      <c r="B450" t="s">
        <v>40</v>
      </c>
      <c r="C450" t="s">
        <v>43</v>
      </c>
      <c r="D450" s="3">
        <v>30000</v>
      </c>
      <c r="E450">
        <v>3</v>
      </c>
      <c r="F450" t="str">
        <f>IF(Table2[[#This Row],[Children]]&lt;=2, "0-2 Children", "3+ Children")</f>
        <v>3+ Children</v>
      </c>
      <c r="G450" t="s">
        <v>31</v>
      </c>
      <c r="H450" t="s">
        <v>20</v>
      </c>
      <c r="I450" t="s">
        <v>15</v>
      </c>
      <c r="J450" t="str">
        <f>IF(Table2[[#This Row],[Home Owner]]="Yes", "Homeowner","Non-Homeowner")</f>
        <v>Homeowner</v>
      </c>
      <c r="K450">
        <v>0</v>
      </c>
      <c r="L450" s="6" t="s">
        <v>16</v>
      </c>
      <c r="M450" t="s">
        <v>17</v>
      </c>
      <c r="N450" t="str">
        <f>IF(Table2[[#This Row],[Age]]&lt;=35, "25-35",
IF(Table2[[#This Row],[Age]]&lt;=45, "36-45",
IF(Table2[[#This Row],[Age]]&lt;=55, "46-55", "55+")))</f>
        <v>46-55</v>
      </c>
      <c r="O450">
        <v>46</v>
      </c>
      <c r="P450" t="s">
        <v>18</v>
      </c>
      <c r="Q450" t="str">
        <f>IF(Table2[[#This Row],[Purchased Bike]]="Yes", "Purchased","Did Not Purchase")</f>
        <v>Did Not Purchase</v>
      </c>
      <c r="R450">
        <f t="shared" si="6"/>
        <v>0</v>
      </c>
    </row>
    <row r="451" spans="1:18" x14ac:dyDescent="0.35">
      <c r="A451">
        <v>12497</v>
      </c>
      <c r="B451" t="s">
        <v>40</v>
      </c>
      <c r="C451" t="s">
        <v>43</v>
      </c>
      <c r="D451" s="3">
        <v>40000</v>
      </c>
      <c r="E451">
        <v>1</v>
      </c>
      <c r="F451" t="str">
        <f>IF(Table2[[#This Row],[Children]]&lt;=2, "0-2 Children", "3+ Children")</f>
        <v>0-2 Children</v>
      </c>
      <c r="G451" t="s">
        <v>13</v>
      </c>
      <c r="H451" t="s">
        <v>14</v>
      </c>
      <c r="I451" t="s">
        <v>15</v>
      </c>
      <c r="J451" t="str">
        <f>IF(Table2[[#This Row],[Home Owner]]="Yes", "Homeowner","Non-Homeowner")</f>
        <v>Homeowner</v>
      </c>
      <c r="K451">
        <v>0</v>
      </c>
      <c r="L451" s="6" t="s">
        <v>16</v>
      </c>
      <c r="M451" t="s">
        <v>17</v>
      </c>
      <c r="N451" t="str">
        <f>IF(Table2[[#This Row],[Age]]&lt;=35, "25-35",
IF(Table2[[#This Row],[Age]]&lt;=45, "36-45",
IF(Table2[[#This Row],[Age]]&lt;=55, "46-55", "55+")))</f>
        <v>36-45</v>
      </c>
      <c r="O451">
        <v>42</v>
      </c>
      <c r="P451" t="s">
        <v>18</v>
      </c>
      <c r="Q451" t="str">
        <f>IF(Table2[[#This Row],[Purchased Bike]]="Yes", "Purchased","Did Not Purchase")</f>
        <v>Did Not Purchase</v>
      </c>
      <c r="R451">
        <f t="shared" ref="R451:R514" si="7">IF(P451="Yes", 1,0)</f>
        <v>0</v>
      </c>
    </row>
    <row r="452" spans="1:18" x14ac:dyDescent="0.35">
      <c r="A452">
        <v>16559</v>
      </c>
      <c r="B452" t="s">
        <v>41</v>
      </c>
      <c r="C452" t="s">
        <v>43</v>
      </c>
      <c r="D452" s="3">
        <v>10000</v>
      </c>
      <c r="E452">
        <v>2</v>
      </c>
      <c r="F452" t="str">
        <f>IF(Table2[[#This Row],[Children]]&lt;=2, "0-2 Children", "3+ Children")</f>
        <v>0-2 Children</v>
      </c>
      <c r="G452" t="s">
        <v>27</v>
      </c>
      <c r="H452" t="s">
        <v>25</v>
      </c>
      <c r="I452" t="s">
        <v>15</v>
      </c>
      <c r="J452" t="str">
        <f>IF(Table2[[#This Row],[Home Owner]]="Yes", "Homeowner","Non-Homeowner")</f>
        <v>Homeowner</v>
      </c>
      <c r="K452">
        <v>0</v>
      </c>
      <c r="L452" s="6" t="s">
        <v>16</v>
      </c>
      <c r="M452" t="s">
        <v>17</v>
      </c>
      <c r="N452" t="str">
        <f>IF(Table2[[#This Row],[Age]]&lt;=35, "25-35",
IF(Table2[[#This Row],[Age]]&lt;=45, "36-45",
IF(Table2[[#This Row],[Age]]&lt;=55, "46-55", "55+")))</f>
        <v>36-45</v>
      </c>
      <c r="O452">
        <v>36</v>
      </c>
      <c r="P452" t="s">
        <v>15</v>
      </c>
      <c r="Q452" t="str">
        <f>IF(Table2[[#This Row],[Purchased Bike]]="Yes", "Purchased","Did Not Purchase")</f>
        <v>Purchased</v>
      </c>
      <c r="R452">
        <f t="shared" si="7"/>
        <v>1</v>
      </c>
    </row>
    <row r="453" spans="1:18" x14ac:dyDescent="0.35">
      <c r="A453">
        <v>11585</v>
      </c>
      <c r="B453" t="s">
        <v>40</v>
      </c>
      <c r="C453" t="s">
        <v>43</v>
      </c>
      <c r="D453" s="3">
        <v>40000</v>
      </c>
      <c r="E453">
        <v>1</v>
      </c>
      <c r="F453" t="str">
        <f>IF(Table2[[#This Row],[Children]]&lt;=2, "0-2 Children", "3+ Children")</f>
        <v>0-2 Children</v>
      </c>
      <c r="G453" t="s">
        <v>13</v>
      </c>
      <c r="H453" t="s">
        <v>14</v>
      </c>
      <c r="I453" t="s">
        <v>15</v>
      </c>
      <c r="J453" t="str">
        <f>IF(Table2[[#This Row],[Home Owner]]="Yes", "Homeowner","Non-Homeowner")</f>
        <v>Homeowner</v>
      </c>
      <c r="K453">
        <v>0</v>
      </c>
      <c r="L453" s="6" t="s">
        <v>16</v>
      </c>
      <c r="M453" t="s">
        <v>17</v>
      </c>
      <c r="N453" t="str">
        <f>IF(Table2[[#This Row],[Age]]&lt;=35, "25-35",
IF(Table2[[#This Row],[Age]]&lt;=45, "36-45",
IF(Table2[[#This Row],[Age]]&lt;=55, "46-55", "55+")))</f>
        <v>36-45</v>
      </c>
      <c r="O453">
        <v>41</v>
      </c>
      <c r="P453" t="s">
        <v>18</v>
      </c>
      <c r="Q453" t="str">
        <f>IF(Table2[[#This Row],[Purchased Bike]]="Yes", "Purchased","Did Not Purchase")</f>
        <v>Did Not Purchase</v>
      </c>
      <c r="R453">
        <f t="shared" si="7"/>
        <v>0</v>
      </c>
    </row>
    <row r="454" spans="1:18" x14ac:dyDescent="0.35">
      <c r="A454">
        <v>20277</v>
      </c>
      <c r="B454" t="s">
        <v>40</v>
      </c>
      <c r="C454" t="s">
        <v>43</v>
      </c>
      <c r="D454" s="3">
        <v>30000</v>
      </c>
      <c r="E454">
        <v>2</v>
      </c>
      <c r="F454" t="str">
        <f>IF(Table2[[#This Row],[Children]]&lt;=2, "0-2 Children", "3+ Children")</f>
        <v>0-2 Children</v>
      </c>
      <c r="G454" t="s">
        <v>19</v>
      </c>
      <c r="H454" t="s">
        <v>20</v>
      </c>
      <c r="I454" t="s">
        <v>18</v>
      </c>
      <c r="J454" t="str">
        <f>IF(Table2[[#This Row],[Home Owner]]="Yes", "Homeowner","Non-Homeowner")</f>
        <v>Non-Homeowner</v>
      </c>
      <c r="K454">
        <v>2</v>
      </c>
      <c r="L454" s="6" t="s">
        <v>16</v>
      </c>
      <c r="M454" t="s">
        <v>24</v>
      </c>
      <c r="N454" t="str">
        <f>IF(Table2[[#This Row],[Age]]&lt;=35, "25-35",
IF(Table2[[#This Row],[Age]]&lt;=45, "36-45",
IF(Table2[[#This Row],[Age]]&lt;=55, "46-55", "55+")))</f>
        <v>55+</v>
      </c>
      <c r="O454">
        <v>69</v>
      </c>
      <c r="P454" t="s">
        <v>18</v>
      </c>
      <c r="Q454" t="str">
        <f>IF(Table2[[#This Row],[Purchased Bike]]="Yes", "Purchased","Did Not Purchase")</f>
        <v>Did Not Purchase</v>
      </c>
      <c r="R454">
        <f t="shared" si="7"/>
        <v>0</v>
      </c>
    </row>
    <row r="455" spans="1:18" x14ac:dyDescent="0.35">
      <c r="A455">
        <v>26765</v>
      </c>
      <c r="B455" t="s">
        <v>41</v>
      </c>
      <c r="C455" t="s">
        <v>43</v>
      </c>
      <c r="D455" s="3">
        <v>70000</v>
      </c>
      <c r="E455">
        <v>5</v>
      </c>
      <c r="F455" t="str">
        <f>IF(Table2[[#This Row],[Children]]&lt;=2, "0-2 Children", "3+ Children")</f>
        <v>3+ Children</v>
      </c>
      <c r="G455" t="s">
        <v>19</v>
      </c>
      <c r="H455" t="s">
        <v>14</v>
      </c>
      <c r="I455" t="s">
        <v>15</v>
      </c>
      <c r="J455" t="str">
        <f>IF(Table2[[#This Row],[Home Owner]]="Yes", "Homeowner","Non-Homeowner")</f>
        <v>Homeowner</v>
      </c>
      <c r="K455">
        <v>2</v>
      </c>
      <c r="L455" s="6" t="s">
        <v>23</v>
      </c>
      <c r="M455" t="s">
        <v>24</v>
      </c>
      <c r="N455" t="str">
        <f>IF(Table2[[#This Row],[Age]]&lt;=35, "25-35",
IF(Table2[[#This Row],[Age]]&lt;=45, "36-45",
IF(Table2[[#This Row],[Age]]&lt;=55, "46-55", "55+")))</f>
        <v>36-45</v>
      </c>
      <c r="O455">
        <v>45</v>
      </c>
      <c r="P455" t="s">
        <v>18</v>
      </c>
      <c r="Q455" t="str">
        <f>IF(Table2[[#This Row],[Purchased Bike]]="Yes", "Purchased","Did Not Purchase")</f>
        <v>Did Not Purchase</v>
      </c>
      <c r="R455">
        <f t="shared" si="7"/>
        <v>0</v>
      </c>
    </row>
    <row r="456" spans="1:18" x14ac:dyDescent="0.35">
      <c r="A456">
        <v>12389</v>
      </c>
      <c r="B456" t="s">
        <v>41</v>
      </c>
      <c r="C456" t="s">
        <v>42</v>
      </c>
      <c r="D456" s="3">
        <v>30000</v>
      </c>
      <c r="E456">
        <v>0</v>
      </c>
      <c r="F456" t="str">
        <f>IF(Table2[[#This Row],[Children]]&lt;=2, "0-2 Children", "3+ Children")</f>
        <v>0-2 Children</v>
      </c>
      <c r="G456" t="s">
        <v>27</v>
      </c>
      <c r="H456" t="s">
        <v>25</v>
      </c>
      <c r="I456" t="s">
        <v>18</v>
      </c>
      <c r="J456" t="str">
        <f>IF(Table2[[#This Row],[Home Owner]]="Yes", "Homeowner","Non-Homeowner")</f>
        <v>Non-Homeowner</v>
      </c>
      <c r="K456">
        <v>1</v>
      </c>
      <c r="L456" s="6" t="s">
        <v>22</v>
      </c>
      <c r="M456" t="s">
        <v>17</v>
      </c>
      <c r="N456" t="str">
        <f>IF(Table2[[#This Row],[Age]]&lt;=35, "25-35",
IF(Table2[[#This Row],[Age]]&lt;=45, "36-45",
IF(Table2[[#This Row],[Age]]&lt;=55, "46-55", "55+")))</f>
        <v>25-35</v>
      </c>
      <c r="O456">
        <v>34</v>
      </c>
      <c r="P456" t="s">
        <v>18</v>
      </c>
      <c r="Q456" t="str">
        <f>IF(Table2[[#This Row],[Purchased Bike]]="Yes", "Purchased","Did Not Purchase")</f>
        <v>Did Not Purchase</v>
      </c>
      <c r="R456">
        <f t="shared" si="7"/>
        <v>0</v>
      </c>
    </row>
    <row r="457" spans="1:18" x14ac:dyDescent="0.35">
      <c r="A457">
        <v>13585</v>
      </c>
      <c r="B457" t="s">
        <v>40</v>
      </c>
      <c r="C457" t="s">
        <v>43</v>
      </c>
      <c r="D457" s="3">
        <v>80000</v>
      </c>
      <c r="E457">
        <v>4</v>
      </c>
      <c r="F457" t="str">
        <f>IF(Table2[[#This Row],[Children]]&lt;=2, "0-2 Children", "3+ Children")</f>
        <v>3+ Children</v>
      </c>
      <c r="G457" t="s">
        <v>19</v>
      </c>
      <c r="H457" t="s">
        <v>21</v>
      </c>
      <c r="I457" t="s">
        <v>18</v>
      </c>
      <c r="J457" t="str">
        <f>IF(Table2[[#This Row],[Home Owner]]="Yes", "Homeowner","Non-Homeowner")</f>
        <v>Non-Homeowner</v>
      </c>
      <c r="K457">
        <v>1</v>
      </c>
      <c r="L457" s="6" t="s">
        <v>22</v>
      </c>
      <c r="M457" t="s">
        <v>17</v>
      </c>
      <c r="N457" t="str">
        <f>IF(Table2[[#This Row],[Age]]&lt;=35, "25-35",
IF(Table2[[#This Row],[Age]]&lt;=45, "36-45",
IF(Table2[[#This Row],[Age]]&lt;=55, "46-55", "55+")))</f>
        <v>46-55</v>
      </c>
      <c r="O457">
        <v>53</v>
      </c>
      <c r="P457" t="s">
        <v>15</v>
      </c>
      <c r="Q457" t="str">
        <f>IF(Table2[[#This Row],[Purchased Bike]]="Yes", "Purchased","Did Not Purchase")</f>
        <v>Purchased</v>
      </c>
      <c r="R457">
        <f t="shared" si="7"/>
        <v>1</v>
      </c>
    </row>
    <row r="458" spans="1:18" x14ac:dyDescent="0.35">
      <c r="A458">
        <v>26385</v>
      </c>
      <c r="B458" t="s">
        <v>41</v>
      </c>
      <c r="C458" t="s">
        <v>42</v>
      </c>
      <c r="D458" s="3">
        <v>120000</v>
      </c>
      <c r="E458">
        <v>3</v>
      </c>
      <c r="F458" t="str">
        <f>IF(Table2[[#This Row],[Children]]&lt;=2, "0-2 Children", "3+ Children")</f>
        <v>3+ Children</v>
      </c>
      <c r="G458" t="s">
        <v>27</v>
      </c>
      <c r="H458" t="s">
        <v>21</v>
      </c>
      <c r="I458" t="s">
        <v>18</v>
      </c>
      <c r="J458" t="str">
        <f>IF(Table2[[#This Row],[Home Owner]]="Yes", "Homeowner","Non-Homeowner")</f>
        <v>Non-Homeowner</v>
      </c>
      <c r="K458">
        <v>4</v>
      </c>
      <c r="L458" s="6" t="s">
        <v>23</v>
      </c>
      <c r="M458" t="s">
        <v>17</v>
      </c>
      <c r="N458" t="str">
        <f>IF(Table2[[#This Row],[Age]]&lt;=35, "25-35",
IF(Table2[[#This Row],[Age]]&lt;=45, "36-45",
IF(Table2[[#This Row],[Age]]&lt;=55, "46-55", "55+")))</f>
        <v>46-55</v>
      </c>
      <c r="O458">
        <v>50</v>
      </c>
      <c r="P458" t="s">
        <v>18</v>
      </c>
      <c r="Q458" t="str">
        <f>IF(Table2[[#This Row],[Purchased Bike]]="Yes", "Purchased","Did Not Purchase")</f>
        <v>Did Not Purchase</v>
      </c>
      <c r="R458">
        <f t="shared" si="7"/>
        <v>0</v>
      </c>
    </row>
    <row r="459" spans="1:18" x14ac:dyDescent="0.35">
      <c r="A459">
        <v>12236</v>
      </c>
      <c r="B459" t="s">
        <v>40</v>
      </c>
      <c r="C459" t="s">
        <v>43</v>
      </c>
      <c r="D459" s="3">
        <v>20000</v>
      </c>
      <c r="E459">
        <v>1</v>
      </c>
      <c r="F459" t="str">
        <f>IF(Table2[[#This Row],[Children]]&lt;=2, "0-2 Children", "3+ Children")</f>
        <v>0-2 Children</v>
      </c>
      <c r="G459" t="s">
        <v>19</v>
      </c>
      <c r="H459" t="s">
        <v>25</v>
      </c>
      <c r="I459" t="s">
        <v>15</v>
      </c>
      <c r="J459" t="str">
        <f>IF(Table2[[#This Row],[Home Owner]]="Yes", "Homeowner","Non-Homeowner")</f>
        <v>Homeowner</v>
      </c>
      <c r="K459">
        <v>0</v>
      </c>
      <c r="L459" s="6" t="s">
        <v>16</v>
      </c>
      <c r="M459" t="s">
        <v>17</v>
      </c>
      <c r="N459" t="str">
        <f>IF(Table2[[#This Row],[Age]]&lt;=35, "25-35",
IF(Table2[[#This Row],[Age]]&lt;=45, "36-45",
IF(Table2[[#This Row],[Age]]&lt;=55, "46-55", "55+")))</f>
        <v>55+</v>
      </c>
      <c r="O459">
        <v>65</v>
      </c>
      <c r="P459" t="s">
        <v>18</v>
      </c>
      <c r="Q459" t="str">
        <f>IF(Table2[[#This Row],[Purchased Bike]]="Yes", "Purchased","Did Not Purchase")</f>
        <v>Did Not Purchase</v>
      </c>
      <c r="R459">
        <f t="shared" si="7"/>
        <v>0</v>
      </c>
    </row>
    <row r="460" spans="1:18" x14ac:dyDescent="0.35">
      <c r="A460">
        <v>21560</v>
      </c>
      <c r="B460" t="s">
        <v>40</v>
      </c>
      <c r="C460" t="s">
        <v>42</v>
      </c>
      <c r="D460" s="3">
        <v>120000</v>
      </c>
      <c r="E460">
        <v>0</v>
      </c>
      <c r="F460" t="str">
        <f>IF(Table2[[#This Row],[Children]]&lt;=2, "0-2 Children", "3+ Children")</f>
        <v>0-2 Children</v>
      </c>
      <c r="G460" t="s">
        <v>29</v>
      </c>
      <c r="H460" t="s">
        <v>21</v>
      </c>
      <c r="I460" t="s">
        <v>15</v>
      </c>
      <c r="J460" t="str">
        <f>IF(Table2[[#This Row],[Home Owner]]="Yes", "Homeowner","Non-Homeowner")</f>
        <v>Homeowner</v>
      </c>
      <c r="K460">
        <v>4</v>
      </c>
      <c r="L460" s="6" t="s">
        <v>44</v>
      </c>
      <c r="M460" t="s">
        <v>24</v>
      </c>
      <c r="N460" t="str">
        <f>IF(Table2[[#This Row],[Age]]&lt;=35, "25-35",
IF(Table2[[#This Row],[Age]]&lt;=45, "36-45",
IF(Table2[[#This Row],[Age]]&lt;=55, "46-55", "55+")))</f>
        <v>25-35</v>
      </c>
      <c r="O460">
        <v>32</v>
      </c>
      <c r="P460" t="s">
        <v>15</v>
      </c>
      <c r="Q460" t="str">
        <f>IF(Table2[[#This Row],[Purchased Bike]]="Yes", "Purchased","Did Not Purchase")</f>
        <v>Purchased</v>
      </c>
      <c r="R460">
        <f t="shared" si="7"/>
        <v>1</v>
      </c>
    </row>
    <row r="461" spans="1:18" x14ac:dyDescent="0.35">
      <c r="A461">
        <v>21554</v>
      </c>
      <c r="B461" t="s">
        <v>41</v>
      </c>
      <c r="C461" t="s">
        <v>43</v>
      </c>
      <c r="D461" s="3">
        <v>80000</v>
      </c>
      <c r="E461">
        <v>0</v>
      </c>
      <c r="F461" t="str">
        <f>IF(Table2[[#This Row],[Children]]&lt;=2, "0-2 Children", "3+ Children")</f>
        <v>0-2 Children</v>
      </c>
      <c r="G461" t="s">
        <v>13</v>
      </c>
      <c r="H461" t="s">
        <v>21</v>
      </c>
      <c r="I461" t="s">
        <v>18</v>
      </c>
      <c r="J461" t="str">
        <f>IF(Table2[[#This Row],[Home Owner]]="Yes", "Homeowner","Non-Homeowner")</f>
        <v>Non-Homeowner</v>
      </c>
      <c r="K461">
        <v>3</v>
      </c>
      <c r="L461" s="6" t="s">
        <v>44</v>
      </c>
      <c r="M461" t="s">
        <v>24</v>
      </c>
      <c r="N461" t="str">
        <f>IF(Table2[[#This Row],[Age]]&lt;=35, "25-35",
IF(Table2[[#This Row],[Age]]&lt;=45, "36-45",
IF(Table2[[#This Row],[Age]]&lt;=55, "46-55", "55+")))</f>
        <v>25-35</v>
      </c>
      <c r="O461">
        <v>33</v>
      </c>
      <c r="P461" t="s">
        <v>18</v>
      </c>
      <c r="Q461" t="str">
        <f>IF(Table2[[#This Row],[Purchased Bike]]="Yes", "Purchased","Did Not Purchase")</f>
        <v>Did Not Purchase</v>
      </c>
      <c r="R461">
        <f t="shared" si="7"/>
        <v>0</v>
      </c>
    </row>
    <row r="462" spans="1:18" x14ac:dyDescent="0.35">
      <c r="A462">
        <v>13662</v>
      </c>
      <c r="B462" t="s">
        <v>41</v>
      </c>
      <c r="C462" t="s">
        <v>42</v>
      </c>
      <c r="D462" s="3">
        <v>20000</v>
      </c>
      <c r="E462">
        <v>0</v>
      </c>
      <c r="F462" t="str">
        <f>IF(Table2[[#This Row],[Children]]&lt;=2, "0-2 Children", "3+ Children")</f>
        <v>0-2 Children</v>
      </c>
      <c r="G462" t="s">
        <v>29</v>
      </c>
      <c r="H462" t="s">
        <v>25</v>
      </c>
      <c r="I462" t="s">
        <v>15</v>
      </c>
      <c r="J462" t="str">
        <f>IF(Table2[[#This Row],[Home Owner]]="Yes", "Homeowner","Non-Homeowner")</f>
        <v>Homeowner</v>
      </c>
      <c r="K462">
        <v>2</v>
      </c>
      <c r="L462" s="6" t="s">
        <v>26</v>
      </c>
      <c r="M462" t="s">
        <v>17</v>
      </c>
      <c r="N462" t="str">
        <f>IF(Table2[[#This Row],[Age]]&lt;=35, "25-35",
IF(Table2[[#This Row],[Age]]&lt;=45, "36-45",
IF(Table2[[#This Row],[Age]]&lt;=55, "46-55", "55+")))</f>
        <v>25-35</v>
      </c>
      <c r="O462">
        <v>31</v>
      </c>
      <c r="P462" t="s">
        <v>15</v>
      </c>
      <c r="Q462" t="str">
        <f>IF(Table2[[#This Row],[Purchased Bike]]="Yes", "Purchased","Did Not Purchase")</f>
        <v>Purchased</v>
      </c>
      <c r="R462">
        <f t="shared" si="7"/>
        <v>1</v>
      </c>
    </row>
    <row r="463" spans="1:18" x14ac:dyDescent="0.35">
      <c r="A463">
        <v>13089</v>
      </c>
      <c r="B463" t="s">
        <v>40</v>
      </c>
      <c r="C463" t="s">
        <v>43</v>
      </c>
      <c r="D463" s="3">
        <v>120000</v>
      </c>
      <c r="E463">
        <v>1</v>
      </c>
      <c r="F463" t="str">
        <f>IF(Table2[[#This Row],[Children]]&lt;=2, "0-2 Children", "3+ Children")</f>
        <v>0-2 Children</v>
      </c>
      <c r="G463" t="s">
        <v>13</v>
      </c>
      <c r="H463" t="s">
        <v>28</v>
      </c>
      <c r="I463" t="s">
        <v>15</v>
      </c>
      <c r="J463" t="str">
        <f>IF(Table2[[#This Row],[Home Owner]]="Yes", "Homeowner","Non-Homeowner")</f>
        <v>Homeowner</v>
      </c>
      <c r="K463">
        <v>2</v>
      </c>
      <c r="L463" s="6" t="s">
        <v>16</v>
      </c>
      <c r="M463" t="s">
        <v>24</v>
      </c>
      <c r="N463" t="str">
        <f>IF(Table2[[#This Row],[Age]]&lt;=35, "25-35",
IF(Table2[[#This Row],[Age]]&lt;=45, "36-45",
IF(Table2[[#This Row],[Age]]&lt;=55, "46-55", "55+")))</f>
        <v>46-55</v>
      </c>
      <c r="O463">
        <v>46</v>
      </c>
      <c r="P463" t="s">
        <v>15</v>
      </c>
      <c r="Q463" t="str">
        <f>IF(Table2[[#This Row],[Purchased Bike]]="Yes", "Purchased","Did Not Purchase")</f>
        <v>Purchased</v>
      </c>
      <c r="R463">
        <f t="shared" si="7"/>
        <v>1</v>
      </c>
    </row>
    <row r="464" spans="1:18" x14ac:dyDescent="0.35">
      <c r="A464">
        <v>14791</v>
      </c>
      <c r="B464" t="s">
        <v>40</v>
      </c>
      <c r="C464" t="s">
        <v>43</v>
      </c>
      <c r="D464" s="3">
        <v>40000</v>
      </c>
      <c r="E464">
        <v>0</v>
      </c>
      <c r="F464" t="str">
        <f>IF(Table2[[#This Row],[Children]]&lt;=2, "0-2 Children", "3+ Children")</f>
        <v>0-2 Children</v>
      </c>
      <c r="G464" t="s">
        <v>13</v>
      </c>
      <c r="H464" t="s">
        <v>20</v>
      </c>
      <c r="I464" t="s">
        <v>15</v>
      </c>
      <c r="J464" t="str">
        <f>IF(Table2[[#This Row],[Home Owner]]="Yes", "Homeowner","Non-Homeowner")</f>
        <v>Homeowner</v>
      </c>
      <c r="K464">
        <v>0</v>
      </c>
      <c r="L464" s="6" t="s">
        <v>16</v>
      </c>
      <c r="M464" t="s">
        <v>17</v>
      </c>
      <c r="N464" t="str">
        <f>IF(Table2[[#This Row],[Age]]&lt;=35, "25-35",
IF(Table2[[#This Row],[Age]]&lt;=45, "36-45",
IF(Table2[[#This Row],[Age]]&lt;=55, "46-55", "55+")))</f>
        <v>36-45</v>
      </c>
      <c r="O464">
        <v>39</v>
      </c>
      <c r="P464" t="s">
        <v>15</v>
      </c>
      <c r="Q464" t="str">
        <f>IF(Table2[[#This Row],[Purchased Bike]]="Yes", "Purchased","Did Not Purchase")</f>
        <v>Purchased</v>
      </c>
      <c r="R464">
        <f t="shared" si="7"/>
        <v>1</v>
      </c>
    </row>
    <row r="465" spans="1:18" x14ac:dyDescent="0.35">
      <c r="A465">
        <v>19331</v>
      </c>
      <c r="B465" t="s">
        <v>41</v>
      </c>
      <c r="C465" t="s">
        <v>42</v>
      </c>
      <c r="D465" s="3">
        <v>20000</v>
      </c>
      <c r="E465">
        <v>2</v>
      </c>
      <c r="F465" t="str">
        <f>IF(Table2[[#This Row],[Children]]&lt;=2, "0-2 Children", "3+ Children")</f>
        <v>0-2 Children</v>
      </c>
      <c r="G465" t="s">
        <v>27</v>
      </c>
      <c r="H465" t="s">
        <v>25</v>
      </c>
      <c r="I465" t="s">
        <v>15</v>
      </c>
      <c r="J465" t="str">
        <f>IF(Table2[[#This Row],[Home Owner]]="Yes", "Homeowner","Non-Homeowner")</f>
        <v>Homeowner</v>
      </c>
      <c r="K465">
        <v>1</v>
      </c>
      <c r="L465" s="6" t="s">
        <v>16</v>
      </c>
      <c r="M465" t="s">
        <v>17</v>
      </c>
      <c r="N465" t="str">
        <f>IF(Table2[[#This Row],[Age]]&lt;=35, "25-35",
IF(Table2[[#This Row],[Age]]&lt;=45, "36-45",
IF(Table2[[#This Row],[Age]]&lt;=55, "46-55", "55+")))</f>
        <v>36-45</v>
      </c>
      <c r="O465">
        <v>40</v>
      </c>
      <c r="P465" t="s">
        <v>18</v>
      </c>
      <c r="Q465" t="str">
        <f>IF(Table2[[#This Row],[Purchased Bike]]="Yes", "Purchased","Did Not Purchase")</f>
        <v>Did Not Purchase</v>
      </c>
      <c r="R465">
        <f t="shared" si="7"/>
        <v>0</v>
      </c>
    </row>
    <row r="466" spans="1:18" x14ac:dyDescent="0.35">
      <c r="A466">
        <v>17754</v>
      </c>
      <c r="B466" t="s">
        <v>41</v>
      </c>
      <c r="C466" t="s">
        <v>43</v>
      </c>
      <c r="D466" s="3">
        <v>30000</v>
      </c>
      <c r="E466">
        <v>3</v>
      </c>
      <c r="F466" t="str">
        <f>IF(Table2[[#This Row],[Children]]&lt;=2, "0-2 Children", "3+ Children")</f>
        <v>3+ Children</v>
      </c>
      <c r="G466" t="s">
        <v>13</v>
      </c>
      <c r="H466" t="s">
        <v>20</v>
      </c>
      <c r="I466" t="s">
        <v>15</v>
      </c>
      <c r="J466" t="str">
        <f>IF(Table2[[#This Row],[Home Owner]]="Yes", "Homeowner","Non-Homeowner")</f>
        <v>Homeowner</v>
      </c>
      <c r="K466">
        <v>0</v>
      </c>
      <c r="L466" s="6" t="s">
        <v>16</v>
      </c>
      <c r="M466" t="s">
        <v>17</v>
      </c>
      <c r="N466" t="str">
        <f>IF(Table2[[#This Row],[Age]]&lt;=35, "25-35",
IF(Table2[[#This Row],[Age]]&lt;=45, "36-45",
IF(Table2[[#This Row],[Age]]&lt;=55, "46-55", "55+")))</f>
        <v>46-55</v>
      </c>
      <c r="O466">
        <v>46</v>
      </c>
      <c r="P466" t="s">
        <v>15</v>
      </c>
      <c r="Q466" t="str">
        <f>IF(Table2[[#This Row],[Purchased Bike]]="Yes", "Purchased","Did Not Purchase")</f>
        <v>Purchased</v>
      </c>
      <c r="R466">
        <f t="shared" si="7"/>
        <v>1</v>
      </c>
    </row>
    <row r="467" spans="1:18" x14ac:dyDescent="0.35">
      <c r="A467">
        <v>11149</v>
      </c>
      <c r="B467" t="s">
        <v>40</v>
      </c>
      <c r="C467" t="s">
        <v>42</v>
      </c>
      <c r="D467" s="3">
        <v>40000</v>
      </c>
      <c r="E467">
        <v>2</v>
      </c>
      <c r="F467" t="str">
        <f>IF(Table2[[#This Row],[Children]]&lt;=2, "0-2 Children", "3+ Children")</f>
        <v>0-2 Children</v>
      </c>
      <c r="G467" t="s">
        <v>13</v>
      </c>
      <c r="H467" t="s">
        <v>28</v>
      </c>
      <c r="I467" t="s">
        <v>15</v>
      </c>
      <c r="J467" t="str">
        <f>IF(Table2[[#This Row],[Home Owner]]="Yes", "Homeowner","Non-Homeowner")</f>
        <v>Homeowner</v>
      </c>
      <c r="K467">
        <v>2</v>
      </c>
      <c r="L467" s="6" t="s">
        <v>16</v>
      </c>
      <c r="M467" t="s">
        <v>24</v>
      </c>
      <c r="N467" t="str">
        <f>IF(Table2[[#This Row],[Age]]&lt;=35, "25-35",
IF(Table2[[#This Row],[Age]]&lt;=45, "36-45",
IF(Table2[[#This Row],[Age]]&lt;=55, "46-55", "55+")))</f>
        <v>55+</v>
      </c>
      <c r="O467">
        <v>65</v>
      </c>
      <c r="P467" t="s">
        <v>18</v>
      </c>
      <c r="Q467" t="str">
        <f>IF(Table2[[#This Row],[Purchased Bike]]="Yes", "Purchased","Did Not Purchase")</f>
        <v>Did Not Purchase</v>
      </c>
      <c r="R467">
        <f t="shared" si="7"/>
        <v>0</v>
      </c>
    </row>
    <row r="468" spans="1:18" x14ac:dyDescent="0.35">
      <c r="A468">
        <v>16549</v>
      </c>
      <c r="B468" t="s">
        <v>41</v>
      </c>
      <c r="C468" t="s">
        <v>43</v>
      </c>
      <c r="D468" s="3">
        <v>30000</v>
      </c>
      <c r="E468">
        <v>3</v>
      </c>
      <c r="F468" t="str">
        <f>IF(Table2[[#This Row],[Children]]&lt;=2, "0-2 Children", "3+ Children")</f>
        <v>3+ Children</v>
      </c>
      <c r="G468" t="s">
        <v>13</v>
      </c>
      <c r="H468" t="s">
        <v>20</v>
      </c>
      <c r="I468" t="s">
        <v>15</v>
      </c>
      <c r="J468" t="str">
        <f>IF(Table2[[#This Row],[Home Owner]]="Yes", "Homeowner","Non-Homeowner")</f>
        <v>Homeowner</v>
      </c>
      <c r="K468">
        <v>0</v>
      </c>
      <c r="L468" s="6" t="s">
        <v>16</v>
      </c>
      <c r="M468" t="s">
        <v>17</v>
      </c>
      <c r="N468" t="str">
        <f>IF(Table2[[#This Row],[Age]]&lt;=35, "25-35",
IF(Table2[[#This Row],[Age]]&lt;=45, "36-45",
IF(Table2[[#This Row],[Age]]&lt;=55, "46-55", "55+")))</f>
        <v>46-55</v>
      </c>
      <c r="O468">
        <v>47</v>
      </c>
      <c r="P468" t="s">
        <v>15</v>
      </c>
      <c r="Q468" t="str">
        <f>IF(Table2[[#This Row],[Purchased Bike]]="Yes", "Purchased","Did Not Purchase")</f>
        <v>Purchased</v>
      </c>
      <c r="R468">
        <f t="shared" si="7"/>
        <v>1</v>
      </c>
    </row>
    <row r="469" spans="1:18" x14ac:dyDescent="0.35">
      <c r="A469">
        <v>24305</v>
      </c>
      <c r="B469" t="s">
        <v>41</v>
      </c>
      <c r="C469" t="s">
        <v>42</v>
      </c>
      <c r="D469" s="3">
        <v>100000</v>
      </c>
      <c r="E469">
        <v>1</v>
      </c>
      <c r="F469" t="str">
        <f>IF(Table2[[#This Row],[Children]]&lt;=2, "0-2 Children", "3+ Children")</f>
        <v>0-2 Children</v>
      </c>
      <c r="G469" t="s">
        <v>13</v>
      </c>
      <c r="H469" t="s">
        <v>28</v>
      </c>
      <c r="I469" t="s">
        <v>18</v>
      </c>
      <c r="J469" t="str">
        <f>IF(Table2[[#This Row],[Home Owner]]="Yes", "Homeowner","Non-Homeowner")</f>
        <v>Non-Homeowner</v>
      </c>
      <c r="K469">
        <v>3</v>
      </c>
      <c r="L469" s="6" t="s">
        <v>16</v>
      </c>
      <c r="M469" t="s">
        <v>24</v>
      </c>
      <c r="N469" t="str">
        <f>IF(Table2[[#This Row],[Age]]&lt;=35, "25-35",
IF(Table2[[#This Row],[Age]]&lt;=45, "36-45",
IF(Table2[[#This Row],[Age]]&lt;=55, "46-55", "55+")))</f>
        <v>46-55</v>
      </c>
      <c r="O469">
        <v>46</v>
      </c>
      <c r="P469" t="s">
        <v>15</v>
      </c>
      <c r="Q469" t="str">
        <f>IF(Table2[[#This Row],[Purchased Bike]]="Yes", "Purchased","Did Not Purchase")</f>
        <v>Purchased</v>
      </c>
      <c r="R469">
        <f t="shared" si="7"/>
        <v>1</v>
      </c>
    </row>
    <row r="470" spans="1:18" x14ac:dyDescent="0.35">
      <c r="A470">
        <v>18253</v>
      </c>
      <c r="B470" t="s">
        <v>40</v>
      </c>
      <c r="C470" t="s">
        <v>43</v>
      </c>
      <c r="D470" s="3">
        <v>80000</v>
      </c>
      <c r="E470">
        <v>5</v>
      </c>
      <c r="F470" t="str">
        <f>IF(Table2[[#This Row],[Children]]&lt;=2, "0-2 Children", "3+ Children")</f>
        <v>3+ Children</v>
      </c>
      <c r="G470" t="s">
        <v>31</v>
      </c>
      <c r="H470" t="s">
        <v>28</v>
      </c>
      <c r="I470" t="s">
        <v>15</v>
      </c>
      <c r="J470" t="str">
        <f>IF(Table2[[#This Row],[Home Owner]]="Yes", "Homeowner","Non-Homeowner")</f>
        <v>Homeowner</v>
      </c>
      <c r="K470">
        <v>3</v>
      </c>
      <c r="L470" s="6" t="s">
        <v>16</v>
      </c>
      <c r="M470" t="s">
        <v>24</v>
      </c>
      <c r="N470" t="str">
        <f>IF(Table2[[#This Row],[Age]]&lt;=35, "25-35",
IF(Table2[[#This Row],[Age]]&lt;=45, "36-45",
IF(Table2[[#This Row],[Age]]&lt;=55, "46-55", "55+")))</f>
        <v>36-45</v>
      </c>
      <c r="O470">
        <v>40</v>
      </c>
      <c r="P470" t="s">
        <v>18</v>
      </c>
      <c r="Q470" t="str">
        <f>IF(Table2[[#This Row],[Purchased Bike]]="Yes", "Purchased","Did Not Purchase")</f>
        <v>Did Not Purchase</v>
      </c>
      <c r="R470">
        <f t="shared" si="7"/>
        <v>0</v>
      </c>
    </row>
    <row r="471" spans="1:18" x14ac:dyDescent="0.35">
      <c r="A471">
        <v>20147</v>
      </c>
      <c r="B471" t="s">
        <v>40</v>
      </c>
      <c r="C471" t="s">
        <v>43</v>
      </c>
      <c r="D471" s="3">
        <v>30000</v>
      </c>
      <c r="E471">
        <v>1</v>
      </c>
      <c r="F471" t="str">
        <f>IF(Table2[[#This Row],[Children]]&lt;=2, "0-2 Children", "3+ Children")</f>
        <v>0-2 Children</v>
      </c>
      <c r="G471" t="s">
        <v>13</v>
      </c>
      <c r="H471" t="s">
        <v>20</v>
      </c>
      <c r="I471" t="s">
        <v>15</v>
      </c>
      <c r="J471" t="str">
        <f>IF(Table2[[#This Row],[Home Owner]]="Yes", "Homeowner","Non-Homeowner")</f>
        <v>Homeowner</v>
      </c>
      <c r="K471">
        <v>0</v>
      </c>
      <c r="L471" s="6" t="s">
        <v>16</v>
      </c>
      <c r="M471" t="s">
        <v>17</v>
      </c>
      <c r="N471" t="str">
        <f>IF(Table2[[#This Row],[Age]]&lt;=35, "25-35",
IF(Table2[[#This Row],[Age]]&lt;=45, "36-45",
IF(Table2[[#This Row],[Age]]&lt;=55, "46-55", "55+")))</f>
        <v>55+</v>
      </c>
      <c r="O471">
        <v>65</v>
      </c>
      <c r="P471" t="s">
        <v>18</v>
      </c>
      <c r="Q471" t="str">
        <f>IF(Table2[[#This Row],[Purchased Bike]]="Yes", "Purchased","Did Not Purchase")</f>
        <v>Did Not Purchase</v>
      </c>
      <c r="R471">
        <f t="shared" si="7"/>
        <v>0</v>
      </c>
    </row>
    <row r="472" spans="1:18" x14ac:dyDescent="0.35">
      <c r="A472">
        <v>15612</v>
      </c>
      <c r="B472" t="s">
        <v>41</v>
      </c>
      <c r="C472" t="s">
        <v>42</v>
      </c>
      <c r="D472" s="3">
        <v>30000</v>
      </c>
      <c r="E472">
        <v>0</v>
      </c>
      <c r="F472" t="str">
        <f>IF(Table2[[#This Row],[Children]]&lt;=2, "0-2 Children", "3+ Children")</f>
        <v>0-2 Children</v>
      </c>
      <c r="G472" t="s">
        <v>27</v>
      </c>
      <c r="H472" t="s">
        <v>25</v>
      </c>
      <c r="I472" t="s">
        <v>18</v>
      </c>
      <c r="J472" t="str">
        <f>IF(Table2[[#This Row],[Home Owner]]="Yes", "Homeowner","Non-Homeowner")</f>
        <v>Non-Homeowner</v>
      </c>
      <c r="K472">
        <v>1</v>
      </c>
      <c r="L472" s="6" t="s">
        <v>26</v>
      </c>
      <c r="M472" t="s">
        <v>17</v>
      </c>
      <c r="N472" t="str">
        <f>IF(Table2[[#This Row],[Age]]&lt;=35, "25-35",
IF(Table2[[#This Row],[Age]]&lt;=45, "36-45",
IF(Table2[[#This Row],[Age]]&lt;=55, "46-55", "55+")))</f>
        <v>25-35</v>
      </c>
      <c r="O472">
        <v>28</v>
      </c>
      <c r="P472" t="s">
        <v>18</v>
      </c>
      <c r="Q472" t="str">
        <f>IF(Table2[[#This Row],[Purchased Bike]]="Yes", "Purchased","Did Not Purchase")</f>
        <v>Did Not Purchase</v>
      </c>
      <c r="R472">
        <f t="shared" si="7"/>
        <v>0</v>
      </c>
    </row>
    <row r="473" spans="1:18" x14ac:dyDescent="0.35">
      <c r="A473">
        <v>28323</v>
      </c>
      <c r="B473" t="s">
        <v>41</v>
      </c>
      <c r="C473" t="s">
        <v>42</v>
      </c>
      <c r="D473" s="3">
        <v>70000</v>
      </c>
      <c r="E473">
        <v>0</v>
      </c>
      <c r="F473" t="str">
        <f>IF(Table2[[#This Row],[Children]]&lt;=2, "0-2 Children", "3+ Children")</f>
        <v>0-2 Children</v>
      </c>
      <c r="G473" t="s">
        <v>13</v>
      </c>
      <c r="H473" t="s">
        <v>21</v>
      </c>
      <c r="I473" t="s">
        <v>18</v>
      </c>
      <c r="J473" t="str">
        <f>IF(Table2[[#This Row],[Home Owner]]="Yes", "Homeowner","Non-Homeowner")</f>
        <v>Non-Homeowner</v>
      </c>
      <c r="K473">
        <v>2</v>
      </c>
      <c r="L473" s="6" t="s">
        <v>23</v>
      </c>
      <c r="M473" t="s">
        <v>24</v>
      </c>
      <c r="N473" t="str">
        <f>IF(Table2[[#This Row],[Age]]&lt;=35, "25-35",
IF(Table2[[#This Row],[Age]]&lt;=45, "36-45",
IF(Table2[[#This Row],[Age]]&lt;=55, "46-55", "55+")))</f>
        <v>36-45</v>
      </c>
      <c r="O473">
        <v>43</v>
      </c>
      <c r="P473" t="s">
        <v>15</v>
      </c>
      <c r="Q473" t="str">
        <f>IF(Table2[[#This Row],[Purchased Bike]]="Yes", "Purchased","Did Not Purchase")</f>
        <v>Purchased</v>
      </c>
      <c r="R473">
        <f t="shared" si="7"/>
        <v>1</v>
      </c>
    </row>
    <row r="474" spans="1:18" x14ac:dyDescent="0.35">
      <c r="A474">
        <v>22634</v>
      </c>
      <c r="B474" t="s">
        <v>41</v>
      </c>
      <c r="C474" t="s">
        <v>43</v>
      </c>
      <c r="D474" s="3">
        <v>40000</v>
      </c>
      <c r="E474">
        <v>0</v>
      </c>
      <c r="F474" t="str">
        <f>IF(Table2[[#This Row],[Children]]&lt;=2, "0-2 Children", "3+ Children")</f>
        <v>0-2 Children</v>
      </c>
      <c r="G474" t="s">
        <v>31</v>
      </c>
      <c r="H474" t="s">
        <v>20</v>
      </c>
      <c r="I474" t="s">
        <v>15</v>
      </c>
      <c r="J474" t="str">
        <f>IF(Table2[[#This Row],[Home Owner]]="Yes", "Homeowner","Non-Homeowner")</f>
        <v>Homeowner</v>
      </c>
      <c r="K474">
        <v>0</v>
      </c>
      <c r="L474" s="6" t="s">
        <v>16</v>
      </c>
      <c r="M474" t="s">
        <v>17</v>
      </c>
      <c r="N474" t="str">
        <f>IF(Table2[[#This Row],[Age]]&lt;=35, "25-35",
IF(Table2[[#This Row],[Age]]&lt;=45, "36-45",
IF(Table2[[#This Row],[Age]]&lt;=55, "46-55", "55+")))</f>
        <v>36-45</v>
      </c>
      <c r="O474">
        <v>38</v>
      </c>
      <c r="P474" t="s">
        <v>15</v>
      </c>
      <c r="Q474" t="str">
        <f>IF(Table2[[#This Row],[Purchased Bike]]="Yes", "Purchased","Did Not Purchase")</f>
        <v>Purchased</v>
      </c>
      <c r="R474">
        <f t="shared" si="7"/>
        <v>1</v>
      </c>
    </row>
    <row r="475" spans="1:18" x14ac:dyDescent="0.35">
      <c r="A475">
        <v>15665</v>
      </c>
      <c r="B475" t="s">
        <v>40</v>
      </c>
      <c r="C475" t="s">
        <v>43</v>
      </c>
      <c r="D475" s="3">
        <v>30000</v>
      </c>
      <c r="E475">
        <v>0</v>
      </c>
      <c r="F475" t="str">
        <f>IF(Table2[[#This Row],[Children]]&lt;=2, "0-2 Children", "3+ Children")</f>
        <v>0-2 Children</v>
      </c>
      <c r="G475" t="s">
        <v>13</v>
      </c>
      <c r="H475" t="s">
        <v>20</v>
      </c>
      <c r="I475" t="s">
        <v>15</v>
      </c>
      <c r="J475" t="str">
        <f>IF(Table2[[#This Row],[Home Owner]]="Yes", "Homeowner","Non-Homeowner")</f>
        <v>Homeowner</v>
      </c>
      <c r="K475">
        <v>0</v>
      </c>
      <c r="L475" s="6" t="s">
        <v>16</v>
      </c>
      <c r="M475" t="s">
        <v>17</v>
      </c>
      <c r="N475" t="str">
        <f>IF(Table2[[#This Row],[Age]]&lt;=35, "25-35",
IF(Table2[[#This Row],[Age]]&lt;=45, "36-45",
IF(Table2[[#This Row],[Age]]&lt;=55, "46-55", "55+")))</f>
        <v>46-55</v>
      </c>
      <c r="O475">
        <v>47</v>
      </c>
      <c r="P475" t="s">
        <v>15</v>
      </c>
      <c r="Q475" t="str">
        <f>IF(Table2[[#This Row],[Purchased Bike]]="Yes", "Purchased","Did Not Purchase")</f>
        <v>Purchased</v>
      </c>
      <c r="R475">
        <f t="shared" si="7"/>
        <v>1</v>
      </c>
    </row>
    <row r="476" spans="1:18" x14ac:dyDescent="0.35">
      <c r="A476">
        <v>27585</v>
      </c>
      <c r="B476" t="s">
        <v>40</v>
      </c>
      <c r="C476" t="s">
        <v>43</v>
      </c>
      <c r="D476" s="3">
        <v>90000</v>
      </c>
      <c r="E476">
        <v>2</v>
      </c>
      <c r="F476" t="str">
        <f>IF(Table2[[#This Row],[Children]]&lt;=2, "0-2 Children", "3+ Children")</f>
        <v>0-2 Children</v>
      </c>
      <c r="G476" t="s">
        <v>13</v>
      </c>
      <c r="H476" t="s">
        <v>21</v>
      </c>
      <c r="I476" t="s">
        <v>18</v>
      </c>
      <c r="J476" t="str">
        <f>IF(Table2[[#This Row],[Home Owner]]="Yes", "Homeowner","Non-Homeowner")</f>
        <v>Non-Homeowner</v>
      </c>
      <c r="K476">
        <v>0</v>
      </c>
      <c r="L476" s="6" t="s">
        <v>16</v>
      </c>
      <c r="M476" t="s">
        <v>24</v>
      </c>
      <c r="N476" t="str">
        <f>IF(Table2[[#This Row],[Age]]&lt;=35, "25-35",
IF(Table2[[#This Row],[Age]]&lt;=45, "36-45",
IF(Table2[[#This Row],[Age]]&lt;=55, "46-55", "55+")))</f>
        <v>36-45</v>
      </c>
      <c r="O476">
        <v>36</v>
      </c>
      <c r="P476" t="s">
        <v>15</v>
      </c>
      <c r="Q476" t="str">
        <f>IF(Table2[[#This Row],[Purchased Bike]]="Yes", "Purchased","Did Not Purchase")</f>
        <v>Purchased</v>
      </c>
      <c r="R476">
        <f t="shared" si="7"/>
        <v>1</v>
      </c>
    </row>
    <row r="477" spans="1:18" x14ac:dyDescent="0.35">
      <c r="A477">
        <v>19748</v>
      </c>
      <c r="B477" t="s">
        <v>40</v>
      </c>
      <c r="C477" t="s">
        <v>42</v>
      </c>
      <c r="D477" s="3">
        <v>20000</v>
      </c>
      <c r="E477">
        <v>4</v>
      </c>
      <c r="F477" t="str">
        <f>IF(Table2[[#This Row],[Children]]&lt;=2, "0-2 Children", "3+ Children")</f>
        <v>3+ Children</v>
      </c>
      <c r="G477" t="s">
        <v>27</v>
      </c>
      <c r="H477" t="s">
        <v>14</v>
      </c>
      <c r="I477" t="s">
        <v>18</v>
      </c>
      <c r="J477" t="str">
        <f>IF(Table2[[#This Row],[Home Owner]]="Yes", "Homeowner","Non-Homeowner")</f>
        <v>Non-Homeowner</v>
      </c>
      <c r="K477">
        <v>2</v>
      </c>
      <c r="L477" s="6" t="s">
        <v>26</v>
      </c>
      <c r="M477" t="s">
        <v>24</v>
      </c>
      <c r="N477" t="str">
        <f>IF(Table2[[#This Row],[Age]]&lt;=35, "25-35",
IF(Table2[[#This Row],[Age]]&lt;=45, "36-45",
IF(Table2[[#This Row],[Age]]&lt;=55, "46-55", "55+")))</f>
        <v>55+</v>
      </c>
      <c r="O477">
        <v>60</v>
      </c>
      <c r="P477" t="s">
        <v>18</v>
      </c>
      <c r="Q477" t="str">
        <f>IF(Table2[[#This Row],[Purchased Bike]]="Yes", "Purchased","Did Not Purchase")</f>
        <v>Did Not Purchase</v>
      </c>
      <c r="R477">
        <f t="shared" si="7"/>
        <v>0</v>
      </c>
    </row>
    <row r="478" spans="1:18" x14ac:dyDescent="0.35">
      <c r="A478">
        <v>21974</v>
      </c>
      <c r="B478" t="s">
        <v>41</v>
      </c>
      <c r="C478" t="s">
        <v>43</v>
      </c>
      <c r="D478" s="3">
        <v>70000</v>
      </c>
      <c r="E478">
        <v>0</v>
      </c>
      <c r="F478" t="str">
        <f>IF(Table2[[#This Row],[Children]]&lt;=2, "0-2 Children", "3+ Children")</f>
        <v>0-2 Children</v>
      </c>
      <c r="G478" t="s">
        <v>13</v>
      </c>
      <c r="H478" t="s">
        <v>21</v>
      </c>
      <c r="I478" t="s">
        <v>15</v>
      </c>
      <c r="J478" t="str">
        <f>IF(Table2[[#This Row],[Home Owner]]="Yes", "Homeowner","Non-Homeowner")</f>
        <v>Homeowner</v>
      </c>
      <c r="K478">
        <v>1</v>
      </c>
      <c r="L478" s="6" t="s">
        <v>23</v>
      </c>
      <c r="M478" t="s">
        <v>24</v>
      </c>
      <c r="N478" t="str">
        <f>IF(Table2[[#This Row],[Age]]&lt;=35, "25-35",
IF(Table2[[#This Row],[Age]]&lt;=45, "36-45",
IF(Table2[[#This Row],[Age]]&lt;=55, "46-55", "55+")))</f>
        <v>36-45</v>
      </c>
      <c r="O478">
        <v>42</v>
      </c>
      <c r="P478" t="s">
        <v>15</v>
      </c>
      <c r="Q478" t="str">
        <f>IF(Table2[[#This Row],[Purchased Bike]]="Yes", "Purchased","Did Not Purchase")</f>
        <v>Purchased</v>
      </c>
      <c r="R478">
        <f t="shared" si="7"/>
        <v>1</v>
      </c>
    </row>
    <row r="479" spans="1:18" x14ac:dyDescent="0.35">
      <c r="A479">
        <v>14032</v>
      </c>
      <c r="B479" t="s">
        <v>40</v>
      </c>
      <c r="C479" t="s">
        <v>42</v>
      </c>
      <c r="D479" s="3">
        <v>70000</v>
      </c>
      <c r="E479">
        <v>2</v>
      </c>
      <c r="F479" t="str">
        <f>IF(Table2[[#This Row],[Children]]&lt;=2, "0-2 Children", "3+ Children")</f>
        <v>0-2 Children</v>
      </c>
      <c r="G479" t="s">
        <v>27</v>
      </c>
      <c r="H479" t="s">
        <v>14</v>
      </c>
      <c r="I479" t="s">
        <v>18</v>
      </c>
      <c r="J479" t="str">
        <f>IF(Table2[[#This Row],[Home Owner]]="Yes", "Homeowner","Non-Homeowner")</f>
        <v>Non-Homeowner</v>
      </c>
      <c r="K479">
        <v>2</v>
      </c>
      <c r="L479" s="6" t="s">
        <v>26</v>
      </c>
      <c r="M479" t="s">
        <v>24</v>
      </c>
      <c r="N479" t="str">
        <f>IF(Table2[[#This Row],[Age]]&lt;=35, "25-35",
IF(Table2[[#This Row],[Age]]&lt;=45, "36-45",
IF(Table2[[#This Row],[Age]]&lt;=55, "46-55", "55+")))</f>
        <v>46-55</v>
      </c>
      <c r="O479">
        <v>50</v>
      </c>
      <c r="P479" t="s">
        <v>15</v>
      </c>
      <c r="Q479" t="str">
        <f>IF(Table2[[#This Row],[Purchased Bike]]="Yes", "Purchased","Did Not Purchase")</f>
        <v>Purchased</v>
      </c>
      <c r="R479">
        <f t="shared" si="7"/>
        <v>1</v>
      </c>
    </row>
    <row r="480" spans="1:18" x14ac:dyDescent="0.35">
      <c r="A480">
        <v>22610</v>
      </c>
      <c r="B480" t="s">
        <v>40</v>
      </c>
      <c r="C480" t="s">
        <v>42</v>
      </c>
      <c r="D480" s="3">
        <v>30000</v>
      </c>
      <c r="E480">
        <v>0</v>
      </c>
      <c r="F480" t="str">
        <f>IF(Table2[[#This Row],[Children]]&lt;=2, "0-2 Children", "3+ Children")</f>
        <v>0-2 Children</v>
      </c>
      <c r="G480" t="s">
        <v>13</v>
      </c>
      <c r="H480" t="s">
        <v>20</v>
      </c>
      <c r="I480" t="s">
        <v>15</v>
      </c>
      <c r="J480" t="str">
        <f>IF(Table2[[#This Row],[Home Owner]]="Yes", "Homeowner","Non-Homeowner")</f>
        <v>Homeowner</v>
      </c>
      <c r="K480">
        <v>0</v>
      </c>
      <c r="L480" s="6" t="s">
        <v>16</v>
      </c>
      <c r="M480" t="s">
        <v>17</v>
      </c>
      <c r="N480" t="str">
        <f>IF(Table2[[#This Row],[Age]]&lt;=35, "25-35",
IF(Table2[[#This Row],[Age]]&lt;=45, "36-45",
IF(Table2[[#This Row],[Age]]&lt;=55, "46-55", "55+")))</f>
        <v>25-35</v>
      </c>
      <c r="O480">
        <v>35</v>
      </c>
      <c r="P480" t="s">
        <v>15</v>
      </c>
      <c r="Q480" t="str">
        <f>IF(Table2[[#This Row],[Purchased Bike]]="Yes", "Purchased","Did Not Purchase")</f>
        <v>Purchased</v>
      </c>
      <c r="R480">
        <f t="shared" si="7"/>
        <v>1</v>
      </c>
    </row>
    <row r="481" spans="1:18" x14ac:dyDescent="0.35">
      <c r="A481">
        <v>26984</v>
      </c>
      <c r="B481" t="s">
        <v>40</v>
      </c>
      <c r="C481" t="s">
        <v>42</v>
      </c>
      <c r="D481" s="3">
        <v>40000</v>
      </c>
      <c r="E481">
        <v>1</v>
      </c>
      <c r="F481" t="str">
        <f>IF(Table2[[#This Row],[Children]]&lt;=2, "0-2 Children", "3+ Children")</f>
        <v>0-2 Children</v>
      </c>
      <c r="G481" t="s">
        <v>13</v>
      </c>
      <c r="H481" t="s">
        <v>14</v>
      </c>
      <c r="I481" t="s">
        <v>15</v>
      </c>
      <c r="J481" t="str">
        <f>IF(Table2[[#This Row],[Home Owner]]="Yes", "Homeowner","Non-Homeowner")</f>
        <v>Homeowner</v>
      </c>
      <c r="K481">
        <v>1</v>
      </c>
      <c r="L481" s="6" t="s">
        <v>16</v>
      </c>
      <c r="M481" t="s">
        <v>17</v>
      </c>
      <c r="N481" t="str">
        <f>IF(Table2[[#This Row],[Age]]&lt;=35, "25-35",
IF(Table2[[#This Row],[Age]]&lt;=45, "36-45",
IF(Table2[[#This Row],[Age]]&lt;=55, "46-55", "55+")))</f>
        <v>25-35</v>
      </c>
      <c r="O481">
        <v>32</v>
      </c>
      <c r="P481" t="s">
        <v>15</v>
      </c>
      <c r="Q481" t="str">
        <f>IF(Table2[[#This Row],[Purchased Bike]]="Yes", "Purchased","Did Not Purchase")</f>
        <v>Purchased</v>
      </c>
      <c r="R481">
        <f t="shared" si="7"/>
        <v>1</v>
      </c>
    </row>
    <row r="482" spans="1:18" x14ac:dyDescent="0.35">
      <c r="A482">
        <v>18294</v>
      </c>
      <c r="B482" t="s">
        <v>40</v>
      </c>
      <c r="C482" t="s">
        <v>43</v>
      </c>
      <c r="D482" s="3">
        <v>90000</v>
      </c>
      <c r="E482">
        <v>1</v>
      </c>
      <c r="F482" t="str">
        <f>IF(Table2[[#This Row],[Children]]&lt;=2, "0-2 Children", "3+ Children")</f>
        <v>0-2 Children</v>
      </c>
      <c r="G482" t="s">
        <v>13</v>
      </c>
      <c r="H482" t="s">
        <v>21</v>
      </c>
      <c r="I482" t="s">
        <v>15</v>
      </c>
      <c r="J482" t="str">
        <f>IF(Table2[[#This Row],[Home Owner]]="Yes", "Homeowner","Non-Homeowner")</f>
        <v>Homeowner</v>
      </c>
      <c r="K482">
        <v>1</v>
      </c>
      <c r="L482" s="6" t="s">
        <v>23</v>
      </c>
      <c r="M482" t="s">
        <v>24</v>
      </c>
      <c r="N482" t="str">
        <f>IF(Table2[[#This Row],[Age]]&lt;=35, "25-35",
IF(Table2[[#This Row],[Age]]&lt;=45, "36-45",
IF(Table2[[#This Row],[Age]]&lt;=55, "46-55", "55+")))</f>
        <v>46-55</v>
      </c>
      <c r="O482">
        <v>46</v>
      </c>
      <c r="P482" t="s">
        <v>18</v>
      </c>
      <c r="Q482" t="str">
        <f>IF(Table2[[#This Row],[Purchased Bike]]="Yes", "Purchased","Did Not Purchase")</f>
        <v>Did Not Purchase</v>
      </c>
      <c r="R482">
        <f t="shared" si="7"/>
        <v>0</v>
      </c>
    </row>
    <row r="483" spans="1:18" x14ac:dyDescent="0.35">
      <c r="A483">
        <v>28564</v>
      </c>
      <c r="B483" t="s">
        <v>41</v>
      </c>
      <c r="C483" t="s">
        <v>43</v>
      </c>
      <c r="D483" s="3">
        <v>40000</v>
      </c>
      <c r="E483">
        <v>2</v>
      </c>
      <c r="F483" t="str">
        <f>IF(Table2[[#This Row],[Children]]&lt;=2, "0-2 Children", "3+ Children")</f>
        <v>0-2 Children</v>
      </c>
      <c r="G483" t="s">
        <v>19</v>
      </c>
      <c r="H483" t="s">
        <v>20</v>
      </c>
      <c r="I483" t="s">
        <v>15</v>
      </c>
      <c r="J483" t="str">
        <f>IF(Table2[[#This Row],[Home Owner]]="Yes", "Homeowner","Non-Homeowner")</f>
        <v>Homeowner</v>
      </c>
      <c r="K483">
        <v>0</v>
      </c>
      <c r="L483" s="6" t="s">
        <v>26</v>
      </c>
      <c r="M483" t="s">
        <v>17</v>
      </c>
      <c r="N483" t="str">
        <f>IF(Table2[[#This Row],[Age]]&lt;=35, "25-35",
IF(Table2[[#This Row],[Age]]&lt;=45, "36-45",
IF(Table2[[#This Row],[Age]]&lt;=55, "46-55", "55+")))</f>
        <v>25-35</v>
      </c>
      <c r="O483">
        <v>33</v>
      </c>
      <c r="P483" t="s">
        <v>15</v>
      </c>
      <c r="Q483" t="str">
        <f>IF(Table2[[#This Row],[Purchased Bike]]="Yes", "Purchased","Did Not Purchase")</f>
        <v>Purchased</v>
      </c>
      <c r="R483">
        <f t="shared" si="7"/>
        <v>1</v>
      </c>
    </row>
    <row r="484" spans="1:18" x14ac:dyDescent="0.35">
      <c r="A484">
        <v>28521</v>
      </c>
      <c r="B484" t="s">
        <v>41</v>
      </c>
      <c r="C484" t="s">
        <v>42</v>
      </c>
      <c r="D484" s="3">
        <v>40000</v>
      </c>
      <c r="E484">
        <v>0</v>
      </c>
      <c r="F484" t="str">
        <f>IF(Table2[[#This Row],[Children]]&lt;=2, "0-2 Children", "3+ Children")</f>
        <v>0-2 Children</v>
      </c>
      <c r="G484" t="s">
        <v>31</v>
      </c>
      <c r="H484" t="s">
        <v>20</v>
      </c>
      <c r="I484" t="s">
        <v>18</v>
      </c>
      <c r="J484" t="str">
        <f>IF(Table2[[#This Row],[Home Owner]]="Yes", "Homeowner","Non-Homeowner")</f>
        <v>Non-Homeowner</v>
      </c>
      <c r="K484">
        <v>0</v>
      </c>
      <c r="L484" s="6" t="s">
        <v>16</v>
      </c>
      <c r="M484" t="s">
        <v>17</v>
      </c>
      <c r="N484" t="str">
        <f>IF(Table2[[#This Row],[Age]]&lt;=35, "25-35",
IF(Table2[[#This Row],[Age]]&lt;=45, "36-45",
IF(Table2[[#This Row],[Age]]&lt;=55, "46-55", "55+")))</f>
        <v>36-45</v>
      </c>
      <c r="O484">
        <v>36</v>
      </c>
      <c r="P484" t="s">
        <v>15</v>
      </c>
      <c r="Q484" t="str">
        <f>IF(Table2[[#This Row],[Purchased Bike]]="Yes", "Purchased","Did Not Purchase")</f>
        <v>Purchased</v>
      </c>
      <c r="R484">
        <f t="shared" si="7"/>
        <v>1</v>
      </c>
    </row>
    <row r="485" spans="1:18" x14ac:dyDescent="0.35">
      <c r="A485">
        <v>15450</v>
      </c>
      <c r="B485" t="s">
        <v>40</v>
      </c>
      <c r="C485" t="s">
        <v>42</v>
      </c>
      <c r="D485" s="3">
        <v>10000</v>
      </c>
      <c r="E485">
        <v>1</v>
      </c>
      <c r="F485" t="str">
        <f>IF(Table2[[#This Row],[Children]]&lt;=2, "0-2 Children", "3+ Children")</f>
        <v>0-2 Children</v>
      </c>
      <c r="G485" t="s">
        <v>31</v>
      </c>
      <c r="H485" t="s">
        <v>20</v>
      </c>
      <c r="I485" t="s">
        <v>15</v>
      </c>
      <c r="J485" t="str">
        <f>IF(Table2[[#This Row],[Home Owner]]="Yes", "Homeowner","Non-Homeowner")</f>
        <v>Homeowner</v>
      </c>
      <c r="K485">
        <v>0</v>
      </c>
      <c r="L485" s="6" t="s">
        <v>16</v>
      </c>
      <c r="M485" t="s">
        <v>17</v>
      </c>
      <c r="N485" t="str">
        <f>IF(Table2[[#This Row],[Age]]&lt;=35, "25-35",
IF(Table2[[#This Row],[Age]]&lt;=45, "36-45",
IF(Table2[[#This Row],[Age]]&lt;=55, "46-55", "55+")))</f>
        <v>55+</v>
      </c>
      <c r="O485">
        <v>70</v>
      </c>
      <c r="P485" t="s">
        <v>18</v>
      </c>
      <c r="Q485" t="str">
        <f>IF(Table2[[#This Row],[Purchased Bike]]="Yes", "Purchased","Did Not Purchase")</f>
        <v>Did Not Purchase</v>
      </c>
      <c r="R485">
        <f t="shared" si="7"/>
        <v>0</v>
      </c>
    </row>
    <row r="486" spans="1:18" x14ac:dyDescent="0.35">
      <c r="A486">
        <v>25681</v>
      </c>
      <c r="B486" t="s">
        <v>41</v>
      </c>
      <c r="C486" t="s">
        <v>43</v>
      </c>
      <c r="D486" s="3">
        <v>30000</v>
      </c>
      <c r="E486">
        <v>0</v>
      </c>
      <c r="F486" t="str">
        <f>IF(Table2[[#This Row],[Children]]&lt;=2, "0-2 Children", "3+ Children")</f>
        <v>0-2 Children</v>
      </c>
      <c r="G486" t="s">
        <v>19</v>
      </c>
      <c r="H486" t="s">
        <v>20</v>
      </c>
      <c r="I486" t="s">
        <v>18</v>
      </c>
      <c r="J486" t="str">
        <f>IF(Table2[[#This Row],[Home Owner]]="Yes", "Homeowner","Non-Homeowner")</f>
        <v>Non-Homeowner</v>
      </c>
      <c r="K486">
        <v>1</v>
      </c>
      <c r="L486" s="6" t="s">
        <v>22</v>
      </c>
      <c r="M486" t="s">
        <v>17</v>
      </c>
      <c r="N486" t="str">
        <f>IF(Table2[[#This Row],[Age]]&lt;=35, "25-35",
IF(Table2[[#This Row],[Age]]&lt;=45, "36-45",
IF(Table2[[#This Row],[Age]]&lt;=55, "46-55", "55+")))</f>
        <v>25-35</v>
      </c>
      <c r="O486">
        <v>31</v>
      </c>
      <c r="P486" t="s">
        <v>15</v>
      </c>
      <c r="Q486" t="str">
        <f>IF(Table2[[#This Row],[Purchased Bike]]="Yes", "Purchased","Did Not Purchase")</f>
        <v>Purchased</v>
      </c>
      <c r="R486">
        <f t="shared" si="7"/>
        <v>1</v>
      </c>
    </row>
    <row r="487" spans="1:18" x14ac:dyDescent="0.35">
      <c r="A487">
        <v>19491</v>
      </c>
      <c r="B487" t="s">
        <v>41</v>
      </c>
      <c r="C487" t="s">
        <v>42</v>
      </c>
      <c r="D487" s="3">
        <v>30000</v>
      </c>
      <c r="E487">
        <v>2</v>
      </c>
      <c r="F487" t="str">
        <f>IF(Table2[[#This Row],[Children]]&lt;=2, "0-2 Children", "3+ Children")</f>
        <v>0-2 Children</v>
      </c>
      <c r="G487" t="s">
        <v>19</v>
      </c>
      <c r="H487" t="s">
        <v>20</v>
      </c>
      <c r="I487" t="s">
        <v>15</v>
      </c>
      <c r="J487" t="str">
        <f>IF(Table2[[#This Row],[Home Owner]]="Yes", "Homeowner","Non-Homeowner")</f>
        <v>Homeowner</v>
      </c>
      <c r="K487">
        <v>2</v>
      </c>
      <c r="L487" s="6" t="s">
        <v>16</v>
      </c>
      <c r="M487" t="s">
        <v>17</v>
      </c>
      <c r="N487" t="str">
        <f>IF(Table2[[#This Row],[Age]]&lt;=35, "25-35",
IF(Table2[[#This Row],[Age]]&lt;=45, "36-45",
IF(Table2[[#This Row],[Age]]&lt;=55, "46-55", "55+")))</f>
        <v>36-45</v>
      </c>
      <c r="O487">
        <v>42</v>
      </c>
      <c r="P487" t="s">
        <v>18</v>
      </c>
      <c r="Q487" t="str">
        <f>IF(Table2[[#This Row],[Purchased Bike]]="Yes", "Purchased","Did Not Purchase")</f>
        <v>Did Not Purchase</v>
      </c>
      <c r="R487">
        <f t="shared" si="7"/>
        <v>0</v>
      </c>
    </row>
    <row r="488" spans="1:18" x14ac:dyDescent="0.35">
      <c r="A488">
        <v>26415</v>
      </c>
      <c r="B488" t="s">
        <v>40</v>
      </c>
      <c r="C488" t="s">
        <v>43</v>
      </c>
      <c r="D488" s="3">
        <v>90000</v>
      </c>
      <c r="E488">
        <v>4</v>
      </c>
      <c r="F488" t="str">
        <f>IF(Table2[[#This Row],[Children]]&lt;=2, "0-2 Children", "3+ Children")</f>
        <v>3+ Children</v>
      </c>
      <c r="G488" t="s">
        <v>29</v>
      </c>
      <c r="H488" t="s">
        <v>14</v>
      </c>
      <c r="I488" t="s">
        <v>15</v>
      </c>
      <c r="J488" t="str">
        <f>IF(Table2[[#This Row],[Home Owner]]="Yes", "Homeowner","Non-Homeowner")</f>
        <v>Homeowner</v>
      </c>
      <c r="K488">
        <v>4</v>
      </c>
      <c r="L488" s="6" t="s">
        <v>44</v>
      </c>
      <c r="M488" t="s">
        <v>17</v>
      </c>
      <c r="N488" t="str">
        <f>IF(Table2[[#This Row],[Age]]&lt;=35, "25-35",
IF(Table2[[#This Row],[Age]]&lt;=45, "36-45",
IF(Table2[[#This Row],[Age]]&lt;=55, "46-55", "55+")))</f>
        <v>55+</v>
      </c>
      <c r="O488">
        <v>58</v>
      </c>
      <c r="P488" t="s">
        <v>18</v>
      </c>
      <c r="Q488" t="str">
        <f>IF(Table2[[#This Row],[Purchased Bike]]="Yes", "Purchased","Did Not Purchase")</f>
        <v>Did Not Purchase</v>
      </c>
      <c r="R488">
        <f t="shared" si="7"/>
        <v>0</v>
      </c>
    </row>
    <row r="489" spans="1:18" x14ac:dyDescent="0.35">
      <c r="A489">
        <v>12821</v>
      </c>
      <c r="B489" t="s">
        <v>40</v>
      </c>
      <c r="C489" t="s">
        <v>42</v>
      </c>
      <c r="D489" s="3">
        <v>40000</v>
      </c>
      <c r="E489">
        <v>0</v>
      </c>
      <c r="F489" t="str">
        <f>IF(Table2[[#This Row],[Children]]&lt;=2, "0-2 Children", "3+ Children")</f>
        <v>0-2 Children</v>
      </c>
      <c r="G489" t="s">
        <v>13</v>
      </c>
      <c r="H489" t="s">
        <v>20</v>
      </c>
      <c r="I489" t="s">
        <v>15</v>
      </c>
      <c r="J489" t="str">
        <f>IF(Table2[[#This Row],[Home Owner]]="Yes", "Homeowner","Non-Homeowner")</f>
        <v>Homeowner</v>
      </c>
      <c r="K489">
        <v>0</v>
      </c>
      <c r="L489" s="6" t="s">
        <v>16</v>
      </c>
      <c r="M489" t="s">
        <v>17</v>
      </c>
      <c r="N489" t="str">
        <f>IF(Table2[[#This Row],[Age]]&lt;=35, "25-35",
IF(Table2[[#This Row],[Age]]&lt;=45, "36-45",
IF(Table2[[#This Row],[Age]]&lt;=55, "46-55", "55+")))</f>
        <v>36-45</v>
      </c>
      <c r="O489">
        <v>39</v>
      </c>
      <c r="P489" t="s">
        <v>18</v>
      </c>
      <c r="Q489" t="str">
        <f>IF(Table2[[#This Row],[Purchased Bike]]="Yes", "Purchased","Did Not Purchase")</f>
        <v>Did Not Purchase</v>
      </c>
      <c r="R489">
        <f t="shared" si="7"/>
        <v>0</v>
      </c>
    </row>
    <row r="490" spans="1:18" x14ac:dyDescent="0.35">
      <c r="A490">
        <v>15629</v>
      </c>
      <c r="B490" t="s">
        <v>41</v>
      </c>
      <c r="C490" t="s">
        <v>43</v>
      </c>
      <c r="D490" s="3">
        <v>10000</v>
      </c>
      <c r="E490">
        <v>0</v>
      </c>
      <c r="F490" t="str">
        <f>IF(Table2[[#This Row],[Children]]&lt;=2, "0-2 Children", "3+ Children")</f>
        <v>0-2 Children</v>
      </c>
      <c r="G490" t="s">
        <v>29</v>
      </c>
      <c r="H490" t="s">
        <v>25</v>
      </c>
      <c r="I490" t="s">
        <v>15</v>
      </c>
      <c r="J490" t="str">
        <f>IF(Table2[[#This Row],[Home Owner]]="Yes", "Homeowner","Non-Homeowner")</f>
        <v>Homeowner</v>
      </c>
      <c r="K490">
        <v>2</v>
      </c>
      <c r="L490" s="6" t="s">
        <v>26</v>
      </c>
      <c r="M490" t="s">
        <v>17</v>
      </c>
      <c r="N490" t="str">
        <f>IF(Table2[[#This Row],[Age]]&lt;=35, "25-35",
IF(Table2[[#This Row],[Age]]&lt;=45, "36-45",
IF(Table2[[#This Row],[Age]]&lt;=55, "46-55", "55+")))</f>
        <v>25-35</v>
      </c>
      <c r="O490">
        <v>34</v>
      </c>
      <c r="P490" t="s">
        <v>18</v>
      </c>
      <c r="Q490" t="str">
        <f>IF(Table2[[#This Row],[Purchased Bike]]="Yes", "Purchased","Did Not Purchase")</f>
        <v>Did Not Purchase</v>
      </c>
      <c r="R490">
        <f t="shared" si="7"/>
        <v>0</v>
      </c>
    </row>
    <row r="491" spans="1:18" x14ac:dyDescent="0.35">
      <c r="A491">
        <v>27835</v>
      </c>
      <c r="B491" t="s">
        <v>40</v>
      </c>
      <c r="C491" t="s">
        <v>42</v>
      </c>
      <c r="D491" s="3">
        <v>20000</v>
      </c>
      <c r="E491">
        <v>0</v>
      </c>
      <c r="F491" t="str">
        <f>IF(Table2[[#This Row],[Children]]&lt;=2, "0-2 Children", "3+ Children")</f>
        <v>0-2 Children</v>
      </c>
      <c r="G491" t="s">
        <v>29</v>
      </c>
      <c r="H491" t="s">
        <v>25</v>
      </c>
      <c r="I491" t="s">
        <v>15</v>
      </c>
      <c r="J491" t="str">
        <f>IF(Table2[[#This Row],[Home Owner]]="Yes", "Homeowner","Non-Homeowner")</f>
        <v>Homeowner</v>
      </c>
      <c r="K491">
        <v>2</v>
      </c>
      <c r="L491" s="6" t="s">
        <v>16</v>
      </c>
      <c r="M491" t="s">
        <v>17</v>
      </c>
      <c r="N491" t="str">
        <f>IF(Table2[[#This Row],[Age]]&lt;=35, "25-35",
IF(Table2[[#This Row],[Age]]&lt;=45, "36-45",
IF(Table2[[#This Row],[Age]]&lt;=55, "46-55", "55+")))</f>
        <v>25-35</v>
      </c>
      <c r="O491">
        <v>32</v>
      </c>
      <c r="P491" t="s">
        <v>18</v>
      </c>
      <c r="Q491" t="str">
        <f>IF(Table2[[#This Row],[Purchased Bike]]="Yes", "Purchased","Did Not Purchase")</f>
        <v>Did Not Purchase</v>
      </c>
      <c r="R491">
        <f t="shared" si="7"/>
        <v>0</v>
      </c>
    </row>
    <row r="492" spans="1:18" x14ac:dyDescent="0.35">
      <c r="A492">
        <v>11738</v>
      </c>
      <c r="B492" t="s">
        <v>40</v>
      </c>
      <c r="C492" t="s">
        <v>42</v>
      </c>
      <c r="D492" s="3">
        <v>60000</v>
      </c>
      <c r="E492">
        <v>4</v>
      </c>
      <c r="F492" t="str">
        <f>IF(Table2[[#This Row],[Children]]&lt;=2, "0-2 Children", "3+ Children")</f>
        <v>3+ Children</v>
      </c>
      <c r="G492" t="s">
        <v>13</v>
      </c>
      <c r="H492" t="s">
        <v>21</v>
      </c>
      <c r="I492" t="s">
        <v>15</v>
      </c>
      <c r="J492" t="str">
        <f>IF(Table2[[#This Row],[Home Owner]]="Yes", "Homeowner","Non-Homeowner")</f>
        <v>Homeowner</v>
      </c>
      <c r="K492">
        <v>0</v>
      </c>
      <c r="L492" s="6" t="s">
        <v>22</v>
      </c>
      <c r="M492" t="s">
        <v>32</v>
      </c>
      <c r="N492" t="str">
        <f>IF(Table2[[#This Row],[Age]]&lt;=35, "25-35",
IF(Table2[[#This Row],[Age]]&lt;=45, "36-45",
IF(Table2[[#This Row],[Age]]&lt;=55, "46-55", "55+")))</f>
        <v>46-55</v>
      </c>
      <c r="O492">
        <v>46</v>
      </c>
      <c r="P492" t="s">
        <v>18</v>
      </c>
      <c r="Q492" t="str">
        <f>IF(Table2[[#This Row],[Purchased Bike]]="Yes", "Purchased","Did Not Purchase")</f>
        <v>Did Not Purchase</v>
      </c>
      <c r="R492">
        <f t="shared" si="7"/>
        <v>0</v>
      </c>
    </row>
    <row r="493" spans="1:18" x14ac:dyDescent="0.35">
      <c r="A493">
        <v>25065</v>
      </c>
      <c r="B493" t="s">
        <v>40</v>
      </c>
      <c r="C493" t="s">
        <v>42</v>
      </c>
      <c r="D493" s="3">
        <v>70000</v>
      </c>
      <c r="E493">
        <v>2</v>
      </c>
      <c r="F493" t="str">
        <f>IF(Table2[[#This Row],[Children]]&lt;=2, "0-2 Children", "3+ Children")</f>
        <v>0-2 Children</v>
      </c>
      <c r="G493" t="s">
        <v>29</v>
      </c>
      <c r="H493" t="s">
        <v>14</v>
      </c>
      <c r="I493" t="s">
        <v>15</v>
      </c>
      <c r="J493" t="str">
        <f>IF(Table2[[#This Row],[Home Owner]]="Yes", "Homeowner","Non-Homeowner")</f>
        <v>Homeowner</v>
      </c>
      <c r="K493">
        <v>2</v>
      </c>
      <c r="L493" s="6" t="s">
        <v>23</v>
      </c>
      <c r="M493" t="s">
        <v>32</v>
      </c>
      <c r="N493" t="str">
        <f>IF(Table2[[#This Row],[Age]]&lt;=35, "25-35",
IF(Table2[[#This Row],[Age]]&lt;=45, "36-45",
IF(Table2[[#This Row],[Age]]&lt;=55, "46-55", "55+")))</f>
        <v>46-55</v>
      </c>
      <c r="O493">
        <v>48</v>
      </c>
      <c r="P493" t="s">
        <v>18</v>
      </c>
      <c r="Q493" t="str">
        <f>IF(Table2[[#This Row],[Purchased Bike]]="Yes", "Purchased","Did Not Purchase")</f>
        <v>Did Not Purchase</v>
      </c>
      <c r="R493">
        <f t="shared" si="7"/>
        <v>0</v>
      </c>
    </row>
    <row r="494" spans="1:18" x14ac:dyDescent="0.35">
      <c r="A494">
        <v>26238</v>
      </c>
      <c r="B494" t="s">
        <v>41</v>
      </c>
      <c r="C494" t="s">
        <v>43</v>
      </c>
      <c r="D494" s="3">
        <v>40000</v>
      </c>
      <c r="E494">
        <v>3</v>
      </c>
      <c r="F494" t="str">
        <f>IF(Table2[[#This Row],[Children]]&lt;=2, "0-2 Children", "3+ Children")</f>
        <v>3+ Children</v>
      </c>
      <c r="G494" t="s">
        <v>19</v>
      </c>
      <c r="H494" t="s">
        <v>20</v>
      </c>
      <c r="I494" t="s">
        <v>15</v>
      </c>
      <c r="J494" t="str">
        <f>IF(Table2[[#This Row],[Home Owner]]="Yes", "Homeowner","Non-Homeowner")</f>
        <v>Homeowner</v>
      </c>
      <c r="K494">
        <v>1</v>
      </c>
      <c r="L494" s="6" t="s">
        <v>26</v>
      </c>
      <c r="M494" t="s">
        <v>32</v>
      </c>
      <c r="N494" t="str">
        <f>IF(Table2[[#This Row],[Age]]&lt;=35, "25-35",
IF(Table2[[#This Row],[Age]]&lt;=45, "36-45",
IF(Table2[[#This Row],[Age]]&lt;=55, "46-55", "55+")))</f>
        <v>25-35</v>
      </c>
      <c r="O494">
        <v>31</v>
      </c>
      <c r="P494" t="s">
        <v>15</v>
      </c>
      <c r="Q494" t="str">
        <f>IF(Table2[[#This Row],[Purchased Bike]]="Yes", "Purchased","Did Not Purchase")</f>
        <v>Purchased</v>
      </c>
      <c r="R494">
        <f t="shared" si="7"/>
        <v>1</v>
      </c>
    </row>
    <row r="495" spans="1:18" x14ac:dyDescent="0.35">
      <c r="A495">
        <v>23707</v>
      </c>
      <c r="B495" t="s">
        <v>41</v>
      </c>
      <c r="C495" t="s">
        <v>42</v>
      </c>
      <c r="D495" s="3">
        <v>70000</v>
      </c>
      <c r="E495">
        <v>5</v>
      </c>
      <c r="F495" t="str">
        <f>IF(Table2[[#This Row],[Children]]&lt;=2, "0-2 Children", "3+ Children")</f>
        <v>3+ Children</v>
      </c>
      <c r="G495" t="s">
        <v>13</v>
      </c>
      <c r="H495" t="s">
        <v>28</v>
      </c>
      <c r="I495" t="s">
        <v>15</v>
      </c>
      <c r="J495" t="str">
        <f>IF(Table2[[#This Row],[Home Owner]]="Yes", "Homeowner","Non-Homeowner")</f>
        <v>Homeowner</v>
      </c>
      <c r="K495">
        <v>3</v>
      </c>
      <c r="L495" s="6" t="s">
        <v>44</v>
      </c>
      <c r="M495" t="s">
        <v>32</v>
      </c>
      <c r="N495" t="str">
        <f>IF(Table2[[#This Row],[Age]]&lt;=35, "25-35",
IF(Table2[[#This Row],[Age]]&lt;=45, "36-45",
IF(Table2[[#This Row],[Age]]&lt;=55, "46-55", "55+")))</f>
        <v>55+</v>
      </c>
      <c r="O495">
        <v>60</v>
      </c>
      <c r="P495" t="s">
        <v>15</v>
      </c>
      <c r="Q495" t="str">
        <f>IF(Table2[[#This Row],[Purchased Bike]]="Yes", "Purchased","Did Not Purchase")</f>
        <v>Purchased</v>
      </c>
      <c r="R495">
        <f t="shared" si="7"/>
        <v>1</v>
      </c>
    </row>
    <row r="496" spans="1:18" x14ac:dyDescent="0.35">
      <c r="A496">
        <v>27650</v>
      </c>
      <c r="B496" t="s">
        <v>40</v>
      </c>
      <c r="C496" t="s">
        <v>42</v>
      </c>
      <c r="D496" s="3">
        <v>70000</v>
      </c>
      <c r="E496">
        <v>4</v>
      </c>
      <c r="F496" t="str">
        <f>IF(Table2[[#This Row],[Children]]&lt;=2, "0-2 Children", "3+ Children")</f>
        <v>3+ Children</v>
      </c>
      <c r="G496" t="s">
        <v>27</v>
      </c>
      <c r="H496" t="s">
        <v>21</v>
      </c>
      <c r="I496" t="s">
        <v>15</v>
      </c>
      <c r="J496" t="str">
        <f>IF(Table2[[#This Row],[Home Owner]]="Yes", "Homeowner","Non-Homeowner")</f>
        <v>Homeowner</v>
      </c>
      <c r="K496">
        <v>0</v>
      </c>
      <c r="L496" s="6" t="s">
        <v>23</v>
      </c>
      <c r="M496" t="s">
        <v>32</v>
      </c>
      <c r="N496" t="str">
        <f>IF(Table2[[#This Row],[Age]]&lt;=35, "25-35",
IF(Table2[[#This Row],[Age]]&lt;=45, "36-45",
IF(Table2[[#This Row],[Age]]&lt;=55, "46-55", "55+")))</f>
        <v>46-55</v>
      </c>
      <c r="O496">
        <v>51</v>
      </c>
      <c r="P496" t="s">
        <v>18</v>
      </c>
      <c r="Q496" t="str">
        <f>IF(Table2[[#This Row],[Purchased Bike]]="Yes", "Purchased","Did Not Purchase")</f>
        <v>Did Not Purchase</v>
      </c>
      <c r="R496">
        <f t="shared" si="7"/>
        <v>0</v>
      </c>
    </row>
    <row r="497" spans="1:18" x14ac:dyDescent="0.35">
      <c r="A497">
        <v>24981</v>
      </c>
      <c r="B497" t="s">
        <v>40</v>
      </c>
      <c r="C497" t="s">
        <v>42</v>
      </c>
      <c r="D497" s="3">
        <v>60000</v>
      </c>
      <c r="E497">
        <v>2</v>
      </c>
      <c r="F497" t="str">
        <f>IF(Table2[[#This Row],[Children]]&lt;=2, "0-2 Children", "3+ Children")</f>
        <v>0-2 Children</v>
      </c>
      <c r="G497" t="s">
        <v>19</v>
      </c>
      <c r="H497" t="s">
        <v>21</v>
      </c>
      <c r="I497" t="s">
        <v>15</v>
      </c>
      <c r="J497" t="str">
        <f>IF(Table2[[#This Row],[Home Owner]]="Yes", "Homeowner","Non-Homeowner")</f>
        <v>Homeowner</v>
      </c>
      <c r="K497">
        <v>2</v>
      </c>
      <c r="L497" s="6" t="s">
        <v>44</v>
      </c>
      <c r="M497" t="s">
        <v>32</v>
      </c>
      <c r="N497" t="str">
        <f>IF(Table2[[#This Row],[Age]]&lt;=35, "25-35",
IF(Table2[[#This Row],[Age]]&lt;=45, "36-45",
IF(Table2[[#This Row],[Age]]&lt;=55, "46-55", "55+")))</f>
        <v>55+</v>
      </c>
      <c r="O497">
        <v>56</v>
      </c>
      <c r="P497" t="s">
        <v>18</v>
      </c>
      <c r="Q497" t="str">
        <f>IF(Table2[[#This Row],[Purchased Bike]]="Yes", "Purchased","Did Not Purchase")</f>
        <v>Did Not Purchase</v>
      </c>
      <c r="R497">
        <f t="shared" si="7"/>
        <v>0</v>
      </c>
    </row>
    <row r="498" spans="1:18" x14ac:dyDescent="0.35">
      <c r="A498">
        <v>20678</v>
      </c>
      <c r="B498" t="s">
        <v>41</v>
      </c>
      <c r="C498" t="s">
        <v>43</v>
      </c>
      <c r="D498" s="3">
        <v>60000</v>
      </c>
      <c r="E498">
        <v>3</v>
      </c>
      <c r="F498" t="str">
        <f>IF(Table2[[#This Row],[Children]]&lt;=2, "0-2 Children", "3+ Children")</f>
        <v>3+ Children</v>
      </c>
      <c r="G498" t="s">
        <v>13</v>
      </c>
      <c r="H498" t="s">
        <v>14</v>
      </c>
      <c r="I498" t="s">
        <v>15</v>
      </c>
      <c r="J498" t="str">
        <f>IF(Table2[[#This Row],[Home Owner]]="Yes", "Homeowner","Non-Homeowner")</f>
        <v>Homeowner</v>
      </c>
      <c r="K498">
        <v>1</v>
      </c>
      <c r="L498" s="6" t="s">
        <v>22</v>
      </c>
      <c r="M498" t="s">
        <v>32</v>
      </c>
      <c r="N498" t="str">
        <f>IF(Table2[[#This Row],[Age]]&lt;=35, "25-35",
IF(Table2[[#This Row],[Age]]&lt;=45, "36-45",
IF(Table2[[#This Row],[Age]]&lt;=55, "46-55", "55+")))</f>
        <v>36-45</v>
      </c>
      <c r="O498">
        <v>40</v>
      </c>
      <c r="P498" t="s">
        <v>15</v>
      </c>
      <c r="Q498" t="str">
        <f>IF(Table2[[#This Row],[Purchased Bike]]="Yes", "Purchased","Did Not Purchase")</f>
        <v>Purchased</v>
      </c>
      <c r="R498">
        <f t="shared" si="7"/>
        <v>1</v>
      </c>
    </row>
    <row r="499" spans="1:18" x14ac:dyDescent="0.35">
      <c r="A499">
        <v>15302</v>
      </c>
      <c r="B499" t="s">
        <v>41</v>
      </c>
      <c r="C499" t="s">
        <v>43</v>
      </c>
      <c r="D499" s="3">
        <v>70000</v>
      </c>
      <c r="E499">
        <v>1</v>
      </c>
      <c r="F499" t="str">
        <f>IF(Table2[[#This Row],[Children]]&lt;=2, "0-2 Children", "3+ Children")</f>
        <v>0-2 Children</v>
      </c>
      <c r="G499" t="s">
        <v>31</v>
      </c>
      <c r="H499" t="s">
        <v>21</v>
      </c>
      <c r="I499" t="s">
        <v>15</v>
      </c>
      <c r="J499" t="str">
        <f>IF(Table2[[#This Row],[Home Owner]]="Yes", "Homeowner","Non-Homeowner")</f>
        <v>Homeowner</v>
      </c>
      <c r="K499">
        <v>0</v>
      </c>
      <c r="L499" s="6" t="s">
        <v>22</v>
      </c>
      <c r="M499" t="s">
        <v>32</v>
      </c>
      <c r="N499" t="str">
        <f>IF(Table2[[#This Row],[Age]]&lt;=35, "25-35",
IF(Table2[[#This Row],[Age]]&lt;=45, "36-45",
IF(Table2[[#This Row],[Age]]&lt;=55, "46-55", "55+")))</f>
        <v>25-35</v>
      </c>
      <c r="O499">
        <v>34</v>
      </c>
      <c r="P499" t="s">
        <v>15</v>
      </c>
      <c r="Q499" t="str">
        <f>IF(Table2[[#This Row],[Purchased Bike]]="Yes", "Purchased","Did Not Purchase")</f>
        <v>Purchased</v>
      </c>
      <c r="R499">
        <f t="shared" si="7"/>
        <v>1</v>
      </c>
    </row>
    <row r="500" spans="1:18" x14ac:dyDescent="0.35">
      <c r="A500">
        <v>26012</v>
      </c>
      <c r="B500" t="s">
        <v>40</v>
      </c>
      <c r="C500" t="s">
        <v>42</v>
      </c>
      <c r="D500" s="3">
        <v>80000</v>
      </c>
      <c r="E500">
        <v>1</v>
      </c>
      <c r="F500" t="str">
        <f>IF(Table2[[#This Row],[Children]]&lt;=2, "0-2 Children", "3+ Children")</f>
        <v>0-2 Children</v>
      </c>
      <c r="G500" t="s">
        <v>19</v>
      </c>
      <c r="H500" t="s">
        <v>14</v>
      </c>
      <c r="I500" t="s">
        <v>15</v>
      </c>
      <c r="J500" t="str">
        <f>IF(Table2[[#This Row],[Home Owner]]="Yes", "Homeowner","Non-Homeowner")</f>
        <v>Homeowner</v>
      </c>
      <c r="K500">
        <v>1</v>
      </c>
      <c r="L500" s="6" t="s">
        <v>22</v>
      </c>
      <c r="M500" t="s">
        <v>32</v>
      </c>
      <c r="N500" t="str">
        <f>IF(Table2[[#This Row],[Age]]&lt;=35, "25-35",
IF(Table2[[#This Row],[Age]]&lt;=45, "36-45",
IF(Table2[[#This Row],[Age]]&lt;=55, "46-55", "55+")))</f>
        <v>46-55</v>
      </c>
      <c r="O500">
        <v>48</v>
      </c>
      <c r="P500" t="s">
        <v>15</v>
      </c>
      <c r="Q500" t="str">
        <f>IF(Table2[[#This Row],[Purchased Bike]]="Yes", "Purchased","Did Not Purchase")</f>
        <v>Purchased</v>
      </c>
      <c r="R500">
        <f t="shared" si="7"/>
        <v>1</v>
      </c>
    </row>
    <row r="501" spans="1:18" x14ac:dyDescent="0.35">
      <c r="A501">
        <v>26575</v>
      </c>
      <c r="B501" t="s">
        <v>41</v>
      </c>
      <c r="C501" t="s">
        <v>43</v>
      </c>
      <c r="D501" s="3">
        <v>40000</v>
      </c>
      <c r="E501">
        <v>0</v>
      </c>
      <c r="F501" t="str">
        <f>IF(Table2[[#This Row],[Children]]&lt;=2, "0-2 Children", "3+ Children")</f>
        <v>0-2 Children</v>
      </c>
      <c r="G501" t="s">
        <v>27</v>
      </c>
      <c r="H501" t="s">
        <v>14</v>
      </c>
      <c r="I501" t="s">
        <v>18</v>
      </c>
      <c r="J501" t="str">
        <f>IF(Table2[[#This Row],[Home Owner]]="Yes", "Homeowner","Non-Homeowner")</f>
        <v>Non-Homeowner</v>
      </c>
      <c r="K501">
        <v>2</v>
      </c>
      <c r="L501" s="6" t="s">
        <v>26</v>
      </c>
      <c r="M501" t="s">
        <v>32</v>
      </c>
      <c r="N501" t="str">
        <f>IF(Table2[[#This Row],[Age]]&lt;=35, "25-35",
IF(Table2[[#This Row],[Age]]&lt;=45, "36-45",
IF(Table2[[#This Row],[Age]]&lt;=55, "46-55", "55+")))</f>
        <v>25-35</v>
      </c>
      <c r="O501">
        <v>31</v>
      </c>
      <c r="P501" t="s">
        <v>15</v>
      </c>
      <c r="Q501" t="str">
        <f>IF(Table2[[#This Row],[Purchased Bike]]="Yes", "Purchased","Did Not Purchase")</f>
        <v>Purchased</v>
      </c>
      <c r="R501">
        <f t="shared" si="7"/>
        <v>1</v>
      </c>
    </row>
    <row r="502" spans="1:18" x14ac:dyDescent="0.35">
      <c r="A502">
        <v>15559</v>
      </c>
      <c r="B502" t="s">
        <v>40</v>
      </c>
      <c r="C502" t="s">
        <v>42</v>
      </c>
      <c r="D502" s="3">
        <v>60000</v>
      </c>
      <c r="E502">
        <v>5</v>
      </c>
      <c r="F502" t="str">
        <f>IF(Table2[[#This Row],[Children]]&lt;=2, "0-2 Children", "3+ Children")</f>
        <v>3+ Children</v>
      </c>
      <c r="G502" t="s">
        <v>13</v>
      </c>
      <c r="H502" t="s">
        <v>21</v>
      </c>
      <c r="I502" t="s">
        <v>15</v>
      </c>
      <c r="J502" t="str">
        <f>IF(Table2[[#This Row],[Home Owner]]="Yes", "Homeowner","Non-Homeowner")</f>
        <v>Homeowner</v>
      </c>
      <c r="K502">
        <v>1</v>
      </c>
      <c r="L502" s="6" t="s">
        <v>22</v>
      </c>
      <c r="M502" t="s">
        <v>32</v>
      </c>
      <c r="N502" t="str">
        <f>IF(Table2[[#This Row],[Age]]&lt;=35, "25-35",
IF(Table2[[#This Row],[Age]]&lt;=45, "36-45",
IF(Table2[[#This Row],[Age]]&lt;=55, "46-55", "55+")))</f>
        <v>46-55</v>
      </c>
      <c r="O502">
        <v>47</v>
      </c>
      <c r="P502" t="s">
        <v>18</v>
      </c>
      <c r="Q502" t="str">
        <f>IF(Table2[[#This Row],[Purchased Bike]]="Yes", "Purchased","Did Not Purchase")</f>
        <v>Did Not Purchase</v>
      </c>
      <c r="R502">
        <f t="shared" si="7"/>
        <v>0</v>
      </c>
    </row>
    <row r="503" spans="1:18" x14ac:dyDescent="0.35">
      <c r="A503">
        <v>19235</v>
      </c>
      <c r="B503" t="s">
        <v>40</v>
      </c>
      <c r="C503" t="s">
        <v>43</v>
      </c>
      <c r="D503" s="3">
        <v>50000</v>
      </c>
      <c r="E503">
        <v>0</v>
      </c>
      <c r="F503" t="str">
        <f>IF(Table2[[#This Row],[Children]]&lt;=2, "0-2 Children", "3+ Children")</f>
        <v>0-2 Children</v>
      </c>
      <c r="G503" t="s">
        <v>31</v>
      </c>
      <c r="H503" t="s">
        <v>14</v>
      </c>
      <c r="I503" t="s">
        <v>15</v>
      </c>
      <c r="J503" t="str">
        <f>IF(Table2[[#This Row],[Home Owner]]="Yes", "Homeowner","Non-Homeowner")</f>
        <v>Homeowner</v>
      </c>
      <c r="K503">
        <v>0</v>
      </c>
      <c r="L503" s="6" t="s">
        <v>16</v>
      </c>
      <c r="M503" t="s">
        <v>32</v>
      </c>
      <c r="N503" t="str">
        <f>IF(Table2[[#This Row],[Age]]&lt;=35, "25-35",
IF(Table2[[#This Row],[Age]]&lt;=45, "36-45",
IF(Table2[[#This Row],[Age]]&lt;=55, "46-55", "55+")))</f>
        <v>25-35</v>
      </c>
      <c r="O503">
        <v>34</v>
      </c>
      <c r="P503" t="s">
        <v>18</v>
      </c>
      <c r="Q503" t="str">
        <f>IF(Table2[[#This Row],[Purchased Bike]]="Yes", "Purchased","Did Not Purchase")</f>
        <v>Did Not Purchase</v>
      </c>
      <c r="R503">
        <f t="shared" si="7"/>
        <v>0</v>
      </c>
    </row>
    <row r="504" spans="1:18" x14ac:dyDescent="0.35">
      <c r="A504">
        <v>15275</v>
      </c>
      <c r="B504" t="s">
        <v>40</v>
      </c>
      <c r="C504" t="s">
        <v>42</v>
      </c>
      <c r="D504" s="3">
        <v>40000</v>
      </c>
      <c r="E504">
        <v>0</v>
      </c>
      <c r="F504" t="str">
        <f>IF(Table2[[#This Row],[Children]]&lt;=2, "0-2 Children", "3+ Children")</f>
        <v>0-2 Children</v>
      </c>
      <c r="G504" t="s">
        <v>19</v>
      </c>
      <c r="H504" t="s">
        <v>14</v>
      </c>
      <c r="I504" t="s">
        <v>15</v>
      </c>
      <c r="J504" t="str">
        <f>IF(Table2[[#This Row],[Home Owner]]="Yes", "Homeowner","Non-Homeowner")</f>
        <v>Homeowner</v>
      </c>
      <c r="K504">
        <v>1</v>
      </c>
      <c r="L504" s="6" t="s">
        <v>23</v>
      </c>
      <c r="M504" t="s">
        <v>32</v>
      </c>
      <c r="N504" t="str">
        <f>IF(Table2[[#This Row],[Age]]&lt;=35, "25-35",
IF(Table2[[#This Row],[Age]]&lt;=45, "36-45",
IF(Table2[[#This Row],[Age]]&lt;=55, "46-55", "55+")))</f>
        <v>25-35</v>
      </c>
      <c r="O504">
        <v>29</v>
      </c>
      <c r="P504" t="s">
        <v>18</v>
      </c>
      <c r="Q504" t="str">
        <f>IF(Table2[[#This Row],[Purchased Bike]]="Yes", "Purchased","Did Not Purchase")</f>
        <v>Did Not Purchase</v>
      </c>
      <c r="R504">
        <f t="shared" si="7"/>
        <v>0</v>
      </c>
    </row>
    <row r="505" spans="1:18" x14ac:dyDescent="0.35">
      <c r="A505">
        <v>20339</v>
      </c>
      <c r="B505" t="s">
        <v>40</v>
      </c>
      <c r="C505" t="s">
        <v>43</v>
      </c>
      <c r="D505" s="3">
        <v>130000</v>
      </c>
      <c r="E505">
        <v>1</v>
      </c>
      <c r="F505" t="str">
        <f>IF(Table2[[#This Row],[Children]]&lt;=2, "0-2 Children", "3+ Children")</f>
        <v>0-2 Children</v>
      </c>
      <c r="G505" t="s">
        <v>13</v>
      </c>
      <c r="H505" t="s">
        <v>28</v>
      </c>
      <c r="I505" t="s">
        <v>15</v>
      </c>
      <c r="J505" t="str">
        <f>IF(Table2[[#This Row],[Home Owner]]="Yes", "Homeowner","Non-Homeowner")</f>
        <v>Homeowner</v>
      </c>
      <c r="K505">
        <v>4</v>
      </c>
      <c r="L505" s="6" t="s">
        <v>22</v>
      </c>
      <c r="M505" t="s">
        <v>32</v>
      </c>
      <c r="N505" t="str">
        <f>IF(Table2[[#This Row],[Age]]&lt;=35, "25-35",
IF(Table2[[#This Row],[Age]]&lt;=45, "36-45",
IF(Table2[[#This Row],[Age]]&lt;=55, "46-55", "55+")))</f>
        <v>36-45</v>
      </c>
      <c r="O505">
        <v>44</v>
      </c>
      <c r="P505" t="s">
        <v>15</v>
      </c>
      <c r="Q505" t="str">
        <f>IF(Table2[[#This Row],[Purchased Bike]]="Yes", "Purchased","Did Not Purchase")</f>
        <v>Purchased</v>
      </c>
      <c r="R505">
        <f t="shared" si="7"/>
        <v>1</v>
      </c>
    </row>
    <row r="506" spans="1:18" x14ac:dyDescent="0.35">
      <c r="A506">
        <v>25405</v>
      </c>
      <c r="B506" t="s">
        <v>40</v>
      </c>
      <c r="C506" t="s">
        <v>42</v>
      </c>
      <c r="D506" s="3">
        <v>70000</v>
      </c>
      <c r="E506">
        <v>2</v>
      </c>
      <c r="F506" t="str">
        <f>IF(Table2[[#This Row],[Children]]&lt;=2, "0-2 Children", "3+ Children")</f>
        <v>0-2 Children</v>
      </c>
      <c r="G506" t="s">
        <v>13</v>
      </c>
      <c r="H506" t="s">
        <v>14</v>
      </c>
      <c r="I506" t="s">
        <v>15</v>
      </c>
      <c r="J506" t="str">
        <f>IF(Table2[[#This Row],[Home Owner]]="Yes", "Homeowner","Non-Homeowner")</f>
        <v>Homeowner</v>
      </c>
      <c r="K506">
        <v>1</v>
      </c>
      <c r="L506" s="6" t="s">
        <v>22</v>
      </c>
      <c r="M506" t="s">
        <v>32</v>
      </c>
      <c r="N506" t="str">
        <f>IF(Table2[[#This Row],[Age]]&lt;=35, "25-35",
IF(Table2[[#This Row],[Age]]&lt;=45, "36-45",
IF(Table2[[#This Row],[Age]]&lt;=55, "46-55", "55+")))</f>
        <v>36-45</v>
      </c>
      <c r="O506">
        <v>38</v>
      </c>
      <c r="P506" t="s">
        <v>15</v>
      </c>
      <c r="Q506" t="str">
        <f>IF(Table2[[#This Row],[Purchased Bike]]="Yes", "Purchased","Did Not Purchase")</f>
        <v>Purchased</v>
      </c>
      <c r="R506">
        <f t="shared" si="7"/>
        <v>1</v>
      </c>
    </row>
    <row r="507" spans="1:18" x14ac:dyDescent="0.35">
      <c r="A507">
        <v>15940</v>
      </c>
      <c r="B507" t="s">
        <v>40</v>
      </c>
      <c r="C507" t="s">
        <v>42</v>
      </c>
      <c r="D507" s="3">
        <v>100000</v>
      </c>
      <c r="E507">
        <v>4</v>
      </c>
      <c r="F507" t="str">
        <f>IF(Table2[[#This Row],[Children]]&lt;=2, "0-2 Children", "3+ Children")</f>
        <v>3+ Children</v>
      </c>
      <c r="G507" t="s">
        <v>19</v>
      </c>
      <c r="H507" t="s">
        <v>21</v>
      </c>
      <c r="I507" t="s">
        <v>15</v>
      </c>
      <c r="J507" t="str">
        <f>IF(Table2[[#This Row],[Home Owner]]="Yes", "Homeowner","Non-Homeowner")</f>
        <v>Homeowner</v>
      </c>
      <c r="K507">
        <v>4</v>
      </c>
      <c r="L507" s="6" t="s">
        <v>16</v>
      </c>
      <c r="M507" t="s">
        <v>32</v>
      </c>
      <c r="N507" t="str">
        <f>IF(Table2[[#This Row],[Age]]&lt;=35, "25-35",
IF(Table2[[#This Row],[Age]]&lt;=45, "36-45",
IF(Table2[[#This Row],[Age]]&lt;=55, "46-55", "55+")))</f>
        <v>36-45</v>
      </c>
      <c r="O507">
        <v>40</v>
      </c>
      <c r="P507" t="s">
        <v>18</v>
      </c>
      <c r="Q507" t="str">
        <f>IF(Table2[[#This Row],[Purchased Bike]]="Yes", "Purchased","Did Not Purchase")</f>
        <v>Did Not Purchase</v>
      </c>
      <c r="R507">
        <f t="shared" si="7"/>
        <v>0</v>
      </c>
    </row>
    <row r="508" spans="1:18" x14ac:dyDescent="0.35">
      <c r="A508">
        <v>25074</v>
      </c>
      <c r="B508" t="s">
        <v>40</v>
      </c>
      <c r="C508" t="s">
        <v>43</v>
      </c>
      <c r="D508" s="3">
        <v>70000</v>
      </c>
      <c r="E508">
        <v>4</v>
      </c>
      <c r="F508" t="str">
        <f>IF(Table2[[#This Row],[Children]]&lt;=2, "0-2 Children", "3+ Children")</f>
        <v>3+ Children</v>
      </c>
      <c r="G508" t="s">
        <v>13</v>
      </c>
      <c r="H508" t="s">
        <v>21</v>
      </c>
      <c r="I508" t="s">
        <v>15</v>
      </c>
      <c r="J508" t="str">
        <f>IF(Table2[[#This Row],[Home Owner]]="Yes", "Homeowner","Non-Homeowner")</f>
        <v>Homeowner</v>
      </c>
      <c r="K508">
        <v>2</v>
      </c>
      <c r="L508" s="6" t="s">
        <v>22</v>
      </c>
      <c r="M508" t="s">
        <v>32</v>
      </c>
      <c r="N508" t="str">
        <f>IF(Table2[[#This Row],[Age]]&lt;=35, "25-35",
IF(Table2[[#This Row],[Age]]&lt;=45, "36-45",
IF(Table2[[#This Row],[Age]]&lt;=55, "46-55", "55+")))</f>
        <v>36-45</v>
      </c>
      <c r="O508">
        <v>42</v>
      </c>
      <c r="P508" t="s">
        <v>15</v>
      </c>
      <c r="Q508" t="str">
        <f>IF(Table2[[#This Row],[Purchased Bike]]="Yes", "Purchased","Did Not Purchase")</f>
        <v>Purchased</v>
      </c>
      <c r="R508">
        <f t="shared" si="7"/>
        <v>1</v>
      </c>
    </row>
    <row r="509" spans="1:18" x14ac:dyDescent="0.35">
      <c r="A509">
        <v>24738</v>
      </c>
      <c r="B509" t="s">
        <v>40</v>
      </c>
      <c r="C509" t="s">
        <v>43</v>
      </c>
      <c r="D509" s="3">
        <v>40000</v>
      </c>
      <c r="E509">
        <v>1</v>
      </c>
      <c r="F509" t="str">
        <f>IF(Table2[[#This Row],[Children]]&lt;=2, "0-2 Children", "3+ Children")</f>
        <v>0-2 Children</v>
      </c>
      <c r="G509" t="s">
        <v>19</v>
      </c>
      <c r="H509" t="s">
        <v>20</v>
      </c>
      <c r="I509" t="s">
        <v>15</v>
      </c>
      <c r="J509" t="str">
        <f>IF(Table2[[#This Row],[Home Owner]]="Yes", "Homeowner","Non-Homeowner")</f>
        <v>Homeowner</v>
      </c>
      <c r="K509">
        <v>1</v>
      </c>
      <c r="L509" s="6" t="s">
        <v>26</v>
      </c>
      <c r="M509" t="s">
        <v>32</v>
      </c>
      <c r="N509" t="str">
        <f>IF(Table2[[#This Row],[Age]]&lt;=35, "25-35",
IF(Table2[[#This Row],[Age]]&lt;=45, "36-45",
IF(Table2[[#This Row],[Age]]&lt;=55, "46-55", "55+")))</f>
        <v>46-55</v>
      </c>
      <c r="O509">
        <v>51</v>
      </c>
      <c r="P509" t="s">
        <v>15</v>
      </c>
      <c r="Q509" t="str">
        <f>IF(Table2[[#This Row],[Purchased Bike]]="Yes", "Purchased","Did Not Purchase")</f>
        <v>Purchased</v>
      </c>
      <c r="R509">
        <f t="shared" si="7"/>
        <v>1</v>
      </c>
    </row>
    <row r="510" spans="1:18" x14ac:dyDescent="0.35">
      <c r="A510">
        <v>16337</v>
      </c>
      <c r="B510" t="s">
        <v>40</v>
      </c>
      <c r="C510" t="s">
        <v>42</v>
      </c>
      <c r="D510" s="3">
        <v>60000</v>
      </c>
      <c r="E510">
        <v>0</v>
      </c>
      <c r="F510" t="str">
        <f>IF(Table2[[#This Row],[Children]]&lt;=2, "0-2 Children", "3+ Children")</f>
        <v>0-2 Children</v>
      </c>
      <c r="G510" t="s">
        <v>19</v>
      </c>
      <c r="H510" t="s">
        <v>14</v>
      </c>
      <c r="I510" t="s">
        <v>18</v>
      </c>
      <c r="J510" t="str">
        <f>IF(Table2[[#This Row],[Home Owner]]="Yes", "Homeowner","Non-Homeowner")</f>
        <v>Non-Homeowner</v>
      </c>
      <c r="K510">
        <v>2</v>
      </c>
      <c r="L510" s="6" t="s">
        <v>26</v>
      </c>
      <c r="M510" t="s">
        <v>32</v>
      </c>
      <c r="N510" t="str">
        <f>IF(Table2[[#This Row],[Age]]&lt;=35, "25-35",
IF(Table2[[#This Row],[Age]]&lt;=45, "36-45",
IF(Table2[[#This Row],[Age]]&lt;=55, "46-55", "55+")))</f>
        <v>25-35</v>
      </c>
      <c r="O510">
        <v>29</v>
      </c>
      <c r="P510" t="s">
        <v>18</v>
      </c>
      <c r="Q510" t="str">
        <f>IF(Table2[[#This Row],[Purchased Bike]]="Yes", "Purchased","Did Not Purchase")</f>
        <v>Did Not Purchase</v>
      </c>
      <c r="R510">
        <f t="shared" si="7"/>
        <v>0</v>
      </c>
    </row>
    <row r="511" spans="1:18" x14ac:dyDescent="0.35">
      <c r="A511">
        <v>24357</v>
      </c>
      <c r="B511" t="s">
        <v>40</v>
      </c>
      <c r="C511" t="s">
        <v>42</v>
      </c>
      <c r="D511" s="3">
        <v>80000</v>
      </c>
      <c r="E511">
        <v>3</v>
      </c>
      <c r="F511" t="str">
        <f>IF(Table2[[#This Row],[Children]]&lt;=2, "0-2 Children", "3+ Children")</f>
        <v>3+ Children</v>
      </c>
      <c r="G511" t="s">
        <v>13</v>
      </c>
      <c r="H511" t="s">
        <v>21</v>
      </c>
      <c r="I511" t="s">
        <v>15</v>
      </c>
      <c r="J511" t="str">
        <f>IF(Table2[[#This Row],[Home Owner]]="Yes", "Homeowner","Non-Homeowner")</f>
        <v>Homeowner</v>
      </c>
      <c r="K511">
        <v>1</v>
      </c>
      <c r="L511" s="6" t="s">
        <v>22</v>
      </c>
      <c r="M511" t="s">
        <v>32</v>
      </c>
      <c r="N511" t="str">
        <f>IF(Table2[[#This Row],[Age]]&lt;=35, "25-35",
IF(Table2[[#This Row],[Age]]&lt;=45, "36-45",
IF(Table2[[#This Row],[Age]]&lt;=55, "46-55", "55+")))</f>
        <v>46-55</v>
      </c>
      <c r="O511">
        <v>48</v>
      </c>
      <c r="P511" t="s">
        <v>15</v>
      </c>
      <c r="Q511" t="str">
        <f>IF(Table2[[#This Row],[Purchased Bike]]="Yes", "Purchased","Did Not Purchase")</f>
        <v>Purchased</v>
      </c>
      <c r="R511">
        <f t="shared" si="7"/>
        <v>1</v>
      </c>
    </row>
    <row r="512" spans="1:18" x14ac:dyDescent="0.35">
      <c r="A512">
        <v>18613</v>
      </c>
      <c r="B512" t="s">
        <v>41</v>
      </c>
      <c r="C512" t="s">
        <v>42</v>
      </c>
      <c r="D512" s="3">
        <v>70000</v>
      </c>
      <c r="E512">
        <v>0</v>
      </c>
      <c r="F512" t="str">
        <f>IF(Table2[[#This Row],[Children]]&lt;=2, "0-2 Children", "3+ Children")</f>
        <v>0-2 Children</v>
      </c>
      <c r="G512" t="s">
        <v>13</v>
      </c>
      <c r="H512" t="s">
        <v>21</v>
      </c>
      <c r="I512" t="s">
        <v>18</v>
      </c>
      <c r="J512" t="str">
        <f>IF(Table2[[#This Row],[Home Owner]]="Yes", "Homeowner","Non-Homeowner")</f>
        <v>Non-Homeowner</v>
      </c>
      <c r="K512">
        <v>1</v>
      </c>
      <c r="L512" s="6" t="s">
        <v>22</v>
      </c>
      <c r="M512" t="s">
        <v>32</v>
      </c>
      <c r="N512" t="str">
        <f>IF(Table2[[#This Row],[Age]]&lt;=35, "25-35",
IF(Table2[[#This Row],[Age]]&lt;=45, "36-45",
IF(Table2[[#This Row],[Age]]&lt;=55, "46-55", "55+")))</f>
        <v>36-45</v>
      </c>
      <c r="O512">
        <v>37</v>
      </c>
      <c r="P512" t="s">
        <v>15</v>
      </c>
      <c r="Q512" t="str">
        <f>IF(Table2[[#This Row],[Purchased Bike]]="Yes", "Purchased","Did Not Purchase")</f>
        <v>Purchased</v>
      </c>
      <c r="R512">
        <f t="shared" si="7"/>
        <v>1</v>
      </c>
    </row>
    <row r="513" spans="1:18" x14ac:dyDescent="0.35">
      <c r="A513">
        <v>12207</v>
      </c>
      <c r="B513" t="s">
        <v>41</v>
      </c>
      <c r="C513" t="s">
        <v>42</v>
      </c>
      <c r="D513" s="3">
        <v>80000</v>
      </c>
      <c r="E513">
        <v>4</v>
      </c>
      <c r="F513" t="str">
        <f>IF(Table2[[#This Row],[Children]]&lt;=2, "0-2 Children", "3+ Children")</f>
        <v>3+ Children</v>
      </c>
      <c r="G513" t="s">
        <v>13</v>
      </c>
      <c r="H513" t="s">
        <v>28</v>
      </c>
      <c r="I513" t="s">
        <v>15</v>
      </c>
      <c r="J513" t="str">
        <f>IF(Table2[[#This Row],[Home Owner]]="Yes", "Homeowner","Non-Homeowner")</f>
        <v>Homeowner</v>
      </c>
      <c r="K513">
        <v>0</v>
      </c>
      <c r="L513" s="6" t="s">
        <v>23</v>
      </c>
      <c r="M513" t="s">
        <v>32</v>
      </c>
      <c r="N513" t="str">
        <f>IF(Table2[[#This Row],[Age]]&lt;=35, "25-35",
IF(Table2[[#This Row],[Age]]&lt;=45, "36-45",
IF(Table2[[#This Row],[Age]]&lt;=55, "46-55", "55+")))</f>
        <v>55+</v>
      </c>
      <c r="O513">
        <v>66</v>
      </c>
      <c r="P513" t="s">
        <v>15</v>
      </c>
      <c r="Q513" t="str">
        <f>IF(Table2[[#This Row],[Purchased Bike]]="Yes", "Purchased","Did Not Purchase")</f>
        <v>Purchased</v>
      </c>
      <c r="R513">
        <f t="shared" si="7"/>
        <v>1</v>
      </c>
    </row>
    <row r="514" spans="1:18" x14ac:dyDescent="0.35">
      <c r="A514">
        <v>18052</v>
      </c>
      <c r="B514" t="s">
        <v>40</v>
      </c>
      <c r="C514" t="s">
        <v>43</v>
      </c>
      <c r="D514" s="3">
        <v>60000</v>
      </c>
      <c r="E514">
        <v>1</v>
      </c>
      <c r="F514" t="str">
        <f>IF(Table2[[#This Row],[Children]]&lt;=2, "0-2 Children", "3+ Children")</f>
        <v>0-2 Children</v>
      </c>
      <c r="G514" t="s">
        <v>19</v>
      </c>
      <c r="H514" t="s">
        <v>14</v>
      </c>
      <c r="I514" t="s">
        <v>15</v>
      </c>
      <c r="J514" t="str">
        <f>IF(Table2[[#This Row],[Home Owner]]="Yes", "Homeowner","Non-Homeowner")</f>
        <v>Homeowner</v>
      </c>
      <c r="K514">
        <v>1</v>
      </c>
      <c r="L514" s="6" t="s">
        <v>16</v>
      </c>
      <c r="M514" t="s">
        <v>32</v>
      </c>
      <c r="N514" t="str">
        <f>IF(Table2[[#This Row],[Age]]&lt;=35, "25-35",
IF(Table2[[#This Row],[Age]]&lt;=45, "36-45",
IF(Table2[[#This Row],[Age]]&lt;=55, "46-55", "55+")))</f>
        <v>36-45</v>
      </c>
      <c r="O514">
        <v>45</v>
      </c>
      <c r="P514" t="s">
        <v>15</v>
      </c>
      <c r="Q514" t="str">
        <f>IF(Table2[[#This Row],[Purchased Bike]]="Yes", "Purchased","Did Not Purchase")</f>
        <v>Purchased</v>
      </c>
      <c r="R514">
        <f t="shared" si="7"/>
        <v>1</v>
      </c>
    </row>
    <row r="515" spans="1:18" x14ac:dyDescent="0.35">
      <c r="A515">
        <v>13353</v>
      </c>
      <c r="B515" t="s">
        <v>41</v>
      </c>
      <c r="C515" t="s">
        <v>43</v>
      </c>
      <c r="D515" s="3">
        <v>60000</v>
      </c>
      <c r="E515">
        <v>4</v>
      </c>
      <c r="F515" t="str">
        <f>IF(Table2[[#This Row],[Children]]&lt;=2, "0-2 Children", "3+ Children")</f>
        <v>3+ Children</v>
      </c>
      <c r="G515" t="s">
        <v>31</v>
      </c>
      <c r="H515" t="s">
        <v>28</v>
      </c>
      <c r="I515" t="s">
        <v>15</v>
      </c>
      <c r="J515" t="str">
        <f>IF(Table2[[#This Row],[Home Owner]]="Yes", "Homeowner","Non-Homeowner")</f>
        <v>Homeowner</v>
      </c>
      <c r="K515">
        <v>2</v>
      </c>
      <c r="L515" s="6" t="s">
        <v>44</v>
      </c>
      <c r="M515" t="s">
        <v>32</v>
      </c>
      <c r="N515" t="str">
        <f>IF(Table2[[#This Row],[Age]]&lt;=35, "25-35",
IF(Table2[[#This Row],[Age]]&lt;=45, "36-45",
IF(Table2[[#This Row],[Age]]&lt;=55, "46-55", "55+")))</f>
        <v>55+</v>
      </c>
      <c r="O515">
        <v>61</v>
      </c>
      <c r="P515" t="s">
        <v>15</v>
      </c>
      <c r="Q515" t="str">
        <f>IF(Table2[[#This Row],[Purchased Bike]]="Yes", "Purchased","Did Not Purchase")</f>
        <v>Purchased</v>
      </c>
      <c r="R515">
        <f t="shared" ref="R515:R578" si="8">IF(P515="Yes", 1,0)</f>
        <v>1</v>
      </c>
    </row>
    <row r="516" spans="1:18" x14ac:dyDescent="0.35">
      <c r="A516">
        <v>19399</v>
      </c>
      <c r="B516" t="s">
        <v>41</v>
      </c>
      <c r="C516" t="s">
        <v>42</v>
      </c>
      <c r="D516" s="3">
        <v>40000</v>
      </c>
      <c r="E516">
        <v>0</v>
      </c>
      <c r="F516" t="str">
        <f>IF(Table2[[#This Row],[Children]]&lt;=2, "0-2 Children", "3+ Children")</f>
        <v>0-2 Children</v>
      </c>
      <c r="G516" t="s">
        <v>13</v>
      </c>
      <c r="H516" t="s">
        <v>21</v>
      </c>
      <c r="I516" t="s">
        <v>18</v>
      </c>
      <c r="J516" t="str">
        <f>IF(Table2[[#This Row],[Home Owner]]="Yes", "Homeowner","Non-Homeowner")</f>
        <v>Non-Homeowner</v>
      </c>
      <c r="K516">
        <v>1</v>
      </c>
      <c r="L516" s="6" t="s">
        <v>22</v>
      </c>
      <c r="M516" t="s">
        <v>32</v>
      </c>
      <c r="N516" t="str">
        <f>IF(Table2[[#This Row],[Age]]&lt;=35, "25-35",
IF(Table2[[#This Row],[Age]]&lt;=45, "36-45",
IF(Table2[[#This Row],[Age]]&lt;=55, "46-55", "55+")))</f>
        <v>36-45</v>
      </c>
      <c r="O516">
        <v>45</v>
      </c>
      <c r="P516" t="s">
        <v>18</v>
      </c>
      <c r="Q516" t="str">
        <f>IF(Table2[[#This Row],[Purchased Bike]]="Yes", "Purchased","Did Not Purchase")</f>
        <v>Did Not Purchase</v>
      </c>
      <c r="R516">
        <f t="shared" si="8"/>
        <v>0</v>
      </c>
    </row>
    <row r="517" spans="1:18" x14ac:dyDescent="0.35">
      <c r="A517">
        <v>16154</v>
      </c>
      <c r="B517" t="s">
        <v>40</v>
      </c>
      <c r="C517" t="s">
        <v>43</v>
      </c>
      <c r="D517" s="3">
        <v>70000</v>
      </c>
      <c r="E517">
        <v>5</v>
      </c>
      <c r="F517" t="str">
        <f>IF(Table2[[#This Row],[Children]]&lt;=2, "0-2 Children", "3+ Children")</f>
        <v>3+ Children</v>
      </c>
      <c r="G517" t="s">
        <v>13</v>
      </c>
      <c r="H517" t="s">
        <v>21</v>
      </c>
      <c r="I517" t="s">
        <v>15</v>
      </c>
      <c r="J517" t="str">
        <f>IF(Table2[[#This Row],[Home Owner]]="Yes", "Homeowner","Non-Homeowner")</f>
        <v>Homeowner</v>
      </c>
      <c r="K517">
        <v>2</v>
      </c>
      <c r="L517" s="6" t="s">
        <v>22</v>
      </c>
      <c r="M517" t="s">
        <v>32</v>
      </c>
      <c r="N517" t="str">
        <f>IF(Table2[[#This Row],[Age]]&lt;=35, "25-35",
IF(Table2[[#This Row],[Age]]&lt;=45, "36-45",
IF(Table2[[#This Row],[Age]]&lt;=55, "46-55", "55+")))</f>
        <v>46-55</v>
      </c>
      <c r="O517">
        <v>47</v>
      </c>
      <c r="P517" t="s">
        <v>18</v>
      </c>
      <c r="Q517" t="str">
        <f>IF(Table2[[#This Row],[Purchased Bike]]="Yes", "Purchased","Did Not Purchase")</f>
        <v>Did Not Purchase</v>
      </c>
      <c r="R517">
        <f t="shared" si="8"/>
        <v>0</v>
      </c>
    </row>
    <row r="518" spans="1:18" x14ac:dyDescent="0.35">
      <c r="A518">
        <v>22219</v>
      </c>
      <c r="B518" t="s">
        <v>40</v>
      </c>
      <c r="C518" t="s">
        <v>43</v>
      </c>
      <c r="D518" s="3">
        <v>60000</v>
      </c>
      <c r="E518">
        <v>2</v>
      </c>
      <c r="F518" t="str">
        <f>IF(Table2[[#This Row],[Children]]&lt;=2, "0-2 Children", "3+ Children")</f>
        <v>0-2 Children</v>
      </c>
      <c r="G518" t="s">
        <v>27</v>
      </c>
      <c r="H518" t="s">
        <v>21</v>
      </c>
      <c r="I518" t="s">
        <v>15</v>
      </c>
      <c r="J518" t="str">
        <f>IF(Table2[[#This Row],[Home Owner]]="Yes", "Homeowner","Non-Homeowner")</f>
        <v>Homeowner</v>
      </c>
      <c r="K518">
        <v>2</v>
      </c>
      <c r="L518" s="6" t="s">
        <v>23</v>
      </c>
      <c r="M518" t="s">
        <v>32</v>
      </c>
      <c r="N518" t="str">
        <f>IF(Table2[[#This Row],[Age]]&lt;=35, "25-35",
IF(Table2[[#This Row],[Age]]&lt;=45, "36-45",
IF(Table2[[#This Row],[Age]]&lt;=55, "46-55", "55+")))</f>
        <v>46-55</v>
      </c>
      <c r="O518">
        <v>49</v>
      </c>
      <c r="P518" t="s">
        <v>18</v>
      </c>
      <c r="Q518" t="str">
        <f>IF(Table2[[#This Row],[Purchased Bike]]="Yes", "Purchased","Did Not Purchase")</f>
        <v>Did Not Purchase</v>
      </c>
      <c r="R518">
        <f t="shared" si="8"/>
        <v>0</v>
      </c>
    </row>
    <row r="519" spans="1:18" x14ac:dyDescent="0.35">
      <c r="A519">
        <v>17269</v>
      </c>
      <c r="B519" t="s">
        <v>41</v>
      </c>
      <c r="C519" t="s">
        <v>42</v>
      </c>
      <c r="D519" s="3">
        <v>60000</v>
      </c>
      <c r="E519">
        <v>3</v>
      </c>
      <c r="F519" t="str">
        <f>IF(Table2[[#This Row],[Children]]&lt;=2, "0-2 Children", "3+ Children")</f>
        <v>3+ Children</v>
      </c>
      <c r="G519" t="s">
        <v>13</v>
      </c>
      <c r="H519" t="s">
        <v>21</v>
      </c>
      <c r="I519" t="s">
        <v>18</v>
      </c>
      <c r="J519" t="str">
        <f>IF(Table2[[#This Row],[Home Owner]]="Yes", "Homeowner","Non-Homeowner")</f>
        <v>Non-Homeowner</v>
      </c>
      <c r="K519">
        <v>0</v>
      </c>
      <c r="L519" s="6" t="s">
        <v>16</v>
      </c>
      <c r="M519" t="s">
        <v>32</v>
      </c>
      <c r="N519" t="str">
        <f>IF(Table2[[#This Row],[Age]]&lt;=35, "25-35",
IF(Table2[[#This Row],[Age]]&lt;=45, "36-45",
IF(Table2[[#This Row],[Age]]&lt;=55, "46-55", "55+")))</f>
        <v>46-55</v>
      </c>
      <c r="O519">
        <v>47</v>
      </c>
      <c r="P519" t="s">
        <v>15</v>
      </c>
      <c r="Q519" t="str">
        <f>IF(Table2[[#This Row],[Purchased Bike]]="Yes", "Purchased","Did Not Purchase")</f>
        <v>Purchased</v>
      </c>
      <c r="R519">
        <f t="shared" si="8"/>
        <v>1</v>
      </c>
    </row>
    <row r="520" spans="1:18" x14ac:dyDescent="0.35">
      <c r="A520">
        <v>23586</v>
      </c>
      <c r="B520" t="s">
        <v>40</v>
      </c>
      <c r="C520" t="s">
        <v>43</v>
      </c>
      <c r="D520" s="3">
        <v>80000</v>
      </c>
      <c r="E520">
        <v>0</v>
      </c>
      <c r="F520" t="str">
        <f>IF(Table2[[#This Row],[Children]]&lt;=2, "0-2 Children", "3+ Children")</f>
        <v>0-2 Children</v>
      </c>
      <c r="G520" t="s">
        <v>13</v>
      </c>
      <c r="H520" t="s">
        <v>28</v>
      </c>
      <c r="I520" t="s">
        <v>15</v>
      </c>
      <c r="J520" t="str">
        <f>IF(Table2[[#This Row],[Home Owner]]="Yes", "Homeowner","Non-Homeowner")</f>
        <v>Homeowner</v>
      </c>
      <c r="K520">
        <v>1</v>
      </c>
      <c r="L520" s="6" t="s">
        <v>26</v>
      </c>
      <c r="M520" t="s">
        <v>32</v>
      </c>
      <c r="N520" t="str">
        <f>IF(Table2[[#This Row],[Age]]&lt;=35, "25-35",
IF(Table2[[#This Row],[Age]]&lt;=45, "36-45",
IF(Table2[[#This Row],[Age]]&lt;=55, "46-55", "55+")))</f>
        <v>25-35</v>
      </c>
      <c r="O520">
        <v>34</v>
      </c>
      <c r="P520" t="s">
        <v>15</v>
      </c>
      <c r="Q520" t="str">
        <f>IF(Table2[[#This Row],[Purchased Bike]]="Yes", "Purchased","Did Not Purchase")</f>
        <v>Purchased</v>
      </c>
      <c r="R520">
        <f t="shared" si="8"/>
        <v>1</v>
      </c>
    </row>
    <row r="521" spans="1:18" x14ac:dyDescent="0.35">
      <c r="A521">
        <v>15740</v>
      </c>
      <c r="B521" t="s">
        <v>40</v>
      </c>
      <c r="C521" t="s">
        <v>42</v>
      </c>
      <c r="D521" s="3">
        <v>80000</v>
      </c>
      <c r="E521">
        <v>5</v>
      </c>
      <c r="F521" t="str">
        <f>IF(Table2[[#This Row],[Children]]&lt;=2, "0-2 Children", "3+ Children")</f>
        <v>3+ Children</v>
      </c>
      <c r="G521" t="s">
        <v>13</v>
      </c>
      <c r="H521" t="s">
        <v>28</v>
      </c>
      <c r="I521" t="s">
        <v>15</v>
      </c>
      <c r="J521" t="str">
        <f>IF(Table2[[#This Row],[Home Owner]]="Yes", "Homeowner","Non-Homeowner")</f>
        <v>Homeowner</v>
      </c>
      <c r="K521">
        <v>2</v>
      </c>
      <c r="L521" s="6" t="s">
        <v>26</v>
      </c>
      <c r="M521" t="s">
        <v>32</v>
      </c>
      <c r="N521" t="str">
        <f>IF(Table2[[#This Row],[Age]]&lt;=35, "25-35",
IF(Table2[[#This Row],[Age]]&lt;=45, "36-45",
IF(Table2[[#This Row],[Age]]&lt;=55, "46-55", "55+")))</f>
        <v>55+</v>
      </c>
      <c r="O521">
        <v>64</v>
      </c>
      <c r="P521" t="s">
        <v>18</v>
      </c>
      <c r="Q521" t="str">
        <f>IF(Table2[[#This Row],[Purchased Bike]]="Yes", "Purchased","Did Not Purchase")</f>
        <v>Did Not Purchase</v>
      </c>
      <c r="R521">
        <f t="shared" si="8"/>
        <v>0</v>
      </c>
    </row>
    <row r="522" spans="1:18" x14ac:dyDescent="0.35">
      <c r="A522">
        <v>27638</v>
      </c>
      <c r="B522" t="s">
        <v>41</v>
      </c>
      <c r="C522" t="s">
        <v>42</v>
      </c>
      <c r="D522" s="3">
        <v>100000</v>
      </c>
      <c r="E522">
        <v>1</v>
      </c>
      <c r="F522" t="str">
        <f>IF(Table2[[#This Row],[Children]]&lt;=2, "0-2 Children", "3+ Children")</f>
        <v>0-2 Children</v>
      </c>
      <c r="G522" t="s">
        <v>19</v>
      </c>
      <c r="H522" t="s">
        <v>21</v>
      </c>
      <c r="I522" t="s">
        <v>18</v>
      </c>
      <c r="J522" t="str">
        <f>IF(Table2[[#This Row],[Home Owner]]="Yes", "Homeowner","Non-Homeowner")</f>
        <v>Non-Homeowner</v>
      </c>
      <c r="K522">
        <v>3</v>
      </c>
      <c r="L522" s="6" t="s">
        <v>26</v>
      </c>
      <c r="M522" t="s">
        <v>32</v>
      </c>
      <c r="N522" t="str">
        <f>IF(Table2[[#This Row],[Age]]&lt;=35, "25-35",
IF(Table2[[#This Row],[Age]]&lt;=45, "36-45",
IF(Table2[[#This Row],[Age]]&lt;=55, "46-55", "55+")))</f>
        <v>36-45</v>
      </c>
      <c r="O522">
        <v>44</v>
      </c>
      <c r="P522" t="s">
        <v>18</v>
      </c>
      <c r="Q522" t="str">
        <f>IF(Table2[[#This Row],[Purchased Bike]]="Yes", "Purchased","Did Not Purchase")</f>
        <v>Did Not Purchase</v>
      </c>
      <c r="R522">
        <f t="shared" si="8"/>
        <v>0</v>
      </c>
    </row>
    <row r="523" spans="1:18" x14ac:dyDescent="0.35">
      <c r="A523">
        <v>18976</v>
      </c>
      <c r="B523" t="s">
        <v>41</v>
      </c>
      <c r="C523" t="s">
        <v>42</v>
      </c>
      <c r="D523" s="3">
        <v>40000</v>
      </c>
      <c r="E523">
        <v>4</v>
      </c>
      <c r="F523" t="str">
        <f>IF(Table2[[#This Row],[Children]]&lt;=2, "0-2 Children", "3+ Children")</f>
        <v>3+ Children</v>
      </c>
      <c r="G523" t="s">
        <v>27</v>
      </c>
      <c r="H523" t="s">
        <v>21</v>
      </c>
      <c r="I523" t="s">
        <v>15</v>
      </c>
      <c r="J523" t="str">
        <f>IF(Table2[[#This Row],[Home Owner]]="Yes", "Homeowner","Non-Homeowner")</f>
        <v>Homeowner</v>
      </c>
      <c r="K523">
        <v>2</v>
      </c>
      <c r="L523" s="6" t="s">
        <v>44</v>
      </c>
      <c r="M523" t="s">
        <v>32</v>
      </c>
      <c r="N523" t="str">
        <f>IF(Table2[[#This Row],[Age]]&lt;=35, "25-35",
IF(Table2[[#This Row],[Age]]&lt;=45, "36-45",
IF(Table2[[#This Row],[Age]]&lt;=55, "46-55", "55+")))</f>
        <v>55+</v>
      </c>
      <c r="O523">
        <v>62</v>
      </c>
      <c r="P523" t="s">
        <v>15</v>
      </c>
      <c r="Q523" t="str">
        <f>IF(Table2[[#This Row],[Purchased Bike]]="Yes", "Purchased","Did Not Purchase")</f>
        <v>Purchased</v>
      </c>
      <c r="R523">
        <f t="shared" si="8"/>
        <v>1</v>
      </c>
    </row>
    <row r="524" spans="1:18" x14ac:dyDescent="0.35">
      <c r="A524">
        <v>19413</v>
      </c>
      <c r="B524" t="s">
        <v>41</v>
      </c>
      <c r="C524" t="s">
        <v>42</v>
      </c>
      <c r="D524" s="3">
        <v>60000</v>
      </c>
      <c r="E524">
        <v>3</v>
      </c>
      <c r="F524" t="str">
        <f>IF(Table2[[#This Row],[Children]]&lt;=2, "0-2 Children", "3+ Children")</f>
        <v>3+ Children</v>
      </c>
      <c r="G524" t="s">
        <v>13</v>
      </c>
      <c r="H524" t="s">
        <v>21</v>
      </c>
      <c r="I524" t="s">
        <v>18</v>
      </c>
      <c r="J524" t="str">
        <f>IF(Table2[[#This Row],[Home Owner]]="Yes", "Homeowner","Non-Homeowner")</f>
        <v>Non-Homeowner</v>
      </c>
      <c r="K524">
        <v>1</v>
      </c>
      <c r="L524" s="6" t="s">
        <v>16</v>
      </c>
      <c r="M524" t="s">
        <v>32</v>
      </c>
      <c r="N524" t="str">
        <f>IF(Table2[[#This Row],[Age]]&lt;=35, "25-35",
IF(Table2[[#This Row],[Age]]&lt;=45, "36-45",
IF(Table2[[#This Row],[Age]]&lt;=55, "46-55", "55+")))</f>
        <v>46-55</v>
      </c>
      <c r="O524">
        <v>47</v>
      </c>
      <c r="P524" t="s">
        <v>15</v>
      </c>
      <c r="Q524" t="str">
        <f>IF(Table2[[#This Row],[Purchased Bike]]="Yes", "Purchased","Did Not Purchase")</f>
        <v>Purchased</v>
      </c>
      <c r="R524">
        <f t="shared" si="8"/>
        <v>1</v>
      </c>
    </row>
    <row r="525" spans="1:18" x14ac:dyDescent="0.35">
      <c r="A525">
        <v>13283</v>
      </c>
      <c r="B525" t="s">
        <v>40</v>
      </c>
      <c r="C525" t="s">
        <v>42</v>
      </c>
      <c r="D525" s="3">
        <v>80000</v>
      </c>
      <c r="E525">
        <v>3</v>
      </c>
      <c r="F525" t="str">
        <f>IF(Table2[[#This Row],[Children]]&lt;=2, "0-2 Children", "3+ Children")</f>
        <v>3+ Children</v>
      </c>
      <c r="G525" t="s">
        <v>19</v>
      </c>
      <c r="H525" t="s">
        <v>21</v>
      </c>
      <c r="I525" t="s">
        <v>18</v>
      </c>
      <c r="J525" t="str">
        <f>IF(Table2[[#This Row],[Home Owner]]="Yes", "Homeowner","Non-Homeowner")</f>
        <v>Non-Homeowner</v>
      </c>
      <c r="K525">
        <v>2</v>
      </c>
      <c r="L525" s="6" t="s">
        <v>16</v>
      </c>
      <c r="M525" t="s">
        <v>32</v>
      </c>
      <c r="N525" t="str">
        <f>IF(Table2[[#This Row],[Age]]&lt;=35, "25-35",
IF(Table2[[#This Row],[Age]]&lt;=45, "36-45",
IF(Table2[[#This Row],[Age]]&lt;=55, "46-55", "55+")))</f>
        <v>46-55</v>
      </c>
      <c r="O525">
        <v>49</v>
      </c>
      <c r="P525" t="s">
        <v>15</v>
      </c>
      <c r="Q525" t="str">
        <f>IF(Table2[[#This Row],[Purchased Bike]]="Yes", "Purchased","Did Not Purchase")</f>
        <v>Purchased</v>
      </c>
      <c r="R525">
        <f t="shared" si="8"/>
        <v>1</v>
      </c>
    </row>
    <row r="526" spans="1:18" x14ac:dyDescent="0.35">
      <c r="A526">
        <v>17471</v>
      </c>
      <c r="B526" t="s">
        <v>41</v>
      </c>
      <c r="C526" t="s">
        <v>43</v>
      </c>
      <c r="D526" s="3">
        <v>80000</v>
      </c>
      <c r="E526">
        <v>4</v>
      </c>
      <c r="F526" t="str">
        <f>IF(Table2[[#This Row],[Children]]&lt;=2, "0-2 Children", "3+ Children")</f>
        <v>3+ Children</v>
      </c>
      <c r="G526" t="s">
        <v>31</v>
      </c>
      <c r="H526" t="s">
        <v>28</v>
      </c>
      <c r="I526" t="s">
        <v>15</v>
      </c>
      <c r="J526" t="str">
        <f>IF(Table2[[#This Row],[Home Owner]]="Yes", "Homeowner","Non-Homeowner")</f>
        <v>Homeowner</v>
      </c>
      <c r="K526">
        <v>2</v>
      </c>
      <c r="L526" s="6" t="s">
        <v>23</v>
      </c>
      <c r="M526" t="s">
        <v>32</v>
      </c>
      <c r="N526" t="str">
        <f>IF(Table2[[#This Row],[Age]]&lt;=35, "25-35",
IF(Table2[[#This Row],[Age]]&lt;=45, "36-45",
IF(Table2[[#This Row],[Age]]&lt;=55, "46-55", "55+")))</f>
        <v>55+</v>
      </c>
      <c r="O526">
        <v>67</v>
      </c>
      <c r="P526" t="s">
        <v>18</v>
      </c>
      <c r="Q526" t="str">
        <f>IF(Table2[[#This Row],[Purchased Bike]]="Yes", "Purchased","Did Not Purchase")</f>
        <v>Did Not Purchase</v>
      </c>
      <c r="R526">
        <f t="shared" si="8"/>
        <v>0</v>
      </c>
    </row>
    <row r="527" spans="1:18" x14ac:dyDescent="0.35">
      <c r="A527">
        <v>16791</v>
      </c>
      <c r="B527" t="s">
        <v>41</v>
      </c>
      <c r="C527" t="s">
        <v>42</v>
      </c>
      <c r="D527" s="3">
        <v>60000</v>
      </c>
      <c r="E527">
        <v>5</v>
      </c>
      <c r="F527" t="str">
        <f>IF(Table2[[#This Row],[Children]]&lt;=2, "0-2 Children", "3+ Children")</f>
        <v>3+ Children</v>
      </c>
      <c r="G527" t="s">
        <v>13</v>
      </c>
      <c r="H527" t="s">
        <v>28</v>
      </c>
      <c r="I527" t="s">
        <v>15</v>
      </c>
      <c r="J527" t="str">
        <f>IF(Table2[[#This Row],[Home Owner]]="Yes", "Homeowner","Non-Homeowner")</f>
        <v>Homeowner</v>
      </c>
      <c r="K527">
        <v>3</v>
      </c>
      <c r="L527" s="6" t="s">
        <v>44</v>
      </c>
      <c r="M527" t="s">
        <v>32</v>
      </c>
      <c r="N527" t="str">
        <f>IF(Table2[[#This Row],[Age]]&lt;=35, "25-35",
IF(Table2[[#This Row],[Age]]&lt;=45, "36-45",
IF(Table2[[#This Row],[Age]]&lt;=55, "46-55", "55+")))</f>
        <v>55+</v>
      </c>
      <c r="O527">
        <v>59</v>
      </c>
      <c r="P527" t="s">
        <v>15</v>
      </c>
      <c r="Q527" t="str">
        <f>IF(Table2[[#This Row],[Purchased Bike]]="Yes", "Purchased","Did Not Purchase")</f>
        <v>Purchased</v>
      </c>
      <c r="R527">
        <f t="shared" si="8"/>
        <v>1</v>
      </c>
    </row>
    <row r="528" spans="1:18" x14ac:dyDescent="0.35">
      <c r="A528">
        <v>15382</v>
      </c>
      <c r="B528" t="s">
        <v>40</v>
      </c>
      <c r="C528" t="s">
        <v>43</v>
      </c>
      <c r="D528" s="3">
        <v>110000</v>
      </c>
      <c r="E528">
        <v>1</v>
      </c>
      <c r="F528" t="str">
        <f>IF(Table2[[#This Row],[Children]]&lt;=2, "0-2 Children", "3+ Children")</f>
        <v>0-2 Children</v>
      </c>
      <c r="G528" t="s">
        <v>13</v>
      </c>
      <c r="H528" t="s">
        <v>28</v>
      </c>
      <c r="I528" t="s">
        <v>15</v>
      </c>
      <c r="J528" t="str">
        <f>IF(Table2[[#This Row],[Home Owner]]="Yes", "Homeowner","Non-Homeowner")</f>
        <v>Homeowner</v>
      </c>
      <c r="K528">
        <v>2</v>
      </c>
      <c r="L528" s="6" t="s">
        <v>26</v>
      </c>
      <c r="M528" t="s">
        <v>32</v>
      </c>
      <c r="N528" t="str">
        <f>IF(Table2[[#This Row],[Age]]&lt;=35, "25-35",
IF(Table2[[#This Row],[Age]]&lt;=45, "36-45",
IF(Table2[[#This Row],[Age]]&lt;=55, "46-55", "55+")))</f>
        <v>36-45</v>
      </c>
      <c r="O528">
        <v>44</v>
      </c>
      <c r="P528" t="s">
        <v>18</v>
      </c>
      <c r="Q528" t="str">
        <f>IF(Table2[[#This Row],[Purchased Bike]]="Yes", "Purchased","Did Not Purchase")</f>
        <v>Did Not Purchase</v>
      </c>
      <c r="R528">
        <f t="shared" si="8"/>
        <v>0</v>
      </c>
    </row>
    <row r="529" spans="1:18" x14ac:dyDescent="0.35">
      <c r="A529">
        <v>11641</v>
      </c>
      <c r="B529" t="s">
        <v>40</v>
      </c>
      <c r="C529" t="s">
        <v>42</v>
      </c>
      <c r="D529" s="3">
        <v>50000</v>
      </c>
      <c r="E529">
        <v>1</v>
      </c>
      <c r="F529" t="str">
        <f>IF(Table2[[#This Row],[Children]]&lt;=2, "0-2 Children", "3+ Children")</f>
        <v>0-2 Children</v>
      </c>
      <c r="G529" t="s">
        <v>13</v>
      </c>
      <c r="H529" t="s">
        <v>14</v>
      </c>
      <c r="I529" t="s">
        <v>15</v>
      </c>
      <c r="J529" t="str">
        <f>IF(Table2[[#This Row],[Home Owner]]="Yes", "Homeowner","Non-Homeowner")</f>
        <v>Homeowner</v>
      </c>
      <c r="K529">
        <v>0</v>
      </c>
      <c r="L529" s="6" t="s">
        <v>16</v>
      </c>
      <c r="M529" t="s">
        <v>32</v>
      </c>
      <c r="N529" t="str">
        <f>IF(Table2[[#This Row],[Age]]&lt;=35, "25-35",
IF(Table2[[#This Row],[Age]]&lt;=45, "36-45",
IF(Table2[[#This Row],[Age]]&lt;=55, "46-55", "55+")))</f>
        <v>36-45</v>
      </c>
      <c r="O529">
        <v>36</v>
      </c>
      <c r="P529" t="s">
        <v>18</v>
      </c>
      <c r="Q529" t="str">
        <f>IF(Table2[[#This Row],[Purchased Bike]]="Yes", "Purchased","Did Not Purchase")</f>
        <v>Did Not Purchase</v>
      </c>
      <c r="R529">
        <f t="shared" si="8"/>
        <v>0</v>
      </c>
    </row>
    <row r="530" spans="1:18" x14ac:dyDescent="0.35">
      <c r="A530">
        <v>11935</v>
      </c>
      <c r="B530" t="s">
        <v>41</v>
      </c>
      <c r="C530" t="s">
        <v>43</v>
      </c>
      <c r="D530" s="3">
        <v>30000</v>
      </c>
      <c r="E530">
        <v>0</v>
      </c>
      <c r="F530" t="str">
        <f>IF(Table2[[#This Row],[Children]]&lt;=2, "0-2 Children", "3+ Children")</f>
        <v>0-2 Children</v>
      </c>
      <c r="G530" t="s">
        <v>19</v>
      </c>
      <c r="H530" t="s">
        <v>14</v>
      </c>
      <c r="I530" t="s">
        <v>15</v>
      </c>
      <c r="J530" t="str">
        <f>IF(Table2[[#This Row],[Home Owner]]="Yes", "Homeowner","Non-Homeowner")</f>
        <v>Homeowner</v>
      </c>
      <c r="K530">
        <v>1</v>
      </c>
      <c r="L530" s="6" t="s">
        <v>23</v>
      </c>
      <c r="M530" t="s">
        <v>32</v>
      </c>
      <c r="N530" t="str">
        <f>IF(Table2[[#This Row],[Age]]&lt;=35, "25-35",
IF(Table2[[#This Row],[Age]]&lt;=45, "36-45",
IF(Table2[[#This Row],[Age]]&lt;=55, "46-55", "55+")))</f>
        <v>25-35</v>
      </c>
      <c r="O530">
        <v>28</v>
      </c>
      <c r="P530" t="s">
        <v>18</v>
      </c>
      <c r="Q530" t="str">
        <f>IF(Table2[[#This Row],[Purchased Bike]]="Yes", "Purchased","Did Not Purchase")</f>
        <v>Did Not Purchase</v>
      </c>
      <c r="R530">
        <f t="shared" si="8"/>
        <v>0</v>
      </c>
    </row>
    <row r="531" spans="1:18" x14ac:dyDescent="0.35">
      <c r="A531">
        <v>13233</v>
      </c>
      <c r="B531" t="s">
        <v>40</v>
      </c>
      <c r="C531" t="s">
        <v>42</v>
      </c>
      <c r="D531" s="3">
        <v>60000</v>
      </c>
      <c r="E531">
        <v>2</v>
      </c>
      <c r="F531" t="str">
        <f>IF(Table2[[#This Row],[Children]]&lt;=2, "0-2 Children", "3+ Children")</f>
        <v>0-2 Children</v>
      </c>
      <c r="G531" t="s">
        <v>19</v>
      </c>
      <c r="H531" t="s">
        <v>21</v>
      </c>
      <c r="I531" t="s">
        <v>15</v>
      </c>
      <c r="J531" t="str">
        <f>IF(Table2[[#This Row],[Home Owner]]="Yes", "Homeowner","Non-Homeowner")</f>
        <v>Homeowner</v>
      </c>
      <c r="K531">
        <v>1</v>
      </c>
      <c r="L531" s="6" t="s">
        <v>44</v>
      </c>
      <c r="M531" t="s">
        <v>32</v>
      </c>
      <c r="N531" t="str">
        <f>IF(Table2[[#This Row],[Age]]&lt;=35, "25-35",
IF(Table2[[#This Row],[Age]]&lt;=45, "36-45",
IF(Table2[[#This Row],[Age]]&lt;=55, "46-55", "55+")))</f>
        <v>55+</v>
      </c>
      <c r="O531">
        <v>57</v>
      </c>
      <c r="P531" t="s">
        <v>15</v>
      </c>
      <c r="Q531" t="str">
        <f>IF(Table2[[#This Row],[Purchased Bike]]="Yes", "Purchased","Did Not Purchase")</f>
        <v>Purchased</v>
      </c>
      <c r="R531">
        <f t="shared" si="8"/>
        <v>1</v>
      </c>
    </row>
    <row r="532" spans="1:18" x14ac:dyDescent="0.35">
      <c r="A532">
        <v>25909</v>
      </c>
      <c r="B532" t="s">
        <v>40</v>
      </c>
      <c r="C532" t="s">
        <v>42</v>
      </c>
      <c r="D532" s="3">
        <v>60000</v>
      </c>
      <c r="E532">
        <v>0</v>
      </c>
      <c r="F532" t="str">
        <f>IF(Table2[[#This Row],[Children]]&lt;=2, "0-2 Children", "3+ Children")</f>
        <v>0-2 Children</v>
      </c>
      <c r="G532" t="s">
        <v>19</v>
      </c>
      <c r="H532" t="s">
        <v>14</v>
      </c>
      <c r="I532" t="s">
        <v>15</v>
      </c>
      <c r="J532" t="str">
        <f>IF(Table2[[#This Row],[Home Owner]]="Yes", "Homeowner","Non-Homeowner")</f>
        <v>Homeowner</v>
      </c>
      <c r="K532">
        <v>1</v>
      </c>
      <c r="L532" s="6" t="s">
        <v>23</v>
      </c>
      <c r="M532" t="s">
        <v>32</v>
      </c>
      <c r="N532" t="str">
        <f>IF(Table2[[#This Row],[Age]]&lt;=35, "25-35",
IF(Table2[[#This Row],[Age]]&lt;=45, "36-45",
IF(Table2[[#This Row],[Age]]&lt;=55, "46-55", "55+")))</f>
        <v>25-35</v>
      </c>
      <c r="O532">
        <v>27</v>
      </c>
      <c r="P532" t="s">
        <v>15</v>
      </c>
      <c r="Q532" t="str">
        <f>IF(Table2[[#This Row],[Purchased Bike]]="Yes", "Purchased","Did Not Purchase")</f>
        <v>Purchased</v>
      </c>
      <c r="R532">
        <f t="shared" si="8"/>
        <v>1</v>
      </c>
    </row>
    <row r="533" spans="1:18" x14ac:dyDescent="0.35">
      <c r="A533">
        <v>14092</v>
      </c>
      <c r="B533" t="s">
        <v>41</v>
      </c>
      <c r="C533" t="s">
        <v>42</v>
      </c>
      <c r="D533" s="3">
        <v>30000</v>
      </c>
      <c r="E533">
        <v>0</v>
      </c>
      <c r="F533" t="str">
        <f>IF(Table2[[#This Row],[Children]]&lt;=2, "0-2 Children", "3+ Children")</f>
        <v>0-2 Children</v>
      </c>
      <c r="G533" t="s">
        <v>29</v>
      </c>
      <c r="H533" t="s">
        <v>20</v>
      </c>
      <c r="I533" t="s">
        <v>15</v>
      </c>
      <c r="J533" t="str">
        <f>IF(Table2[[#This Row],[Home Owner]]="Yes", "Homeowner","Non-Homeowner")</f>
        <v>Homeowner</v>
      </c>
      <c r="K533">
        <v>2</v>
      </c>
      <c r="L533" s="6" t="s">
        <v>23</v>
      </c>
      <c r="M533" t="s">
        <v>32</v>
      </c>
      <c r="N533" t="str">
        <f>IF(Table2[[#This Row],[Age]]&lt;=35, "25-35",
IF(Table2[[#This Row],[Age]]&lt;=45, "36-45",
IF(Table2[[#This Row],[Age]]&lt;=55, "46-55", "55+")))</f>
        <v>25-35</v>
      </c>
      <c r="O533">
        <v>28</v>
      </c>
      <c r="P533" t="s">
        <v>18</v>
      </c>
      <c r="Q533" t="str">
        <f>IF(Table2[[#This Row],[Purchased Bike]]="Yes", "Purchased","Did Not Purchase")</f>
        <v>Did Not Purchase</v>
      </c>
      <c r="R533">
        <f t="shared" si="8"/>
        <v>0</v>
      </c>
    </row>
    <row r="534" spans="1:18" x14ac:dyDescent="0.35">
      <c r="A534">
        <v>29143</v>
      </c>
      <c r="B534" t="s">
        <v>41</v>
      </c>
      <c r="C534" t="s">
        <v>43</v>
      </c>
      <c r="D534" s="3">
        <v>60000</v>
      </c>
      <c r="E534">
        <v>1</v>
      </c>
      <c r="F534" t="str">
        <f>IF(Table2[[#This Row],[Children]]&lt;=2, "0-2 Children", "3+ Children")</f>
        <v>0-2 Children</v>
      </c>
      <c r="G534" t="s">
        <v>13</v>
      </c>
      <c r="H534" t="s">
        <v>21</v>
      </c>
      <c r="I534" t="s">
        <v>18</v>
      </c>
      <c r="J534" t="str">
        <f>IF(Table2[[#This Row],[Home Owner]]="Yes", "Homeowner","Non-Homeowner")</f>
        <v>Non-Homeowner</v>
      </c>
      <c r="K534">
        <v>1</v>
      </c>
      <c r="L534" s="6" t="s">
        <v>16</v>
      </c>
      <c r="M534" t="s">
        <v>32</v>
      </c>
      <c r="N534" t="str">
        <f>IF(Table2[[#This Row],[Age]]&lt;=35, "25-35",
IF(Table2[[#This Row],[Age]]&lt;=45, "36-45",
IF(Table2[[#This Row],[Age]]&lt;=55, "46-55", "55+")))</f>
        <v>36-45</v>
      </c>
      <c r="O534">
        <v>44</v>
      </c>
      <c r="P534" t="s">
        <v>15</v>
      </c>
      <c r="Q534" t="str">
        <f>IF(Table2[[#This Row],[Purchased Bike]]="Yes", "Purchased","Did Not Purchase")</f>
        <v>Purchased</v>
      </c>
      <c r="R534">
        <f t="shared" si="8"/>
        <v>1</v>
      </c>
    </row>
    <row r="535" spans="1:18" x14ac:dyDescent="0.35">
      <c r="A535">
        <v>24941</v>
      </c>
      <c r="B535" t="s">
        <v>40</v>
      </c>
      <c r="C535" t="s">
        <v>42</v>
      </c>
      <c r="D535" s="3">
        <v>60000</v>
      </c>
      <c r="E535">
        <v>3</v>
      </c>
      <c r="F535" t="str">
        <f>IF(Table2[[#This Row],[Children]]&lt;=2, "0-2 Children", "3+ Children")</f>
        <v>3+ Children</v>
      </c>
      <c r="G535" t="s">
        <v>13</v>
      </c>
      <c r="H535" t="s">
        <v>28</v>
      </c>
      <c r="I535" t="s">
        <v>15</v>
      </c>
      <c r="J535" t="str">
        <f>IF(Table2[[#This Row],[Home Owner]]="Yes", "Homeowner","Non-Homeowner")</f>
        <v>Homeowner</v>
      </c>
      <c r="K535">
        <v>2</v>
      </c>
      <c r="L535" s="6" t="s">
        <v>44</v>
      </c>
      <c r="M535" t="s">
        <v>32</v>
      </c>
      <c r="N535" t="str">
        <f>IF(Table2[[#This Row],[Age]]&lt;=35, "25-35",
IF(Table2[[#This Row],[Age]]&lt;=45, "36-45",
IF(Table2[[#This Row],[Age]]&lt;=55, "46-55", "55+")))</f>
        <v>55+</v>
      </c>
      <c r="O535">
        <v>66</v>
      </c>
      <c r="P535" t="s">
        <v>18</v>
      </c>
      <c r="Q535" t="str">
        <f>IF(Table2[[#This Row],[Purchased Bike]]="Yes", "Purchased","Did Not Purchase")</f>
        <v>Did Not Purchase</v>
      </c>
      <c r="R535">
        <f t="shared" si="8"/>
        <v>0</v>
      </c>
    </row>
    <row r="536" spans="1:18" x14ac:dyDescent="0.35">
      <c r="A536">
        <v>24637</v>
      </c>
      <c r="B536" t="s">
        <v>40</v>
      </c>
      <c r="C536" t="s">
        <v>42</v>
      </c>
      <c r="D536" s="3">
        <v>40000</v>
      </c>
      <c r="E536">
        <v>4</v>
      </c>
      <c r="F536" t="str">
        <f>IF(Table2[[#This Row],[Children]]&lt;=2, "0-2 Children", "3+ Children")</f>
        <v>3+ Children</v>
      </c>
      <c r="G536" t="s">
        <v>27</v>
      </c>
      <c r="H536" t="s">
        <v>21</v>
      </c>
      <c r="I536" t="s">
        <v>15</v>
      </c>
      <c r="J536" t="str">
        <f>IF(Table2[[#This Row],[Home Owner]]="Yes", "Homeowner","Non-Homeowner")</f>
        <v>Homeowner</v>
      </c>
      <c r="K536">
        <v>2</v>
      </c>
      <c r="L536" s="6" t="s">
        <v>44</v>
      </c>
      <c r="M536" t="s">
        <v>32</v>
      </c>
      <c r="N536" t="str">
        <f>IF(Table2[[#This Row],[Age]]&lt;=35, "25-35",
IF(Table2[[#This Row],[Age]]&lt;=45, "36-45",
IF(Table2[[#This Row],[Age]]&lt;=55, "46-55", "55+")))</f>
        <v>55+</v>
      </c>
      <c r="O536">
        <v>64</v>
      </c>
      <c r="P536" t="s">
        <v>18</v>
      </c>
      <c r="Q536" t="str">
        <f>IF(Table2[[#This Row],[Purchased Bike]]="Yes", "Purchased","Did Not Purchase")</f>
        <v>Did Not Purchase</v>
      </c>
      <c r="R536">
        <f t="shared" si="8"/>
        <v>0</v>
      </c>
    </row>
    <row r="537" spans="1:18" x14ac:dyDescent="0.35">
      <c r="A537">
        <v>23893</v>
      </c>
      <c r="B537" t="s">
        <v>40</v>
      </c>
      <c r="C537" t="s">
        <v>42</v>
      </c>
      <c r="D537" s="3">
        <v>50000</v>
      </c>
      <c r="E537">
        <v>3</v>
      </c>
      <c r="F537" t="str">
        <f>IF(Table2[[#This Row],[Children]]&lt;=2, "0-2 Children", "3+ Children")</f>
        <v>3+ Children</v>
      </c>
      <c r="G537" t="s">
        <v>13</v>
      </c>
      <c r="H537" t="s">
        <v>14</v>
      </c>
      <c r="I537" t="s">
        <v>15</v>
      </c>
      <c r="J537" t="str">
        <f>IF(Table2[[#This Row],[Home Owner]]="Yes", "Homeowner","Non-Homeowner")</f>
        <v>Homeowner</v>
      </c>
      <c r="K537">
        <v>3</v>
      </c>
      <c r="L537" s="6" t="s">
        <v>44</v>
      </c>
      <c r="M537" t="s">
        <v>32</v>
      </c>
      <c r="N537" t="str">
        <f>IF(Table2[[#This Row],[Age]]&lt;=35, "25-35",
IF(Table2[[#This Row],[Age]]&lt;=45, "36-45",
IF(Table2[[#This Row],[Age]]&lt;=55, "46-55", "55+")))</f>
        <v>36-45</v>
      </c>
      <c r="O537">
        <v>41</v>
      </c>
      <c r="P537" t="s">
        <v>18</v>
      </c>
      <c r="Q537" t="str">
        <f>IF(Table2[[#This Row],[Purchased Bike]]="Yes", "Purchased","Did Not Purchase")</f>
        <v>Did Not Purchase</v>
      </c>
      <c r="R537">
        <f t="shared" si="8"/>
        <v>0</v>
      </c>
    </row>
    <row r="538" spans="1:18" x14ac:dyDescent="0.35">
      <c r="A538">
        <v>13907</v>
      </c>
      <c r="B538" t="s">
        <v>41</v>
      </c>
      <c r="C538" t="s">
        <v>43</v>
      </c>
      <c r="D538" s="3">
        <v>80000</v>
      </c>
      <c r="E538">
        <v>3</v>
      </c>
      <c r="F538" t="str">
        <f>IF(Table2[[#This Row],[Children]]&lt;=2, "0-2 Children", "3+ Children")</f>
        <v>3+ Children</v>
      </c>
      <c r="G538" t="s">
        <v>13</v>
      </c>
      <c r="H538" t="s">
        <v>14</v>
      </c>
      <c r="I538" t="s">
        <v>15</v>
      </c>
      <c r="J538" t="str">
        <f>IF(Table2[[#This Row],[Home Owner]]="Yes", "Homeowner","Non-Homeowner")</f>
        <v>Homeowner</v>
      </c>
      <c r="K538">
        <v>1</v>
      </c>
      <c r="L538" s="6" t="s">
        <v>16</v>
      </c>
      <c r="M538" t="s">
        <v>32</v>
      </c>
      <c r="N538" t="str">
        <f>IF(Table2[[#This Row],[Age]]&lt;=35, "25-35",
IF(Table2[[#This Row],[Age]]&lt;=45, "36-45",
IF(Table2[[#This Row],[Age]]&lt;=55, "46-55", "55+")))</f>
        <v>36-45</v>
      </c>
      <c r="O538">
        <v>41</v>
      </c>
      <c r="P538" t="s">
        <v>15</v>
      </c>
      <c r="Q538" t="str">
        <f>IF(Table2[[#This Row],[Purchased Bike]]="Yes", "Purchased","Did Not Purchase")</f>
        <v>Purchased</v>
      </c>
      <c r="R538">
        <f t="shared" si="8"/>
        <v>1</v>
      </c>
    </row>
    <row r="539" spans="1:18" x14ac:dyDescent="0.35">
      <c r="A539">
        <v>14900</v>
      </c>
      <c r="B539" t="s">
        <v>40</v>
      </c>
      <c r="C539" t="s">
        <v>43</v>
      </c>
      <c r="D539" s="3">
        <v>40000</v>
      </c>
      <c r="E539">
        <v>1</v>
      </c>
      <c r="F539" t="str">
        <f>IF(Table2[[#This Row],[Children]]&lt;=2, "0-2 Children", "3+ Children")</f>
        <v>0-2 Children</v>
      </c>
      <c r="G539" t="s">
        <v>19</v>
      </c>
      <c r="H539" t="s">
        <v>20</v>
      </c>
      <c r="I539" t="s">
        <v>15</v>
      </c>
      <c r="J539" t="str">
        <f>IF(Table2[[#This Row],[Home Owner]]="Yes", "Homeowner","Non-Homeowner")</f>
        <v>Homeowner</v>
      </c>
      <c r="K539">
        <v>1</v>
      </c>
      <c r="L539" s="6" t="s">
        <v>26</v>
      </c>
      <c r="M539" t="s">
        <v>32</v>
      </c>
      <c r="N539" t="str">
        <f>IF(Table2[[#This Row],[Age]]&lt;=35, "25-35",
IF(Table2[[#This Row],[Age]]&lt;=45, "36-45",
IF(Table2[[#This Row],[Age]]&lt;=55, "46-55", "55+")))</f>
        <v>46-55</v>
      </c>
      <c r="O539">
        <v>49</v>
      </c>
      <c r="P539" t="s">
        <v>15</v>
      </c>
      <c r="Q539" t="str">
        <f>IF(Table2[[#This Row],[Purchased Bike]]="Yes", "Purchased","Did Not Purchase")</f>
        <v>Purchased</v>
      </c>
      <c r="R539">
        <f t="shared" si="8"/>
        <v>1</v>
      </c>
    </row>
    <row r="540" spans="1:18" x14ac:dyDescent="0.35">
      <c r="A540">
        <v>11262</v>
      </c>
      <c r="B540" t="s">
        <v>40</v>
      </c>
      <c r="C540" t="s">
        <v>43</v>
      </c>
      <c r="D540" s="3">
        <v>80000</v>
      </c>
      <c r="E540">
        <v>4</v>
      </c>
      <c r="F540" t="str">
        <f>IF(Table2[[#This Row],[Children]]&lt;=2, "0-2 Children", "3+ Children")</f>
        <v>3+ Children</v>
      </c>
      <c r="G540" t="s">
        <v>13</v>
      </c>
      <c r="H540" t="s">
        <v>28</v>
      </c>
      <c r="I540" t="s">
        <v>15</v>
      </c>
      <c r="J540" t="str">
        <f>IF(Table2[[#This Row],[Home Owner]]="Yes", "Homeowner","Non-Homeowner")</f>
        <v>Homeowner</v>
      </c>
      <c r="K540">
        <v>0</v>
      </c>
      <c r="L540" s="6" t="s">
        <v>16</v>
      </c>
      <c r="M540" t="s">
        <v>32</v>
      </c>
      <c r="N540" t="str">
        <f>IF(Table2[[#This Row],[Age]]&lt;=35, "25-35",
IF(Table2[[#This Row],[Age]]&lt;=45, "36-45",
IF(Table2[[#This Row],[Age]]&lt;=55, "46-55", "55+")))</f>
        <v>36-45</v>
      </c>
      <c r="O540">
        <v>42</v>
      </c>
      <c r="P540" t="s">
        <v>18</v>
      </c>
      <c r="Q540" t="str">
        <f>IF(Table2[[#This Row],[Purchased Bike]]="Yes", "Purchased","Did Not Purchase")</f>
        <v>Did Not Purchase</v>
      </c>
      <c r="R540">
        <f t="shared" si="8"/>
        <v>0</v>
      </c>
    </row>
    <row r="541" spans="1:18" x14ac:dyDescent="0.35">
      <c r="A541">
        <v>22294</v>
      </c>
      <c r="B541" t="s">
        <v>41</v>
      </c>
      <c r="C541" t="s">
        <v>43</v>
      </c>
      <c r="D541" s="3">
        <v>70000</v>
      </c>
      <c r="E541">
        <v>0</v>
      </c>
      <c r="F541" t="str">
        <f>IF(Table2[[#This Row],[Children]]&lt;=2, "0-2 Children", "3+ Children")</f>
        <v>0-2 Children</v>
      </c>
      <c r="G541" t="s">
        <v>13</v>
      </c>
      <c r="H541" t="s">
        <v>21</v>
      </c>
      <c r="I541" t="s">
        <v>18</v>
      </c>
      <c r="J541" t="str">
        <f>IF(Table2[[#This Row],[Home Owner]]="Yes", "Homeowner","Non-Homeowner")</f>
        <v>Non-Homeowner</v>
      </c>
      <c r="K541">
        <v>1</v>
      </c>
      <c r="L541" s="6" t="s">
        <v>22</v>
      </c>
      <c r="M541" t="s">
        <v>32</v>
      </c>
      <c r="N541" t="str">
        <f>IF(Table2[[#This Row],[Age]]&lt;=35, "25-35",
IF(Table2[[#This Row],[Age]]&lt;=45, "36-45",
IF(Table2[[#This Row],[Age]]&lt;=55, "46-55", "55+")))</f>
        <v>36-45</v>
      </c>
      <c r="O541">
        <v>37</v>
      </c>
      <c r="P541" t="s">
        <v>15</v>
      </c>
      <c r="Q541" t="str">
        <f>IF(Table2[[#This Row],[Purchased Bike]]="Yes", "Purchased","Did Not Purchase")</f>
        <v>Purchased</v>
      </c>
      <c r="R541">
        <f t="shared" si="8"/>
        <v>1</v>
      </c>
    </row>
    <row r="542" spans="1:18" x14ac:dyDescent="0.35">
      <c r="A542">
        <v>12195</v>
      </c>
      <c r="B542" t="s">
        <v>41</v>
      </c>
      <c r="C542" t="s">
        <v>43</v>
      </c>
      <c r="D542" s="3">
        <v>70000</v>
      </c>
      <c r="E542">
        <v>3</v>
      </c>
      <c r="F542" t="str">
        <f>IF(Table2[[#This Row],[Children]]&lt;=2, "0-2 Children", "3+ Children")</f>
        <v>3+ Children</v>
      </c>
      <c r="G542" t="s">
        <v>31</v>
      </c>
      <c r="H542" t="s">
        <v>28</v>
      </c>
      <c r="I542" t="s">
        <v>15</v>
      </c>
      <c r="J542" t="str">
        <f>IF(Table2[[#This Row],[Home Owner]]="Yes", "Homeowner","Non-Homeowner")</f>
        <v>Homeowner</v>
      </c>
      <c r="K542">
        <v>2</v>
      </c>
      <c r="L542" s="6" t="s">
        <v>26</v>
      </c>
      <c r="M542" t="s">
        <v>32</v>
      </c>
      <c r="N542" t="str">
        <f>IF(Table2[[#This Row],[Age]]&lt;=35, "25-35",
IF(Table2[[#This Row],[Age]]&lt;=45, "36-45",
IF(Table2[[#This Row],[Age]]&lt;=55, "46-55", "55+")))</f>
        <v>46-55</v>
      </c>
      <c r="O542">
        <v>52</v>
      </c>
      <c r="P542" t="s">
        <v>18</v>
      </c>
      <c r="Q542" t="str">
        <f>IF(Table2[[#This Row],[Purchased Bike]]="Yes", "Purchased","Did Not Purchase")</f>
        <v>Did Not Purchase</v>
      </c>
      <c r="R542">
        <f t="shared" si="8"/>
        <v>0</v>
      </c>
    </row>
    <row r="543" spans="1:18" x14ac:dyDescent="0.35">
      <c r="A543">
        <v>25375</v>
      </c>
      <c r="B543" t="s">
        <v>40</v>
      </c>
      <c r="C543" t="s">
        <v>42</v>
      </c>
      <c r="D543" s="3">
        <v>50000</v>
      </c>
      <c r="E543">
        <v>1</v>
      </c>
      <c r="F543" t="str">
        <f>IF(Table2[[#This Row],[Children]]&lt;=2, "0-2 Children", "3+ Children")</f>
        <v>0-2 Children</v>
      </c>
      <c r="G543" t="s">
        <v>31</v>
      </c>
      <c r="H543" t="s">
        <v>14</v>
      </c>
      <c r="I543" t="s">
        <v>15</v>
      </c>
      <c r="J543" t="str">
        <f>IF(Table2[[#This Row],[Home Owner]]="Yes", "Homeowner","Non-Homeowner")</f>
        <v>Homeowner</v>
      </c>
      <c r="K543">
        <v>0</v>
      </c>
      <c r="L543" s="6" t="s">
        <v>26</v>
      </c>
      <c r="M543" t="s">
        <v>32</v>
      </c>
      <c r="N543" t="str">
        <f>IF(Table2[[#This Row],[Age]]&lt;=35, "25-35",
IF(Table2[[#This Row],[Age]]&lt;=45, "36-45",
IF(Table2[[#This Row],[Age]]&lt;=55, "46-55", "55+")))</f>
        <v>25-35</v>
      </c>
      <c r="O543">
        <v>34</v>
      </c>
      <c r="P543" t="s">
        <v>18</v>
      </c>
      <c r="Q543" t="str">
        <f>IF(Table2[[#This Row],[Purchased Bike]]="Yes", "Purchased","Did Not Purchase")</f>
        <v>Did Not Purchase</v>
      </c>
      <c r="R543">
        <f t="shared" si="8"/>
        <v>0</v>
      </c>
    </row>
    <row r="544" spans="1:18" x14ac:dyDescent="0.35">
      <c r="A544">
        <v>11143</v>
      </c>
      <c r="B544" t="s">
        <v>40</v>
      </c>
      <c r="C544" t="s">
        <v>42</v>
      </c>
      <c r="D544" s="3">
        <v>40000</v>
      </c>
      <c r="E544">
        <v>0</v>
      </c>
      <c r="F544" t="str">
        <f>IF(Table2[[#This Row],[Children]]&lt;=2, "0-2 Children", "3+ Children")</f>
        <v>0-2 Children</v>
      </c>
      <c r="G544" t="s">
        <v>27</v>
      </c>
      <c r="H544" t="s">
        <v>14</v>
      </c>
      <c r="I544" t="s">
        <v>15</v>
      </c>
      <c r="J544" t="str">
        <f>IF(Table2[[#This Row],[Home Owner]]="Yes", "Homeowner","Non-Homeowner")</f>
        <v>Homeowner</v>
      </c>
      <c r="K544">
        <v>2</v>
      </c>
      <c r="L544" s="6" t="s">
        <v>23</v>
      </c>
      <c r="M544" t="s">
        <v>32</v>
      </c>
      <c r="N544" t="str">
        <f>IF(Table2[[#This Row],[Age]]&lt;=35, "25-35",
IF(Table2[[#This Row],[Age]]&lt;=45, "36-45",
IF(Table2[[#This Row],[Age]]&lt;=55, "46-55", "55+")))</f>
        <v>25-35</v>
      </c>
      <c r="O544">
        <v>29</v>
      </c>
      <c r="P544" t="s">
        <v>18</v>
      </c>
      <c r="Q544" t="str">
        <f>IF(Table2[[#This Row],[Purchased Bike]]="Yes", "Purchased","Did Not Purchase")</f>
        <v>Did Not Purchase</v>
      </c>
      <c r="R544">
        <f t="shared" si="8"/>
        <v>0</v>
      </c>
    </row>
    <row r="545" spans="1:18" x14ac:dyDescent="0.35">
      <c r="A545">
        <v>25898</v>
      </c>
      <c r="B545" t="s">
        <v>40</v>
      </c>
      <c r="C545" t="s">
        <v>43</v>
      </c>
      <c r="D545" s="3">
        <v>70000</v>
      </c>
      <c r="E545">
        <v>2</v>
      </c>
      <c r="F545" t="str">
        <f>IF(Table2[[#This Row],[Children]]&lt;=2, "0-2 Children", "3+ Children")</f>
        <v>0-2 Children</v>
      </c>
      <c r="G545" t="s">
        <v>27</v>
      </c>
      <c r="H545" t="s">
        <v>21</v>
      </c>
      <c r="I545" t="s">
        <v>15</v>
      </c>
      <c r="J545" t="str">
        <f>IF(Table2[[#This Row],[Home Owner]]="Yes", "Homeowner","Non-Homeowner")</f>
        <v>Homeowner</v>
      </c>
      <c r="K545">
        <v>2</v>
      </c>
      <c r="L545" s="6" t="s">
        <v>22</v>
      </c>
      <c r="M545" t="s">
        <v>32</v>
      </c>
      <c r="N545" t="str">
        <f>IF(Table2[[#This Row],[Age]]&lt;=35, "25-35",
IF(Table2[[#This Row],[Age]]&lt;=45, "36-45",
IF(Table2[[#This Row],[Age]]&lt;=55, "46-55", "55+")))</f>
        <v>46-55</v>
      </c>
      <c r="O545">
        <v>53</v>
      </c>
      <c r="P545" t="s">
        <v>18</v>
      </c>
      <c r="Q545" t="str">
        <f>IF(Table2[[#This Row],[Purchased Bike]]="Yes", "Purchased","Did Not Purchase")</f>
        <v>Did Not Purchase</v>
      </c>
      <c r="R545">
        <f t="shared" si="8"/>
        <v>0</v>
      </c>
    </row>
    <row r="546" spans="1:18" x14ac:dyDescent="0.35">
      <c r="A546">
        <v>24397</v>
      </c>
      <c r="B546" t="s">
        <v>41</v>
      </c>
      <c r="C546" t="s">
        <v>42</v>
      </c>
      <c r="D546" s="3">
        <v>120000</v>
      </c>
      <c r="E546">
        <v>2</v>
      </c>
      <c r="F546" t="str">
        <f>IF(Table2[[#This Row],[Children]]&lt;=2, "0-2 Children", "3+ Children")</f>
        <v>0-2 Children</v>
      </c>
      <c r="G546" t="s">
        <v>13</v>
      </c>
      <c r="H546" t="s">
        <v>28</v>
      </c>
      <c r="I546" t="s">
        <v>18</v>
      </c>
      <c r="J546" t="str">
        <f>IF(Table2[[#This Row],[Home Owner]]="Yes", "Homeowner","Non-Homeowner")</f>
        <v>Non-Homeowner</v>
      </c>
      <c r="K546">
        <v>4</v>
      </c>
      <c r="L546" s="6" t="s">
        <v>26</v>
      </c>
      <c r="M546" t="s">
        <v>32</v>
      </c>
      <c r="N546" t="str">
        <f>IF(Table2[[#This Row],[Age]]&lt;=35, "25-35",
IF(Table2[[#This Row],[Age]]&lt;=45, "36-45",
IF(Table2[[#This Row],[Age]]&lt;=55, "46-55", "55+")))</f>
        <v>36-45</v>
      </c>
      <c r="O546">
        <v>40</v>
      </c>
      <c r="P546" t="s">
        <v>18</v>
      </c>
      <c r="Q546" t="str">
        <f>IF(Table2[[#This Row],[Purchased Bike]]="Yes", "Purchased","Did Not Purchase")</f>
        <v>Did Not Purchase</v>
      </c>
      <c r="R546">
        <f t="shared" si="8"/>
        <v>0</v>
      </c>
    </row>
    <row r="547" spans="1:18" x14ac:dyDescent="0.35">
      <c r="A547">
        <v>19758</v>
      </c>
      <c r="B547" t="s">
        <v>41</v>
      </c>
      <c r="C547" t="s">
        <v>42</v>
      </c>
      <c r="D547" s="3">
        <v>60000</v>
      </c>
      <c r="E547">
        <v>0</v>
      </c>
      <c r="F547" t="str">
        <f>IF(Table2[[#This Row],[Children]]&lt;=2, "0-2 Children", "3+ Children")</f>
        <v>0-2 Children</v>
      </c>
      <c r="G547" t="s">
        <v>19</v>
      </c>
      <c r="H547" t="s">
        <v>14</v>
      </c>
      <c r="I547" t="s">
        <v>18</v>
      </c>
      <c r="J547" t="str">
        <f>IF(Table2[[#This Row],[Home Owner]]="Yes", "Homeowner","Non-Homeowner")</f>
        <v>Non-Homeowner</v>
      </c>
      <c r="K547">
        <v>2</v>
      </c>
      <c r="L547" s="6" t="s">
        <v>26</v>
      </c>
      <c r="M547" t="s">
        <v>32</v>
      </c>
      <c r="N547" t="str">
        <f>IF(Table2[[#This Row],[Age]]&lt;=35, "25-35",
IF(Table2[[#This Row],[Age]]&lt;=45, "36-45",
IF(Table2[[#This Row],[Age]]&lt;=55, "46-55", "55+")))</f>
        <v>25-35</v>
      </c>
      <c r="O547">
        <v>29</v>
      </c>
      <c r="P547" t="s">
        <v>18</v>
      </c>
      <c r="Q547" t="str">
        <f>IF(Table2[[#This Row],[Purchased Bike]]="Yes", "Purchased","Did Not Purchase")</f>
        <v>Did Not Purchase</v>
      </c>
      <c r="R547">
        <f t="shared" si="8"/>
        <v>0</v>
      </c>
    </row>
    <row r="548" spans="1:18" x14ac:dyDescent="0.35">
      <c r="A548">
        <v>15529</v>
      </c>
      <c r="B548" t="s">
        <v>40</v>
      </c>
      <c r="C548" t="s">
        <v>42</v>
      </c>
      <c r="D548" s="3">
        <v>60000</v>
      </c>
      <c r="E548">
        <v>4</v>
      </c>
      <c r="F548" t="str">
        <f>IF(Table2[[#This Row],[Children]]&lt;=2, "0-2 Children", "3+ Children")</f>
        <v>3+ Children</v>
      </c>
      <c r="G548" t="s">
        <v>13</v>
      </c>
      <c r="H548" t="s">
        <v>21</v>
      </c>
      <c r="I548" t="s">
        <v>15</v>
      </c>
      <c r="J548" t="str">
        <f>IF(Table2[[#This Row],[Home Owner]]="Yes", "Homeowner","Non-Homeowner")</f>
        <v>Homeowner</v>
      </c>
      <c r="K548">
        <v>2</v>
      </c>
      <c r="L548" s="6" t="s">
        <v>22</v>
      </c>
      <c r="M548" t="s">
        <v>32</v>
      </c>
      <c r="N548" t="str">
        <f>IF(Table2[[#This Row],[Age]]&lt;=35, "25-35",
IF(Table2[[#This Row],[Age]]&lt;=45, "36-45",
IF(Table2[[#This Row],[Age]]&lt;=55, "46-55", "55+")))</f>
        <v>36-45</v>
      </c>
      <c r="O548">
        <v>43</v>
      </c>
      <c r="P548" t="s">
        <v>15</v>
      </c>
      <c r="Q548" t="str">
        <f>IF(Table2[[#This Row],[Purchased Bike]]="Yes", "Purchased","Did Not Purchase")</f>
        <v>Purchased</v>
      </c>
      <c r="R548">
        <f t="shared" si="8"/>
        <v>1</v>
      </c>
    </row>
    <row r="549" spans="1:18" x14ac:dyDescent="0.35">
      <c r="A549">
        <v>19884</v>
      </c>
      <c r="B549" t="s">
        <v>40</v>
      </c>
      <c r="C549" t="s">
        <v>42</v>
      </c>
      <c r="D549" s="3">
        <v>60000</v>
      </c>
      <c r="E549">
        <v>2</v>
      </c>
      <c r="F549" t="str">
        <f>IF(Table2[[#This Row],[Children]]&lt;=2, "0-2 Children", "3+ Children")</f>
        <v>0-2 Children</v>
      </c>
      <c r="G549" t="s">
        <v>27</v>
      </c>
      <c r="H549" t="s">
        <v>21</v>
      </c>
      <c r="I549" t="s">
        <v>15</v>
      </c>
      <c r="J549" t="str">
        <f>IF(Table2[[#This Row],[Home Owner]]="Yes", "Homeowner","Non-Homeowner")</f>
        <v>Homeowner</v>
      </c>
      <c r="K549">
        <v>2</v>
      </c>
      <c r="L549" s="6" t="s">
        <v>22</v>
      </c>
      <c r="M549" t="s">
        <v>32</v>
      </c>
      <c r="N549" t="str">
        <f>IF(Table2[[#This Row],[Age]]&lt;=35, "25-35",
IF(Table2[[#This Row],[Age]]&lt;=45, "36-45",
IF(Table2[[#This Row],[Age]]&lt;=55, "46-55", "55+")))</f>
        <v>46-55</v>
      </c>
      <c r="O549">
        <v>55</v>
      </c>
      <c r="P549" t="s">
        <v>15</v>
      </c>
      <c r="Q549" t="str">
        <f>IF(Table2[[#This Row],[Purchased Bike]]="Yes", "Purchased","Did Not Purchase")</f>
        <v>Purchased</v>
      </c>
      <c r="R549">
        <f t="shared" si="8"/>
        <v>1</v>
      </c>
    </row>
    <row r="550" spans="1:18" x14ac:dyDescent="0.35">
      <c r="A550">
        <v>18674</v>
      </c>
      <c r="B550" t="s">
        <v>41</v>
      </c>
      <c r="C550" t="s">
        <v>43</v>
      </c>
      <c r="D550" s="3">
        <v>80000</v>
      </c>
      <c r="E550">
        <v>4</v>
      </c>
      <c r="F550" t="str">
        <f>IF(Table2[[#This Row],[Children]]&lt;=2, "0-2 Children", "3+ Children")</f>
        <v>3+ Children</v>
      </c>
      <c r="G550" t="s">
        <v>31</v>
      </c>
      <c r="H550" t="s">
        <v>14</v>
      </c>
      <c r="I550" t="s">
        <v>18</v>
      </c>
      <c r="J550" t="str">
        <f>IF(Table2[[#This Row],[Home Owner]]="Yes", "Homeowner","Non-Homeowner")</f>
        <v>Non-Homeowner</v>
      </c>
      <c r="K550">
        <v>0</v>
      </c>
      <c r="L550" s="6" t="s">
        <v>16</v>
      </c>
      <c r="M550" t="s">
        <v>32</v>
      </c>
      <c r="N550" t="str">
        <f>IF(Table2[[#This Row],[Age]]&lt;=35, "25-35",
IF(Table2[[#This Row],[Age]]&lt;=45, "36-45",
IF(Table2[[#This Row],[Age]]&lt;=55, "46-55", "55+")))</f>
        <v>46-55</v>
      </c>
      <c r="O550">
        <v>48</v>
      </c>
      <c r="P550" t="s">
        <v>18</v>
      </c>
      <c r="Q550" t="str">
        <f>IF(Table2[[#This Row],[Purchased Bike]]="Yes", "Purchased","Did Not Purchase")</f>
        <v>Did Not Purchase</v>
      </c>
      <c r="R550">
        <f t="shared" si="8"/>
        <v>0</v>
      </c>
    </row>
    <row r="551" spans="1:18" x14ac:dyDescent="0.35">
      <c r="A551">
        <v>13453</v>
      </c>
      <c r="B551" t="s">
        <v>40</v>
      </c>
      <c r="C551" t="s">
        <v>43</v>
      </c>
      <c r="D551" s="3">
        <v>130000</v>
      </c>
      <c r="E551">
        <v>3</v>
      </c>
      <c r="F551" t="str">
        <f>IF(Table2[[#This Row],[Children]]&lt;=2, "0-2 Children", "3+ Children")</f>
        <v>3+ Children</v>
      </c>
      <c r="G551" t="s">
        <v>13</v>
      </c>
      <c r="H551" t="s">
        <v>28</v>
      </c>
      <c r="I551" t="s">
        <v>15</v>
      </c>
      <c r="J551" t="str">
        <f>IF(Table2[[#This Row],[Home Owner]]="Yes", "Homeowner","Non-Homeowner")</f>
        <v>Homeowner</v>
      </c>
      <c r="K551">
        <v>3</v>
      </c>
      <c r="L551" s="6" t="s">
        <v>16</v>
      </c>
      <c r="M551" t="s">
        <v>32</v>
      </c>
      <c r="N551" t="str">
        <f>IF(Table2[[#This Row],[Age]]&lt;=35, "25-35",
IF(Table2[[#This Row],[Age]]&lt;=45, "36-45",
IF(Table2[[#This Row],[Age]]&lt;=55, "46-55", "55+")))</f>
        <v>36-45</v>
      </c>
      <c r="O551">
        <v>45</v>
      </c>
      <c r="P551" t="s">
        <v>15</v>
      </c>
      <c r="Q551" t="str">
        <f>IF(Table2[[#This Row],[Purchased Bike]]="Yes", "Purchased","Did Not Purchase")</f>
        <v>Purchased</v>
      </c>
      <c r="R551">
        <f t="shared" si="8"/>
        <v>1</v>
      </c>
    </row>
    <row r="552" spans="1:18" x14ac:dyDescent="0.35">
      <c r="A552">
        <v>14063</v>
      </c>
      <c r="B552" t="s">
        <v>41</v>
      </c>
      <c r="C552" t="s">
        <v>43</v>
      </c>
      <c r="D552" s="3">
        <v>70000</v>
      </c>
      <c r="E552">
        <v>0</v>
      </c>
      <c r="F552" t="str">
        <f>IF(Table2[[#This Row],[Children]]&lt;=2, "0-2 Children", "3+ Children")</f>
        <v>0-2 Children</v>
      </c>
      <c r="G552" t="s">
        <v>13</v>
      </c>
      <c r="H552" t="s">
        <v>21</v>
      </c>
      <c r="I552" t="s">
        <v>18</v>
      </c>
      <c r="J552" t="str">
        <f>IF(Table2[[#This Row],[Home Owner]]="Yes", "Homeowner","Non-Homeowner")</f>
        <v>Non-Homeowner</v>
      </c>
      <c r="K552">
        <v>1</v>
      </c>
      <c r="L552" s="6" t="s">
        <v>16</v>
      </c>
      <c r="M552" t="s">
        <v>24</v>
      </c>
      <c r="N552" t="str">
        <f>IF(Table2[[#This Row],[Age]]&lt;=35, "25-35",
IF(Table2[[#This Row],[Age]]&lt;=45, "36-45",
IF(Table2[[#This Row],[Age]]&lt;=55, "46-55", "55+")))</f>
        <v>36-45</v>
      </c>
      <c r="O552">
        <v>42</v>
      </c>
      <c r="P552" t="s">
        <v>15</v>
      </c>
      <c r="Q552" t="str">
        <f>IF(Table2[[#This Row],[Purchased Bike]]="Yes", "Purchased","Did Not Purchase")</f>
        <v>Purchased</v>
      </c>
      <c r="R552">
        <f t="shared" si="8"/>
        <v>1</v>
      </c>
    </row>
    <row r="553" spans="1:18" x14ac:dyDescent="0.35">
      <c r="A553">
        <v>27393</v>
      </c>
      <c r="B553" t="s">
        <v>40</v>
      </c>
      <c r="C553" t="s">
        <v>43</v>
      </c>
      <c r="D553" s="3">
        <v>50000</v>
      </c>
      <c r="E553">
        <v>4</v>
      </c>
      <c r="F553" t="str">
        <f>IF(Table2[[#This Row],[Children]]&lt;=2, "0-2 Children", "3+ Children")</f>
        <v>3+ Children</v>
      </c>
      <c r="G553" t="s">
        <v>13</v>
      </c>
      <c r="H553" t="s">
        <v>28</v>
      </c>
      <c r="I553" t="s">
        <v>15</v>
      </c>
      <c r="J553" t="str">
        <f>IF(Table2[[#This Row],[Home Owner]]="Yes", "Homeowner","Non-Homeowner")</f>
        <v>Homeowner</v>
      </c>
      <c r="K553">
        <v>2</v>
      </c>
      <c r="L553" s="6" t="s">
        <v>44</v>
      </c>
      <c r="M553" t="s">
        <v>32</v>
      </c>
      <c r="N553" t="str">
        <f>IF(Table2[[#This Row],[Age]]&lt;=35, "25-35",
IF(Table2[[#This Row],[Age]]&lt;=45, "36-45",
IF(Table2[[#This Row],[Age]]&lt;=55, "46-55", "55+")))</f>
        <v>55+</v>
      </c>
      <c r="O553">
        <v>63</v>
      </c>
      <c r="P553" t="s">
        <v>18</v>
      </c>
      <c r="Q553" t="str">
        <f>IF(Table2[[#This Row],[Purchased Bike]]="Yes", "Purchased","Did Not Purchase")</f>
        <v>Did Not Purchase</v>
      </c>
      <c r="R553">
        <f t="shared" si="8"/>
        <v>0</v>
      </c>
    </row>
    <row r="554" spans="1:18" x14ac:dyDescent="0.35">
      <c r="A554">
        <v>14417</v>
      </c>
      <c r="B554" t="s">
        <v>41</v>
      </c>
      <c r="C554" t="s">
        <v>42</v>
      </c>
      <c r="D554" s="3">
        <v>60000</v>
      </c>
      <c r="E554">
        <v>3</v>
      </c>
      <c r="F554" t="str">
        <f>IF(Table2[[#This Row],[Children]]&lt;=2, "0-2 Children", "3+ Children")</f>
        <v>3+ Children</v>
      </c>
      <c r="G554" t="s">
        <v>27</v>
      </c>
      <c r="H554" t="s">
        <v>21</v>
      </c>
      <c r="I554" t="s">
        <v>15</v>
      </c>
      <c r="J554" t="str">
        <f>IF(Table2[[#This Row],[Home Owner]]="Yes", "Homeowner","Non-Homeowner")</f>
        <v>Homeowner</v>
      </c>
      <c r="K554">
        <v>2</v>
      </c>
      <c r="L554" s="6" t="s">
        <v>44</v>
      </c>
      <c r="M554" t="s">
        <v>32</v>
      </c>
      <c r="N554" t="str">
        <f>IF(Table2[[#This Row],[Age]]&lt;=35, "25-35",
IF(Table2[[#This Row],[Age]]&lt;=45, "36-45",
IF(Table2[[#This Row],[Age]]&lt;=55, "46-55", "55+")))</f>
        <v>46-55</v>
      </c>
      <c r="O554">
        <v>54</v>
      </c>
      <c r="P554" t="s">
        <v>15</v>
      </c>
      <c r="Q554" t="str">
        <f>IF(Table2[[#This Row],[Purchased Bike]]="Yes", "Purchased","Did Not Purchase")</f>
        <v>Purchased</v>
      </c>
      <c r="R554">
        <f t="shared" si="8"/>
        <v>1</v>
      </c>
    </row>
    <row r="555" spans="1:18" x14ac:dyDescent="0.35">
      <c r="A555">
        <v>17533</v>
      </c>
      <c r="B555" t="s">
        <v>40</v>
      </c>
      <c r="C555" t="s">
        <v>42</v>
      </c>
      <c r="D555" s="3">
        <v>40000</v>
      </c>
      <c r="E555">
        <v>3</v>
      </c>
      <c r="F555" t="str">
        <f>IF(Table2[[#This Row],[Children]]&lt;=2, "0-2 Children", "3+ Children")</f>
        <v>3+ Children</v>
      </c>
      <c r="G555" t="s">
        <v>19</v>
      </c>
      <c r="H555" t="s">
        <v>21</v>
      </c>
      <c r="I555" t="s">
        <v>18</v>
      </c>
      <c r="J555" t="str">
        <f>IF(Table2[[#This Row],[Home Owner]]="Yes", "Homeowner","Non-Homeowner")</f>
        <v>Non-Homeowner</v>
      </c>
      <c r="K555">
        <v>2</v>
      </c>
      <c r="L555" s="6" t="s">
        <v>23</v>
      </c>
      <c r="M555" t="s">
        <v>32</v>
      </c>
      <c r="N555" t="str">
        <f>IF(Table2[[#This Row],[Age]]&lt;=35, "25-35",
IF(Table2[[#This Row],[Age]]&lt;=45, "36-45",
IF(Table2[[#This Row],[Age]]&lt;=55, "46-55", "55+")))</f>
        <v>55+</v>
      </c>
      <c r="O555">
        <v>73</v>
      </c>
      <c r="P555" t="s">
        <v>15</v>
      </c>
      <c r="Q555" t="str">
        <f>IF(Table2[[#This Row],[Purchased Bike]]="Yes", "Purchased","Did Not Purchase")</f>
        <v>Purchased</v>
      </c>
      <c r="R555">
        <f t="shared" si="8"/>
        <v>1</v>
      </c>
    </row>
    <row r="556" spans="1:18" x14ac:dyDescent="0.35">
      <c r="A556">
        <v>18580</v>
      </c>
      <c r="B556" t="s">
        <v>40</v>
      </c>
      <c r="C556" t="s">
        <v>43</v>
      </c>
      <c r="D556" s="3">
        <v>60000</v>
      </c>
      <c r="E556">
        <v>2</v>
      </c>
      <c r="F556" t="str">
        <f>IF(Table2[[#This Row],[Children]]&lt;=2, "0-2 Children", "3+ Children")</f>
        <v>0-2 Children</v>
      </c>
      <c r="G556" t="s">
        <v>31</v>
      </c>
      <c r="H556" t="s">
        <v>21</v>
      </c>
      <c r="I556" t="s">
        <v>15</v>
      </c>
      <c r="J556" t="str">
        <f>IF(Table2[[#This Row],[Home Owner]]="Yes", "Homeowner","Non-Homeowner")</f>
        <v>Homeowner</v>
      </c>
      <c r="K556">
        <v>0</v>
      </c>
      <c r="L556" s="6" t="s">
        <v>22</v>
      </c>
      <c r="M556" t="s">
        <v>32</v>
      </c>
      <c r="N556" t="str">
        <f>IF(Table2[[#This Row],[Age]]&lt;=35, "25-35",
IF(Table2[[#This Row],[Age]]&lt;=45, "36-45",
IF(Table2[[#This Row],[Age]]&lt;=55, "46-55", "55+")))</f>
        <v>36-45</v>
      </c>
      <c r="O556">
        <v>40</v>
      </c>
      <c r="P556" t="s">
        <v>15</v>
      </c>
      <c r="Q556" t="str">
        <f>IF(Table2[[#This Row],[Purchased Bike]]="Yes", "Purchased","Did Not Purchase")</f>
        <v>Purchased</v>
      </c>
      <c r="R556">
        <f t="shared" si="8"/>
        <v>1</v>
      </c>
    </row>
    <row r="557" spans="1:18" x14ac:dyDescent="0.35">
      <c r="A557">
        <v>17025</v>
      </c>
      <c r="B557" t="s">
        <v>41</v>
      </c>
      <c r="C557" t="s">
        <v>42</v>
      </c>
      <c r="D557" s="3">
        <v>50000</v>
      </c>
      <c r="E557">
        <v>0</v>
      </c>
      <c r="F557" t="str">
        <f>IF(Table2[[#This Row],[Children]]&lt;=2, "0-2 Children", "3+ Children")</f>
        <v>0-2 Children</v>
      </c>
      <c r="G557" t="s">
        <v>19</v>
      </c>
      <c r="H557" t="s">
        <v>14</v>
      </c>
      <c r="I557" t="s">
        <v>18</v>
      </c>
      <c r="J557" t="str">
        <f>IF(Table2[[#This Row],[Home Owner]]="Yes", "Homeowner","Non-Homeowner")</f>
        <v>Non-Homeowner</v>
      </c>
      <c r="K557">
        <v>1</v>
      </c>
      <c r="L557" s="6" t="s">
        <v>22</v>
      </c>
      <c r="M557" t="s">
        <v>32</v>
      </c>
      <c r="N557" t="str">
        <f>IF(Table2[[#This Row],[Age]]&lt;=35, "25-35",
IF(Table2[[#This Row],[Age]]&lt;=45, "36-45",
IF(Table2[[#This Row],[Age]]&lt;=55, "46-55", "55+")))</f>
        <v>36-45</v>
      </c>
      <c r="O557">
        <v>39</v>
      </c>
      <c r="P557" t="s">
        <v>15</v>
      </c>
      <c r="Q557" t="str">
        <f>IF(Table2[[#This Row],[Purchased Bike]]="Yes", "Purchased","Did Not Purchase")</f>
        <v>Purchased</v>
      </c>
      <c r="R557">
        <f t="shared" si="8"/>
        <v>1</v>
      </c>
    </row>
    <row r="558" spans="1:18" x14ac:dyDescent="0.35">
      <c r="A558">
        <v>25293</v>
      </c>
      <c r="B558" t="s">
        <v>40</v>
      </c>
      <c r="C558" t="s">
        <v>42</v>
      </c>
      <c r="D558" s="3">
        <v>80000</v>
      </c>
      <c r="E558">
        <v>4</v>
      </c>
      <c r="F558" t="str">
        <f>IF(Table2[[#This Row],[Children]]&lt;=2, "0-2 Children", "3+ Children")</f>
        <v>3+ Children</v>
      </c>
      <c r="G558" t="s">
        <v>13</v>
      </c>
      <c r="H558" t="s">
        <v>28</v>
      </c>
      <c r="I558" t="s">
        <v>15</v>
      </c>
      <c r="J558" t="str">
        <f>IF(Table2[[#This Row],[Home Owner]]="Yes", "Homeowner","Non-Homeowner")</f>
        <v>Homeowner</v>
      </c>
      <c r="K558">
        <v>0</v>
      </c>
      <c r="L558" s="6" t="s">
        <v>26</v>
      </c>
      <c r="M558" t="s">
        <v>32</v>
      </c>
      <c r="N558" t="str">
        <f>IF(Table2[[#This Row],[Age]]&lt;=35, "25-35",
IF(Table2[[#This Row],[Age]]&lt;=45, "36-45",
IF(Table2[[#This Row],[Age]]&lt;=55, "46-55", "55+")))</f>
        <v>36-45</v>
      </c>
      <c r="O558">
        <v>42</v>
      </c>
      <c r="P558" t="s">
        <v>18</v>
      </c>
      <c r="Q558" t="str">
        <f>IF(Table2[[#This Row],[Purchased Bike]]="Yes", "Purchased","Did Not Purchase")</f>
        <v>Did Not Purchase</v>
      </c>
      <c r="R558">
        <f t="shared" si="8"/>
        <v>0</v>
      </c>
    </row>
    <row r="559" spans="1:18" x14ac:dyDescent="0.35">
      <c r="A559">
        <v>24725</v>
      </c>
      <c r="B559" t="s">
        <v>40</v>
      </c>
      <c r="C559" t="s">
        <v>43</v>
      </c>
      <c r="D559" s="3">
        <v>40000</v>
      </c>
      <c r="E559">
        <v>3</v>
      </c>
      <c r="F559" t="str">
        <f>IF(Table2[[#This Row],[Children]]&lt;=2, "0-2 Children", "3+ Children")</f>
        <v>3+ Children</v>
      </c>
      <c r="G559" t="s">
        <v>19</v>
      </c>
      <c r="H559" t="s">
        <v>20</v>
      </c>
      <c r="I559" t="s">
        <v>15</v>
      </c>
      <c r="J559" t="str">
        <f>IF(Table2[[#This Row],[Home Owner]]="Yes", "Homeowner","Non-Homeowner")</f>
        <v>Homeowner</v>
      </c>
      <c r="K559">
        <v>0</v>
      </c>
      <c r="L559" s="6" t="s">
        <v>26</v>
      </c>
      <c r="M559" t="s">
        <v>32</v>
      </c>
      <c r="N559" t="str">
        <f>IF(Table2[[#This Row],[Age]]&lt;=35, "25-35",
IF(Table2[[#This Row],[Age]]&lt;=45, "36-45",
IF(Table2[[#This Row],[Age]]&lt;=55, "46-55", "55+")))</f>
        <v>25-35</v>
      </c>
      <c r="O559">
        <v>31</v>
      </c>
      <c r="P559" t="s">
        <v>18</v>
      </c>
      <c r="Q559" t="str">
        <f>IF(Table2[[#This Row],[Purchased Bike]]="Yes", "Purchased","Did Not Purchase")</f>
        <v>Did Not Purchase</v>
      </c>
      <c r="R559">
        <f t="shared" si="8"/>
        <v>0</v>
      </c>
    </row>
    <row r="560" spans="1:18" x14ac:dyDescent="0.35">
      <c r="A560">
        <v>23200</v>
      </c>
      <c r="B560" t="s">
        <v>40</v>
      </c>
      <c r="C560" t="s">
        <v>43</v>
      </c>
      <c r="D560" s="3">
        <v>50000</v>
      </c>
      <c r="E560">
        <v>3</v>
      </c>
      <c r="F560" t="str">
        <f>IF(Table2[[#This Row],[Children]]&lt;=2, "0-2 Children", "3+ Children")</f>
        <v>3+ Children</v>
      </c>
      <c r="G560" t="s">
        <v>13</v>
      </c>
      <c r="H560" t="s">
        <v>14</v>
      </c>
      <c r="I560" t="s">
        <v>15</v>
      </c>
      <c r="J560" t="str">
        <f>IF(Table2[[#This Row],[Home Owner]]="Yes", "Homeowner","Non-Homeowner")</f>
        <v>Homeowner</v>
      </c>
      <c r="K560">
        <v>2</v>
      </c>
      <c r="L560" s="6" t="s">
        <v>16</v>
      </c>
      <c r="M560" t="s">
        <v>32</v>
      </c>
      <c r="N560" t="str">
        <f>IF(Table2[[#This Row],[Age]]&lt;=35, "25-35",
IF(Table2[[#This Row],[Age]]&lt;=45, "36-45",
IF(Table2[[#This Row],[Age]]&lt;=55, "46-55", "55+")))</f>
        <v>36-45</v>
      </c>
      <c r="O560">
        <v>41</v>
      </c>
      <c r="P560" t="s">
        <v>18</v>
      </c>
      <c r="Q560" t="str">
        <f>IF(Table2[[#This Row],[Purchased Bike]]="Yes", "Purchased","Did Not Purchase")</f>
        <v>Did Not Purchase</v>
      </c>
      <c r="R560">
        <f t="shared" si="8"/>
        <v>0</v>
      </c>
    </row>
    <row r="561" spans="1:18" x14ac:dyDescent="0.35">
      <c r="A561">
        <v>15895</v>
      </c>
      <c r="B561" t="s">
        <v>41</v>
      </c>
      <c r="C561" t="s">
        <v>43</v>
      </c>
      <c r="D561" s="3">
        <v>60000</v>
      </c>
      <c r="E561">
        <v>2</v>
      </c>
      <c r="F561" t="str">
        <f>IF(Table2[[#This Row],[Children]]&lt;=2, "0-2 Children", "3+ Children")</f>
        <v>0-2 Children</v>
      </c>
      <c r="G561" t="s">
        <v>13</v>
      </c>
      <c r="H561" t="s">
        <v>28</v>
      </c>
      <c r="I561" t="s">
        <v>15</v>
      </c>
      <c r="J561" t="str">
        <f>IF(Table2[[#This Row],[Home Owner]]="Yes", "Homeowner","Non-Homeowner")</f>
        <v>Homeowner</v>
      </c>
      <c r="K561">
        <v>0</v>
      </c>
      <c r="L561" s="6" t="s">
        <v>44</v>
      </c>
      <c r="M561" t="s">
        <v>32</v>
      </c>
      <c r="N561" t="str">
        <f>IF(Table2[[#This Row],[Age]]&lt;=35, "25-35",
IF(Table2[[#This Row],[Age]]&lt;=45, "36-45",
IF(Table2[[#This Row],[Age]]&lt;=55, "46-55", "55+")))</f>
        <v>55+</v>
      </c>
      <c r="O561">
        <v>58</v>
      </c>
      <c r="P561" t="s">
        <v>18</v>
      </c>
      <c r="Q561" t="str">
        <f>IF(Table2[[#This Row],[Purchased Bike]]="Yes", "Purchased","Did Not Purchase")</f>
        <v>Did Not Purchase</v>
      </c>
      <c r="R561">
        <f t="shared" si="8"/>
        <v>0</v>
      </c>
    </row>
    <row r="562" spans="1:18" x14ac:dyDescent="0.35">
      <c r="A562">
        <v>18577</v>
      </c>
      <c r="B562" t="s">
        <v>40</v>
      </c>
      <c r="C562" t="s">
        <v>43</v>
      </c>
      <c r="D562" s="3">
        <v>60000</v>
      </c>
      <c r="E562">
        <v>0</v>
      </c>
      <c r="F562" t="str">
        <f>IF(Table2[[#This Row],[Children]]&lt;=2, "0-2 Children", "3+ Children")</f>
        <v>0-2 Children</v>
      </c>
      <c r="G562" t="s">
        <v>31</v>
      </c>
      <c r="H562" t="s">
        <v>21</v>
      </c>
      <c r="I562" t="s">
        <v>15</v>
      </c>
      <c r="J562" t="str">
        <f>IF(Table2[[#This Row],[Home Owner]]="Yes", "Homeowner","Non-Homeowner")</f>
        <v>Homeowner</v>
      </c>
      <c r="K562">
        <v>0</v>
      </c>
      <c r="L562" s="6" t="s">
        <v>16</v>
      </c>
      <c r="M562" t="s">
        <v>32</v>
      </c>
      <c r="N562" t="str">
        <f>IF(Table2[[#This Row],[Age]]&lt;=35, "25-35",
IF(Table2[[#This Row],[Age]]&lt;=45, "36-45",
IF(Table2[[#This Row],[Age]]&lt;=55, "46-55", "55+")))</f>
        <v>36-45</v>
      </c>
      <c r="O562">
        <v>40</v>
      </c>
      <c r="P562" t="s">
        <v>18</v>
      </c>
      <c r="Q562" t="str">
        <f>IF(Table2[[#This Row],[Purchased Bike]]="Yes", "Purchased","Did Not Purchase")</f>
        <v>Did Not Purchase</v>
      </c>
      <c r="R562">
        <f t="shared" si="8"/>
        <v>0</v>
      </c>
    </row>
    <row r="563" spans="1:18" x14ac:dyDescent="0.35">
      <c r="A563">
        <v>27218</v>
      </c>
      <c r="B563" t="s">
        <v>40</v>
      </c>
      <c r="C563" t="s">
        <v>43</v>
      </c>
      <c r="D563" s="3">
        <v>20000</v>
      </c>
      <c r="E563">
        <v>2</v>
      </c>
      <c r="F563" t="str">
        <f>IF(Table2[[#This Row],[Children]]&lt;=2, "0-2 Children", "3+ Children")</f>
        <v>0-2 Children</v>
      </c>
      <c r="G563" t="s">
        <v>29</v>
      </c>
      <c r="H563" t="s">
        <v>20</v>
      </c>
      <c r="I563" t="s">
        <v>18</v>
      </c>
      <c r="J563" t="str">
        <f>IF(Table2[[#This Row],[Home Owner]]="Yes", "Homeowner","Non-Homeowner")</f>
        <v>Non-Homeowner</v>
      </c>
      <c r="K563">
        <v>0</v>
      </c>
      <c r="L563" s="6" t="s">
        <v>16</v>
      </c>
      <c r="M563" t="s">
        <v>32</v>
      </c>
      <c r="N563" t="str">
        <f>IF(Table2[[#This Row],[Age]]&lt;=35, "25-35",
IF(Table2[[#This Row],[Age]]&lt;=45, "36-45",
IF(Table2[[#This Row],[Age]]&lt;=55, "46-55", "55+")))</f>
        <v>46-55</v>
      </c>
      <c r="O563">
        <v>48</v>
      </c>
      <c r="P563" t="s">
        <v>18</v>
      </c>
      <c r="Q563" t="str">
        <f>IF(Table2[[#This Row],[Purchased Bike]]="Yes", "Purchased","Did Not Purchase")</f>
        <v>Did Not Purchase</v>
      </c>
      <c r="R563">
        <f t="shared" si="8"/>
        <v>0</v>
      </c>
    </row>
    <row r="564" spans="1:18" x14ac:dyDescent="0.35">
      <c r="A564">
        <v>18560</v>
      </c>
      <c r="B564" t="s">
        <v>40</v>
      </c>
      <c r="C564" t="s">
        <v>43</v>
      </c>
      <c r="D564" s="3">
        <v>70000</v>
      </c>
      <c r="E564">
        <v>2</v>
      </c>
      <c r="F564" t="str">
        <f>IF(Table2[[#This Row],[Children]]&lt;=2, "0-2 Children", "3+ Children")</f>
        <v>0-2 Children</v>
      </c>
      <c r="G564" t="s">
        <v>31</v>
      </c>
      <c r="H564" t="s">
        <v>21</v>
      </c>
      <c r="I564" t="s">
        <v>15</v>
      </c>
      <c r="J564" t="str">
        <f>IF(Table2[[#This Row],[Home Owner]]="Yes", "Homeowner","Non-Homeowner")</f>
        <v>Homeowner</v>
      </c>
      <c r="K564">
        <v>0</v>
      </c>
      <c r="L564" s="6" t="s">
        <v>22</v>
      </c>
      <c r="M564" t="s">
        <v>32</v>
      </c>
      <c r="N564" t="str">
        <f>IF(Table2[[#This Row],[Age]]&lt;=35, "25-35",
IF(Table2[[#This Row],[Age]]&lt;=45, "36-45",
IF(Table2[[#This Row],[Age]]&lt;=55, "46-55", "55+")))</f>
        <v>25-35</v>
      </c>
      <c r="O564">
        <v>34</v>
      </c>
      <c r="P564" t="s">
        <v>15</v>
      </c>
      <c r="Q564" t="str">
        <f>IF(Table2[[#This Row],[Purchased Bike]]="Yes", "Purchased","Did Not Purchase")</f>
        <v>Purchased</v>
      </c>
      <c r="R564">
        <f t="shared" si="8"/>
        <v>1</v>
      </c>
    </row>
    <row r="565" spans="1:18" x14ac:dyDescent="0.35">
      <c r="A565">
        <v>25006</v>
      </c>
      <c r="B565" t="s">
        <v>41</v>
      </c>
      <c r="C565" t="s">
        <v>43</v>
      </c>
      <c r="D565" s="3">
        <v>30000</v>
      </c>
      <c r="E565">
        <v>0</v>
      </c>
      <c r="F565" t="str">
        <f>IF(Table2[[#This Row],[Children]]&lt;=2, "0-2 Children", "3+ Children")</f>
        <v>0-2 Children</v>
      </c>
      <c r="G565" t="s">
        <v>19</v>
      </c>
      <c r="H565" t="s">
        <v>14</v>
      </c>
      <c r="I565" t="s">
        <v>15</v>
      </c>
      <c r="J565" t="str">
        <f>IF(Table2[[#This Row],[Home Owner]]="Yes", "Homeowner","Non-Homeowner")</f>
        <v>Homeowner</v>
      </c>
      <c r="K565">
        <v>1</v>
      </c>
      <c r="L565" s="6" t="s">
        <v>23</v>
      </c>
      <c r="M565" t="s">
        <v>32</v>
      </c>
      <c r="N565" t="str">
        <f>IF(Table2[[#This Row],[Age]]&lt;=35, "25-35",
IF(Table2[[#This Row],[Age]]&lt;=45, "36-45",
IF(Table2[[#This Row],[Age]]&lt;=55, "46-55", "55+")))</f>
        <v>25-35</v>
      </c>
      <c r="O565">
        <v>28</v>
      </c>
      <c r="P565" t="s">
        <v>18</v>
      </c>
      <c r="Q565" t="str">
        <f>IF(Table2[[#This Row],[Purchased Bike]]="Yes", "Purchased","Did Not Purchase")</f>
        <v>Did Not Purchase</v>
      </c>
      <c r="R565">
        <f t="shared" si="8"/>
        <v>0</v>
      </c>
    </row>
    <row r="566" spans="1:18" x14ac:dyDescent="0.35">
      <c r="A566">
        <v>17369</v>
      </c>
      <c r="B566" t="s">
        <v>41</v>
      </c>
      <c r="C566" t="s">
        <v>42</v>
      </c>
      <c r="D566" s="3">
        <v>30000</v>
      </c>
      <c r="E566">
        <v>0</v>
      </c>
      <c r="F566" t="str">
        <f>IF(Table2[[#This Row],[Children]]&lt;=2, "0-2 Children", "3+ Children")</f>
        <v>0-2 Children</v>
      </c>
      <c r="G566" t="s">
        <v>19</v>
      </c>
      <c r="H566" t="s">
        <v>14</v>
      </c>
      <c r="I566" t="s">
        <v>15</v>
      </c>
      <c r="J566" t="str">
        <f>IF(Table2[[#This Row],[Home Owner]]="Yes", "Homeowner","Non-Homeowner")</f>
        <v>Homeowner</v>
      </c>
      <c r="K566">
        <v>1</v>
      </c>
      <c r="L566" s="6" t="s">
        <v>23</v>
      </c>
      <c r="M566" t="s">
        <v>32</v>
      </c>
      <c r="N566" t="str">
        <f>IF(Table2[[#This Row],[Age]]&lt;=35, "25-35",
IF(Table2[[#This Row],[Age]]&lt;=45, "36-45",
IF(Table2[[#This Row],[Age]]&lt;=55, "46-55", "55+")))</f>
        <v>25-35</v>
      </c>
      <c r="O566">
        <v>27</v>
      </c>
      <c r="P566" t="s">
        <v>18</v>
      </c>
      <c r="Q566" t="str">
        <f>IF(Table2[[#This Row],[Purchased Bike]]="Yes", "Purchased","Did Not Purchase")</f>
        <v>Did Not Purchase</v>
      </c>
      <c r="R566">
        <f t="shared" si="8"/>
        <v>0</v>
      </c>
    </row>
    <row r="567" spans="1:18" x14ac:dyDescent="0.35">
      <c r="A567">
        <v>14495</v>
      </c>
      <c r="B567" t="s">
        <v>40</v>
      </c>
      <c r="C567" t="s">
        <v>42</v>
      </c>
      <c r="D567" s="3">
        <v>40000</v>
      </c>
      <c r="E567">
        <v>3</v>
      </c>
      <c r="F567" t="str">
        <f>IF(Table2[[#This Row],[Children]]&lt;=2, "0-2 Children", "3+ Children")</f>
        <v>3+ Children</v>
      </c>
      <c r="G567" t="s">
        <v>19</v>
      </c>
      <c r="H567" t="s">
        <v>21</v>
      </c>
      <c r="I567" t="s">
        <v>18</v>
      </c>
      <c r="J567" t="str">
        <f>IF(Table2[[#This Row],[Home Owner]]="Yes", "Homeowner","Non-Homeowner")</f>
        <v>Non-Homeowner</v>
      </c>
      <c r="K567">
        <v>2</v>
      </c>
      <c r="L567" s="6" t="s">
        <v>23</v>
      </c>
      <c r="M567" t="s">
        <v>32</v>
      </c>
      <c r="N567" t="str">
        <f>IF(Table2[[#This Row],[Age]]&lt;=35, "25-35",
IF(Table2[[#This Row],[Age]]&lt;=45, "36-45",
IF(Table2[[#This Row],[Age]]&lt;=55, "46-55", "55+")))</f>
        <v>46-55</v>
      </c>
      <c r="O567">
        <v>54</v>
      </c>
      <c r="P567" t="s">
        <v>15</v>
      </c>
      <c r="Q567" t="str">
        <f>IF(Table2[[#This Row],[Purchased Bike]]="Yes", "Purchased","Did Not Purchase")</f>
        <v>Purchased</v>
      </c>
      <c r="R567">
        <f t="shared" si="8"/>
        <v>1</v>
      </c>
    </row>
    <row r="568" spans="1:18" x14ac:dyDescent="0.35">
      <c r="A568">
        <v>18847</v>
      </c>
      <c r="B568" t="s">
        <v>40</v>
      </c>
      <c r="C568" t="s">
        <v>43</v>
      </c>
      <c r="D568" s="3">
        <v>60000</v>
      </c>
      <c r="E568">
        <v>2</v>
      </c>
      <c r="F568" t="str">
        <f>IF(Table2[[#This Row],[Children]]&lt;=2, "0-2 Children", "3+ Children")</f>
        <v>0-2 Children</v>
      </c>
      <c r="G568" t="s">
        <v>31</v>
      </c>
      <c r="H568" t="s">
        <v>28</v>
      </c>
      <c r="I568" t="s">
        <v>15</v>
      </c>
      <c r="J568" t="str">
        <f>IF(Table2[[#This Row],[Home Owner]]="Yes", "Homeowner","Non-Homeowner")</f>
        <v>Homeowner</v>
      </c>
      <c r="K568">
        <v>2</v>
      </c>
      <c r="L568" s="6" t="s">
        <v>23</v>
      </c>
      <c r="M568" t="s">
        <v>32</v>
      </c>
      <c r="N568" t="str">
        <f>IF(Table2[[#This Row],[Age]]&lt;=35, "25-35",
IF(Table2[[#This Row],[Age]]&lt;=45, "36-45",
IF(Table2[[#This Row],[Age]]&lt;=55, "46-55", "55+")))</f>
        <v>55+</v>
      </c>
      <c r="O568">
        <v>70</v>
      </c>
      <c r="P568" t="s">
        <v>18</v>
      </c>
      <c r="Q568" t="str">
        <f>IF(Table2[[#This Row],[Purchased Bike]]="Yes", "Purchased","Did Not Purchase")</f>
        <v>Did Not Purchase</v>
      </c>
      <c r="R568">
        <f t="shared" si="8"/>
        <v>0</v>
      </c>
    </row>
    <row r="569" spans="1:18" x14ac:dyDescent="0.35">
      <c r="A569">
        <v>14754</v>
      </c>
      <c r="B569" t="s">
        <v>40</v>
      </c>
      <c r="C569" t="s">
        <v>42</v>
      </c>
      <c r="D569" s="3">
        <v>40000</v>
      </c>
      <c r="E569">
        <v>1</v>
      </c>
      <c r="F569" t="str">
        <f>IF(Table2[[#This Row],[Children]]&lt;=2, "0-2 Children", "3+ Children")</f>
        <v>0-2 Children</v>
      </c>
      <c r="G569" t="s">
        <v>19</v>
      </c>
      <c r="H569" t="s">
        <v>20</v>
      </c>
      <c r="I569" t="s">
        <v>15</v>
      </c>
      <c r="J569" t="str">
        <f>IF(Table2[[#This Row],[Home Owner]]="Yes", "Homeowner","Non-Homeowner")</f>
        <v>Homeowner</v>
      </c>
      <c r="K569">
        <v>1</v>
      </c>
      <c r="L569" s="6" t="s">
        <v>26</v>
      </c>
      <c r="M569" t="s">
        <v>32</v>
      </c>
      <c r="N569" t="str">
        <f>IF(Table2[[#This Row],[Age]]&lt;=35, "25-35",
IF(Table2[[#This Row],[Age]]&lt;=45, "36-45",
IF(Table2[[#This Row],[Age]]&lt;=55, "46-55", "55+")))</f>
        <v>46-55</v>
      </c>
      <c r="O569">
        <v>48</v>
      </c>
      <c r="P569" t="s">
        <v>15</v>
      </c>
      <c r="Q569" t="str">
        <f>IF(Table2[[#This Row],[Purchased Bike]]="Yes", "Purchased","Did Not Purchase")</f>
        <v>Purchased</v>
      </c>
      <c r="R569">
        <f t="shared" si="8"/>
        <v>1</v>
      </c>
    </row>
    <row r="570" spans="1:18" x14ac:dyDescent="0.35">
      <c r="A570">
        <v>23378</v>
      </c>
      <c r="B570" t="s">
        <v>40</v>
      </c>
      <c r="C570" t="s">
        <v>42</v>
      </c>
      <c r="D570" s="3">
        <v>70000</v>
      </c>
      <c r="E570">
        <v>1</v>
      </c>
      <c r="F570" t="str">
        <f>IF(Table2[[#This Row],[Children]]&lt;=2, "0-2 Children", "3+ Children")</f>
        <v>0-2 Children</v>
      </c>
      <c r="G570" t="s">
        <v>19</v>
      </c>
      <c r="H570" t="s">
        <v>14</v>
      </c>
      <c r="I570" t="s">
        <v>15</v>
      </c>
      <c r="J570" t="str">
        <f>IF(Table2[[#This Row],[Home Owner]]="Yes", "Homeowner","Non-Homeowner")</f>
        <v>Homeowner</v>
      </c>
      <c r="K570">
        <v>1</v>
      </c>
      <c r="L570" s="6" t="s">
        <v>22</v>
      </c>
      <c r="M570" t="s">
        <v>32</v>
      </c>
      <c r="N570" t="str">
        <f>IF(Table2[[#This Row],[Age]]&lt;=35, "25-35",
IF(Table2[[#This Row],[Age]]&lt;=45, "36-45",
IF(Table2[[#This Row],[Age]]&lt;=55, "46-55", "55+")))</f>
        <v>36-45</v>
      </c>
      <c r="O570">
        <v>44</v>
      </c>
      <c r="P570" t="s">
        <v>15</v>
      </c>
      <c r="Q570" t="str">
        <f>IF(Table2[[#This Row],[Purchased Bike]]="Yes", "Purchased","Did Not Purchase")</f>
        <v>Purchased</v>
      </c>
      <c r="R570">
        <f t="shared" si="8"/>
        <v>1</v>
      </c>
    </row>
    <row r="571" spans="1:18" x14ac:dyDescent="0.35">
      <c r="A571">
        <v>26452</v>
      </c>
      <c r="B571" t="s">
        <v>41</v>
      </c>
      <c r="C571" t="s">
        <v>42</v>
      </c>
      <c r="D571" s="3">
        <v>50000</v>
      </c>
      <c r="E571">
        <v>3</v>
      </c>
      <c r="F571" t="str">
        <f>IF(Table2[[#This Row],[Children]]&lt;=2, "0-2 Children", "3+ Children")</f>
        <v>3+ Children</v>
      </c>
      <c r="G571" t="s">
        <v>31</v>
      </c>
      <c r="H571" t="s">
        <v>28</v>
      </c>
      <c r="I571" t="s">
        <v>15</v>
      </c>
      <c r="J571" t="str">
        <f>IF(Table2[[#This Row],[Home Owner]]="Yes", "Homeowner","Non-Homeowner")</f>
        <v>Homeowner</v>
      </c>
      <c r="K571">
        <v>2</v>
      </c>
      <c r="L571" s="6" t="s">
        <v>44</v>
      </c>
      <c r="M571" t="s">
        <v>32</v>
      </c>
      <c r="N571" t="str">
        <f>IF(Table2[[#This Row],[Age]]&lt;=35, "25-35",
IF(Table2[[#This Row],[Age]]&lt;=45, "36-45",
IF(Table2[[#This Row],[Age]]&lt;=55, "46-55", "55+")))</f>
        <v>55+</v>
      </c>
      <c r="O571">
        <v>69</v>
      </c>
      <c r="P571" t="s">
        <v>18</v>
      </c>
      <c r="Q571" t="str">
        <f>IF(Table2[[#This Row],[Purchased Bike]]="Yes", "Purchased","Did Not Purchase")</f>
        <v>Did Not Purchase</v>
      </c>
      <c r="R571">
        <f t="shared" si="8"/>
        <v>0</v>
      </c>
    </row>
    <row r="572" spans="1:18" x14ac:dyDescent="0.35">
      <c r="A572">
        <v>20370</v>
      </c>
      <c r="B572" t="s">
        <v>40</v>
      </c>
      <c r="C572" t="s">
        <v>42</v>
      </c>
      <c r="D572" s="3">
        <v>70000</v>
      </c>
      <c r="E572">
        <v>3</v>
      </c>
      <c r="F572" t="str">
        <f>IF(Table2[[#This Row],[Children]]&lt;=2, "0-2 Children", "3+ Children")</f>
        <v>3+ Children</v>
      </c>
      <c r="G572" t="s">
        <v>29</v>
      </c>
      <c r="H572" t="s">
        <v>14</v>
      </c>
      <c r="I572" t="s">
        <v>15</v>
      </c>
      <c r="J572" t="str">
        <f>IF(Table2[[#This Row],[Home Owner]]="Yes", "Homeowner","Non-Homeowner")</f>
        <v>Homeowner</v>
      </c>
      <c r="K572">
        <v>2</v>
      </c>
      <c r="L572" s="6" t="s">
        <v>23</v>
      </c>
      <c r="M572" t="s">
        <v>32</v>
      </c>
      <c r="N572" t="str">
        <f>IF(Table2[[#This Row],[Age]]&lt;=35, "25-35",
IF(Table2[[#This Row],[Age]]&lt;=45, "36-45",
IF(Table2[[#This Row],[Age]]&lt;=55, "46-55", "55+")))</f>
        <v>46-55</v>
      </c>
      <c r="O572">
        <v>52</v>
      </c>
      <c r="P572" t="s">
        <v>18</v>
      </c>
      <c r="Q572" t="str">
        <f>IF(Table2[[#This Row],[Purchased Bike]]="Yes", "Purchased","Did Not Purchase")</f>
        <v>Did Not Purchase</v>
      </c>
      <c r="R572">
        <f t="shared" si="8"/>
        <v>0</v>
      </c>
    </row>
    <row r="573" spans="1:18" x14ac:dyDescent="0.35">
      <c r="A573">
        <v>20528</v>
      </c>
      <c r="B573" t="s">
        <v>40</v>
      </c>
      <c r="C573" t="s">
        <v>42</v>
      </c>
      <c r="D573" s="3">
        <v>40000</v>
      </c>
      <c r="E573">
        <v>2</v>
      </c>
      <c r="F573" t="str">
        <f>IF(Table2[[#This Row],[Children]]&lt;=2, "0-2 Children", "3+ Children")</f>
        <v>0-2 Children</v>
      </c>
      <c r="G573" t="s">
        <v>29</v>
      </c>
      <c r="H573" t="s">
        <v>14</v>
      </c>
      <c r="I573" t="s">
        <v>15</v>
      </c>
      <c r="J573" t="str">
        <f>IF(Table2[[#This Row],[Home Owner]]="Yes", "Homeowner","Non-Homeowner")</f>
        <v>Homeowner</v>
      </c>
      <c r="K573">
        <v>2</v>
      </c>
      <c r="L573" s="6" t="s">
        <v>22</v>
      </c>
      <c r="M573" t="s">
        <v>32</v>
      </c>
      <c r="N573" t="str">
        <f>IF(Table2[[#This Row],[Age]]&lt;=35, "25-35",
IF(Table2[[#This Row],[Age]]&lt;=45, "36-45",
IF(Table2[[#This Row],[Age]]&lt;=55, "46-55", "55+")))</f>
        <v>46-55</v>
      </c>
      <c r="O573">
        <v>55</v>
      </c>
      <c r="P573" t="s">
        <v>18</v>
      </c>
      <c r="Q573" t="str">
        <f>IF(Table2[[#This Row],[Purchased Bike]]="Yes", "Purchased","Did Not Purchase")</f>
        <v>Did Not Purchase</v>
      </c>
      <c r="R573">
        <f t="shared" si="8"/>
        <v>0</v>
      </c>
    </row>
    <row r="574" spans="1:18" x14ac:dyDescent="0.35">
      <c r="A574">
        <v>23549</v>
      </c>
      <c r="B574" t="s">
        <v>41</v>
      </c>
      <c r="C574" t="s">
        <v>42</v>
      </c>
      <c r="D574" s="3">
        <v>30000</v>
      </c>
      <c r="E574">
        <v>0</v>
      </c>
      <c r="F574" t="str">
        <f>IF(Table2[[#This Row],[Children]]&lt;=2, "0-2 Children", "3+ Children")</f>
        <v>0-2 Children</v>
      </c>
      <c r="G574" t="s">
        <v>27</v>
      </c>
      <c r="H574" t="s">
        <v>14</v>
      </c>
      <c r="I574" t="s">
        <v>15</v>
      </c>
      <c r="J574" t="str">
        <f>IF(Table2[[#This Row],[Home Owner]]="Yes", "Homeowner","Non-Homeowner")</f>
        <v>Homeowner</v>
      </c>
      <c r="K574">
        <v>2</v>
      </c>
      <c r="L574" s="6" t="s">
        <v>23</v>
      </c>
      <c r="M574" t="s">
        <v>32</v>
      </c>
      <c r="N574" t="str">
        <f>IF(Table2[[#This Row],[Age]]&lt;=35, "25-35",
IF(Table2[[#This Row],[Age]]&lt;=45, "36-45",
IF(Table2[[#This Row],[Age]]&lt;=55, "46-55", "55+")))</f>
        <v>25-35</v>
      </c>
      <c r="O574">
        <v>30</v>
      </c>
      <c r="P574" t="s">
        <v>18</v>
      </c>
      <c r="Q574" t="str">
        <f>IF(Table2[[#This Row],[Purchased Bike]]="Yes", "Purchased","Did Not Purchase")</f>
        <v>Did Not Purchase</v>
      </c>
      <c r="R574">
        <f t="shared" si="8"/>
        <v>0</v>
      </c>
    </row>
    <row r="575" spans="1:18" x14ac:dyDescent="0.35">
      <c r="A575">
        <v>21751</v>
      </c>
      <c r="B575" t="s">
        <v>40</v>
      </c>
      <c r="C575" t="s">
        <v>42</v>
      </c>
      <c r="D575" s="3">
        <v>60000</v>
      </c>
      <c r="E575">
        <v>3</v>
      </c>
      <c r="F575" t="str">
        <f>IF(Table2[[#This Row],[Children]]&lt;=2, "0-2 Children", "3+ Children")</f>
        <v>3+ Children</v>
      </c>
      <c r="G575" t="s">
        <v>31</v>
      </c>
      <c r="H575" t="s">
        <v>28</v>
      </c>
      <c r="I575" t="s">
        <v>15</v>
      </c>
      <c r="J575" t="str">
        <f>IF(Table2[[#This Row],[Home Owner]]="Yes", "Homeowner","Non-Homeowner")</f>
        <v>Homeowner</v>
      </c>
      <c r="K575">
        <v>2</v>
      </c>
      <c r="L575" s="6" t="s">
        <v>26</v>
      </c>
      <c r="M575" t="s">
        <v>32</v>
      </c>
      <c r="N575" t="str">
        <f>IF(Table2[[#This Row],[Age]]&lt;=35, "25-35",
IF(Table2[[#This Row],[Age]]&lt;=45, "36-45",
IF(Table2[[#This Row],[Age]]&lt;=55, "46-55", "55+")))</f>
        <v>55+</v>
      </c>
      <c r="O575">
        <v>63</v>
      </c>
      <c r="P575" t="s">
        <v>18</v>
      </c>
      <c r="Q575" t="str">
        <f>IF(Table2[[#This Row],[Purchased Bike]]="Yes", "Purchased","Did Not Purchase")</f>
        <v>Did Not Purchase</v>
      </c>
      <c r="R575">
        <f t="shared" si="8"/>
        <v>0</v>
      </c>
    </row>
    <row r="576" spans="1:18" x14ac:dyDescent="0.35">
      <c r="A576">
        <v>21266</v>
      </c>
      <c r="B576" t="s">
        <v>41</v>
      </c>
      <c r="C576" t="s">
        <v>43</v>
      </c>
      <c r="D576" s="3">
        <v>80000</v>
      </c>
      <c r="E576">
        <v>0</v>
      </c>
      <c r="F576" t="str">
        <f>IF(Table2[[#This Row],[Children]]&lt;=2, "0-2 Children", "3+ Children")</f>
        <v>0-2 Children</v>
      </c>
      <c r="G576" t="s">
        <v>13</v>
      </c>
      <c r="H576" t="s">
        <v>28</v>
      </c>
      <c r="I576" t="s">
        <v>15</v>
      </c>
      <c r="J576" t="str">
        <f>IF(Table2[[#This Row],[Home Owner]]="Yes", "Homeowner","Non-Homeowner")</f>
        <v>Homeowner</v>
      </c>
      <c r="K576">
        <v>1</v>
      </c>
      <c r="L576" s="6" t="s">
        <v>26</v>
      </c>
      <c r="M576" t="s">
        <v>32</v>
      </c>
      <c r="N576" t="str">
        <f>IF(Table2[[#This Row],[Age]]&lt;=35, "25-35",
IF(Table2[[#This Row],[Age]]&lt;=45, "36-45",
IF(Table2[[#This Row],[Age]]&lt;=55, "46-55", "55+")))</f>
        <v>25-35</v>
      </c>
      <c r="O576">
        <v>34</v>
      </c>
      <c r="P576" t="s">
        <v>15</v>
      </c>
      <c r="Q576" t="str">
        <f>IF(Table2[[#This Row],[Purchased Bike]]="Yes", "Purchased","Did Not Purchase")</f>
        <v>Purchased</v>
      </c>
      <c r="R576">
        <f t="shared" si="8"/>
        <v>1</v>
      </c>
    </row>
    <row r="577" spans="1:18" x14ac:dyDescent="0.35">
      <c r="A577">
        <v>13388</v>
      </c>
      <c r="B577" t="s">
        <v>41</v>
      </c>
      <c r="C577" t="s">
        <v>42</v>
      </c>
      <c r="D577" s="3">
        <v>60000</v>
      </c>
      <c r="E577">
        <v>2</v>
      </c>
      <c r="F577" t="str">
        <f>IF(Table2[[#This Row],[Children]]&lt;=2, "0-2 Children", "3+ Children")</f>
        <v>0-2 Children</v>
      </c>
      <c r="G577" t="s">
        <v>19</v>
      </c>
      <c r="H577" t="s">
        <v>21</v>
      </c>
      <c r="I577" t="s">
        <v>15</v>
      </c>
      <c r="J577" t="str">
        <f>IF(Table2[[#This Row],[Home Owner]]="Yes", "Homeowner","Non-Homeowner")</f>
        <v>Homeowner</v>
      </c>
      <c r="K577">
        <v>1</v>
      </c>
      <c r="L577" s="6" t="s">
        <v>44</v>
      </c>
      <c r="M577" t="s">
        <v>32</v>
      </c>
      <c r="N577" t="str">
        <f>IF(Table2[[#This Row],[Age]]&lt;=35, "25-35",
IF(Table2[[#This Row],[Age]]&lt;=45, "36-45",
IF(Table2[[#This Row],[Age]]&lt;=55, "46-55", "55+")))</f>
        <v>55+</v>
      </c>
      <c r="O577">
        <v>56</v>
      </c>
      <c r="P577" t="s">
        <v>18</v>
      </c>
      <c r="Q577" t="str">
        <f>IF(Table2[[#This Row],[Purchased Bike]]="Yes", "Purchased","Did Not Purchase")</f>
        <v>Did Not Purchase</v>
      </c>
      <c r="R577">
        <f t="shared" si="8"/>
        <v>0</v>
      </c>
    </row>
    <row r="578" spans="1:18" x14ac:dyDescent="0.35">
      <c r="A578">
        <v>18752</v>
      </c>
      <c r="B578" t="s">
        <v>41</v>
      </c>
      <c r="C578" t="s">
        <v>43</v>
      </c>
      <c r="D578" s="3">
        <v>40000</v>
      </c>
      <c r="E578">
        <v>0</v>
      </c>
      <c r="F578" t="str">
        <f>IF(Table2[[#This Row],[Children]]&lt;=2, "0-2 Children", "3+ Children")</f>
        <v>0-2 Children</v>
      </c>
      <c r="G578" t="s">
        <v>27</v>
      </c>
      <c r="H578" t="s">
        <v>14</v>
      </c>
      <c r="I578" t="s">
        <v>15</v>
      </c>
      <c r="J578" t="str">
        <f>IF(Table2[[#This Row],[Home Owner]]="Yes", "Homeowner","Non-Homeowner")</f>
        <v>Homeowner</v>
      </c>
      <c r="K578">
        <v>1</v>
      </c>
      <c r="L578" s="6" t="s">
        <v>23</v>
      </c>
      <c r="M578" t="s">
        <v>32</v>
      </c>
      <c r="N578" t="str">
        <f>IF(Table2[[#This Row],[Age]]&lt;=35, "25-35",
IF(Table2[[#This Row],[Age]]&lt;=45, "36-45",
IF(Table2[[#This Row],[Age]]&lt;=55, "46-55", "55+")))</f>
        <v>25-35</v>
      </c>
      <c r="O578">
        <v>31</v>
      </c>
      <c r="P578" t="s">
        <v>18</v>
      </c>
      <c r="Q578" t="str">
        <f>IF(Table2[[#This Row],[Purchased Bike]]="Yes", "Purchased","Did Not Purchase")</f>
        <v>Did Not Purchase</v>
      </c>
      <c r="R578">
        <f t="shared" si="8"/>
        <v>0</v>
      </c>
    </row>
    <row r="579" spans="1:18" x14ac:dyDescent="0.35">
      <c r="A579">
        <v>16917</v>
      </c>
      <c r="B579" t="s">
        <v>40</v>
      </c>
      <c r="C579" t="s">
        <v>42</v>
      </c>
      <c r="D579" s="3">
        <v>120000</v>
      </c>
      <c r="E579">
        <v>1</v>
      </c>
      <c r="F579" t="str">
        <f>IF(Table2[[#This Row],[Children]]&lt;=2, "0-2 Children", "3+ Children")</f>
        <v>0-2 Children</v>
      </c>
      <c r="G579" t="s">
        <v>13</v>
      </c>
      <c r="H579" t="s">
        <v>28</v>
      </c>
      <c r="I579" t="s">
        <v>15</v>
      </c>
      <c r="J579" t="str">
        <f>IF(Table2[[#This Row],[Home Owner]]="Yes", "Homeowner","Non-Homeowner")</f>
        <v>Homeowner</v>
      </c>
      <c r="K579">
        <v>4</v>
      </c>
      <c r="L579" s="6" t="s">
        <v>16</v>
      </c>
      <c r="M579" t="s">
        <v>32</v>
      </c>
      <c r="N579" t="str">
        <f>IF(Table2[[#This Row],[Age]]&lt;=35, "25-35",
IF(Table2[[#This Row],[Age]]&lt;=45, "36-45",
IF(Table2[[#This Row],[Age]]&lt;=55, "46-55", "55+")))</f>
        <v>36-45</v>
      </c>
      <c r="O579">
        <v>38</v>
      </c>
      <c r="P579" t="s">
        <v>18</v>
      </c>
      <c r="Q579" t="str">
        <f>IF(Table2[[#This Row],[Purchased Bike]]="Yes", "Purchased","Did Not Purchase")</f>
        <v>Did Not Purchase</v>
      </c>
      <c r="R579">
        <f t="shared" ref="R579:R642" si="9">IF(P579="Yes", 1,0)</f>
        <v>0</v>
      </c>
    </row>
    <row r="580" spans="1:18" x14ac:dyDescent="0.35">
      <c r="A580">
        <v>15313</v>
      </c>
      <c r="B580" t="s">
        <v>40</v>
      </c>
      <c r="C580" t="s">
        <v>42</v>
      </c>
      <c r="D580" s="3">
        <v>60000</v>
      </c>
      <c r="E580">
        <v>4</v>
      </c>
      <c r="F580" t="str">
        <f>IF(Table2[[#This Row],[Children]]&lt;=2, "0-2 Children", "3+ Children")</f>
        <v>3+ Children</v>
      </c>
      <c r="G580" t="s">
        <v>13</v>
      </c>
      <c r="H580" t="s">
        <v>28</v>
      </c>
      <c r="I580" t="s">
        <v>15</v>
      </c>
      <c r="J580" t="str">
        <f>IF(Table2[[#This Row],[Home Owner]]="Yes", "Homeowner","Non-Homeowner")</f>
        <v>Homeowner</v>
      </c>
      <c r="K580">
        <v>2</v>
      </c>
      <c r="L580" s="6" t="s">
        <v>22</v>
      </c>
      <c r="M580" t="s">
        <v>32</v>
      </c>
      <c r="N580" t="str">
        <f>IF(Table2[[#This Row],[Age]]&lt;=35, "25-35",
IF(Table2[[#This Row],[Age]]&lt;=45, "36-45",
IF(Table2[[#This Row],[Age]]&lt;=55, "46-55", "55+")))</f>
        <v>55+</v>
      </c>
      <c r="O580">
        <v>59</v>
      </c>
      <c r="P580" t="s">
        <v>18</v>
      </c>
      <c r="Q580" t="str">
        <f>IF(Table2[[#This Row],[Purchased Bike]]="Yes", "Purchased","Did Not Purchase")</f>
        <v>Did Not Purchase</v>
      </c>
      <c r="R580">
        <f t="shared" si="9"/>
        <v>0</v>
      </c>
    </row>
    <row r="581" spans="1:18" x14ac:dyDescent="0.35">
      <c r="A581">
        <v>25329</v>
      </c>
      <c r="B581" t="s">
        <v>41</v>
      </c>
      <c r="C581" t="s">
        <v>43</v>
      </c>
      <c r="D581" s="3">
        <v>40000</v>
      </c>
      <c r="E581">
        <v>3</v>
      </c>
      <c r="F581" t="str">
        <f>IF(Table2[[#This Row],[Children]]&lt;=2, "0-2 Children", "3+ Children")</f>
        <v>3+ Children</v>
      </c>
      <c r="G581" t="s">
        <v>19</v>
      </c>
      <c r="H581" t="s">
        <v>20</v>
      </c>
      <c r="I581" t="s">
        <v>18</v>
      </c>
      <c r="J581" t="str">
        <f>IF(Table2[[#This Row],[Home Owner]]="Yes", "Homeowner","Non-Homeowner")</f>
        <v>Non-Homeowner</v>
      </c>
      <c r="K581">
        <v>2</v>
      </c>
      <c r="L581" s="6" t="s">
        <v>16</v>
      </c>
      <c r="M581" t="s">
        <v>32</v>
      </c>
      <c r="N581" t="str">
        <f>IF(Table2[[#This Row],[Age]]&lt;=35, "25-35",
IF(Table2[[#This Row],[Age]]&lt;=45, "36-45",
IF(Table2[[#This Row],[Age]]&lt;=55, "46-55", "55+")))</f>
        <v>25-35</v>
      </c>
      <c r="O581">
        <v>32</v>
      </c>
      <c r="P581" t="s">
        <v>18</v>
      </c>
      <c r="Q581" t="str">
        <f>IF(Table2[[#This Row],[Purchased Bike]]="Yes", "Purchased","Did Not Purchase")</f>
        <v>Did Not Purchase</v>
      </c>
      <c r="R581">
        <f t="shared" si="9"/>
        <v>0</v>
      </c>
    </row>
    <row r="582" spans="1:18" x14ac:dyDescent="0.35">
      <c r="A582">
        <v>20380</v>
      </c>
      <c r="B582" t="s">
        <v>40</v>
      </c>
      <c r="C582" t="s">
        <v>43</v>
      </c>
      <c r="D582" s="3">
        <v>60000</v>
      </c>
      <c r="E582">
        <v>3</v>
      </c>
      <c r="F582" t="str">
        <f>IF(Table2[[#This Row],[Children]]&lt;=2, "0-2 Children", "3+ Children")</f>
        <v>3+ Children</v>
      </c>
      <c r="G582" t="s">
        <v>31</v>
      </c>
      <c r="H582" t="s">
        <v>28</v>
      </c>
      <c r="I582" t="s">
        <v>15</v>
      </c>
      <c r="J582" t="str">
        <f>IF(Table2[[#This Row],[Home Owner]]="Yes", "Homeowner","Non-Homeowner")</f>
        <v>Homeowner</v>
      </c>
      <c r="K582">
        <v>2</v>
      </c>
      <c r="L582" s="6" t="s">
        <v>44</v>
      </c>
      <c r="M582" t="s">
        <v>32</v>
      </c>
      <c r="N582" t="str">
        <f>IF(Table2[[#This Row],[Age]]&lt;=35, "25-35",
IF(Table2[[#This Row],[Age]]&lt;=45, "36-45",
IF(Table2[[#This Row],[Age]]&lt;=55, "46-55", "55+")))</f>
        <v>55+</v>
      </c>
      <c r="O582">
        <v>69</v>
      </c>
      <c r="P582" t="s">
        <v>18</v>
      </c>
      <c r="Q582" t="str">
        <f>IF(Table2[[#This Row],[Purchased Bike]]="Yes", "Purchased","Did Not Purchase")</f>
        <v>Did Not Purchase</v>
      </c>
      <c r="R582">
        <f t="shared" si="9"/>
        <v>0</v>
      </c>
    </row>
    <row r="583" spans="1:18" x14ac:dyDescent="0.35">
      <c r="A583">
        <v>23089</v>
      </c>
      <c r="B583" t="s">
        <v>40</v>
      </c>
      <c r="C583" t="s">
        <v>42</v>
      </c>
      <c r="D583" s="3">
        <v>40000</v>
      </c>
      <c r="E583">
        <v>0</v>
      </c>
      <c r="F583" t="str">
        <f>IF(Table2[[#This Row],[Children]]&lt;=2, "0-2 Children", "3+ Children")</f>
        <v>0-2 Children</v>
      </c>
      <c r="G583" t="s">
        <v>19</v>
      </c>
      <c r="H583" t="s">
        <v>14</v>
      </c>
      <c r="I583" t="s">
        <v>15</v>
      </c>
      <c r="J583" t="str">
        <f>IF(Table2[[#This Row],[Home Owner]]="Yes", "Homeowner","Non-Homeowner")</f>
        <v>Homeowner</v>
      </c>
      <c r="K583">
        <v>1</v>
      </c>
      <c r="L583" s="6" t="s">
        <v>23</v>
      </c>
      <c r="M583" t="s">
        <v>32</v>
      </c>
      <c r="N583" t="str">
        <f>IF(Table2[[#This Row],[Age]]&lt;=35, "25-35",
IF(Table2[[#This Row],[Age]]&lt;=45, "36-45",
IF(Table2[[#This Row],[Age]]&lt;=55, "46-55", "55+")))</f>
        <v>25-35</v>
      </c>
      <c r="O583">
        <v>28</v>
      </c>
      <c r="P583" t="s">
        <v>18</v>
      </c>
      <c r="Q583" t="str">
        <f>IF(Table2[[#This Row],[Purchased Bike]]="Yes", "Purchased","Did Not Purchase")</f>
        <v>Did Not Purchase</v>
      </c>
      <c r="R583">
        <f t="shared" si="9"/>
        <v>0</v>
      </c>
    </row>
    <row r="584" spans="1:18" x14ac:dyDescent="0.35">
      <c r="A584">
        <v>13749</v>
      </c>
      <c r="B584" t="s">
        <v>40</v>
      </c>
      <c r="C584" t="s">
        <v>42</v>
      </c>
      <c r="D584" s="3">
        <v>80000</v>
      </c>
      <c r="E584">
        <v>4</v>
      </c>
      <c r="F584" t="str">
        <f>IF(Table2[[#This Row],[Children]]&lt;=2, "0-2 Children", "3+ Children")</f>
        <v>3+ Children</v>
      </c>
      <c r="G584" t="s">
        <v>31</v>
      </c>
      <c r="H584" t="s">
        <v>14</v>
      </c>
      <c r="I584" t="s">
        <v>15</v>
      </c>
      <c r="J584" t="str">
        <f>IF(Table2[[#This Row],[Home Owner]]="Yes", "Homeowner","Non-Homeowner")</f>
        <v>Homeowner</v>
      </c>
      <c r="K584">
        <v>0</v>
      </c>
      <c r="L584" s="6" t="s">
        <v>26</v>
      </c>
      <c r="M584" t="s">
        <v>32</v>
      </c>
      <c r="N584" t="str">
        <f>IF(Table2[[#This Row],[Age]]&lt;=35, "25-35",
IF(Table2[[#This Row],[Age]]&lt;=45, "36-45",
IF(Table2[[#This Row],[Age]]&lt;=55, "46-55", "55+")))</f>
        <v>46-55</v>
      </c>
      <c r="O584">
        <v>47</v>
      </c>
      <c r="P584" t="s">
        <v>18</v>
      </c>
      <c r="Q584" t="str">
        <f>IF(Table2[[#This Row],[Purchased Bike]]="Yes", "Purchased","Did Not Purchase")</f>
        <v>Did Not Purchase</v>
      </c>
      <c r="R584">
        <f t="shared" si="9"/>
        <v>0</v>
      </c>
    </row>
    <row r="585" spans="1:18" x14ac:dyDescent="0.35">
      <c r="A585">
        <v>24943</v>
      </c>
      <c r="B585" t="s">
        <v>40</v>
      </c>
      <c r="C585" t="s">
        <v>42</v>
      </c>
      <c r="D585" s="3">
        <v>60000</v>
      </c>
      <c r="E585">
        <v>3</v>
      </c>
      <c r="F585" t="str">
        <f>IF(Table2[[#This Row],[Children]]&lt;=2, "0-2 Children", "3+ Children")</f>
        <v>3+ Children</v>
      </c>
      <c r="G585" t="s">
        <v>13</v>
      </c>
      <c r="H585" t="s">
        <v>28</v>
      </c>
      <c r="I585" t="s">
        <v>15</v>
      </c>
      <c r="J585" t="str">
        <f>IF(Table2[[#This Row],[Home Owner]]="Yes", "Homeowner","Non-Homeowner")</f>
        <v>Homeowner</v>
      </c>
      <c r="K585">
        <v>2</v>
      </c>
      <c r="L585" s="6" t="s">
        <v>44</v>
      </c>
      <c r="M585" t="s">
        <v>32</v>
      </c>
      <c r="N585" t="str">
        <f>IF(Table2[[#This Row],[Age]]&lt;=35, "25-35",
IF(Table2[[#This Row],[Age]]&lt;=45, "36-45",
IF(Table2[[#This Row],[Age]]&lt;=55, "46-55", "55+")))</f>
        <v>55+</v>
      </c>
      <c r="O585">
        <v>66</v>
      </c>
      <c r="P585" t="s">
        <v>18</v>
      </c>
      <c r="Q585" t="str">
        <f>IF(Table2[[#This Row],[Purchased Bike]]="Yes", "Purchased","Did Not Purchase")</f>
        <v>Did Not Purchase</v>
      </c>
      <c r="R585">
        <f t="shared" si="9"/>
        <v>0</v>
      </c>
    </row>
    <row r="586" spans="1:18" x14ac:dyDescent="0.35">
      <c r="A586">
        <v>28667</v>
      </c>
      <c r="B586" t="s">
        <v>41</v>
      </c>
      <c r="C586" t="s">
        <v>42</v>
      </c>
      <c r="D586" s="3">
        <v>70000</v>
      </c>
      <c r="E586">
        <v>2</v>
      </c>
      <c r="F586" t="str">
        <f>IF(Table2[[#This Row],[Children]]&lt;=2, "0-2 Children", "3+ Children")</f>
        <v>0-2 Children</v>
      </c>
      <c r="G586" t="s">
        <v>13</v>
      </c>
      <c r="H586" t="s">
        <v>14</v>
      </c>
      <c r="I586" t="s">
        <v>18</v>
      </c>
      <c r="J586" t="str">
        <f>IF(Table2[[#This Row],[Home Owner]]="Yes", "Homeowner","Non-Homeowner")</f>
        <v>Non-Homeowner</v>
      </c>
      <c r="K586">
        <v>1</v>
      </c>
      <c r="L586" s="6" t="s">
        <v>16</v>
      </c>
      <c r="M586" t="s">
        <v>32</v>
      </c>
      <c r="N586" t="str">
        <f>IF(Table2[[#This Row],[Age]]&lt;=35, "25-35",
IF(Table2[[#This Row],[Age]]&lt;=45, "36-45",
IF(Table2[[#This Row],[Age]]&lt;=55, "46-55", "55+")))</f>
        <v>36-45</v>
      </c>
      <c r="O586">
        <v>37</v>
      </c>
      <c r="P586" t="s">
        <v>15</v>
      </c>
      <c r="Q586" t="str">
        <f>IF(Table2[[#This Row],[Purchased Bike]]="Yes", "Purchased","Did Not Purchase")</f>
        <v>Purchased</v>
      </c>
      <c r="R586">
        <f t="shared" si="9"/>
        <v>1</v>
      </c>
    </row>
    <row r="587" spans="1:18" x14ac:dyDescent="0.35">
      <c r="A587">
        <v>15194</v>
      </c>
      <c r="B587" t="s">
        <v>41</v>
      </c>
      <c r="C587" t="s">
        <v>42</v>
      </c>
      <c r="D587" s="3">
        <v>120000</v>
      </c>
      <c r="E587">
        <v>2</v>
      </c>
      <c r="F587" t="str">
        <f>IF(Table2[[#This Row],[Children]]&lt;=2, "0-2 Children", "3+ Children")</f>
        <v>0-2 Children</v>
      </c>
      <c r="G587" t="s">
        <v>13</v>
      </c>
      <c r="H587" t="s">
        <v>28</v>
      </c>
      <c r="I587" t="s">
        <v>18</v>
      </c>
      <c r="J587" t="str">
        <f>IF(Table2[[#This Row],[Home Owner]]="Yes", "Homeowner","Non-Homeowner")</f>
        <v>Non-Homeowner</v>
      </c>
      <c r="K587">
        <v>3</v>
      </c>
      <c r="L587" s="6" t="s">
        <v>16</v>
      </c>
      <c r="M587" t="s">
        <v>32</v>
      </c>
      <c r="N587" t="str">
        <f>IF(Table2[[#This Row],[Age]]&lt;=35, "25-35",
IF(Table2[[#This Row],[Age]]&lt;=45, "36-45",
IF(Table2[[#This Row],[Age]]&lt;=55, "46-55", "55+")))</f>
        <v>36-45</v>
      </c>
      <c r="O587">
        <v>39</v>
      </c>
      <c r="P587" t="s">
        <v>15</v>
      </c>
      <c r="Q587" t="str">
        <f>IF(Table2[[#This Row],[Purchased Bike]]="Yes", "Purchased","Did Not Purchase")</f>
        <v>Purchased</v>
      </c>
      <c r="R587">
        <f t="shared" si="9"/>
        <v>1</v>
      </c>
    </row>
    <row r="588" spans="1:18" x14ac:dyDescent="0.35">
      <c r="A588">
        <v>17436</v>
      </c>
      <c r="B588" t="s">
        <v>40</v>
      </c>
      <c r="C588" t="s">
        <v>42</v>
      </c>
      <c r="D588" s="3">
        <v>60000</v>
      </c>
      <c r="E588">
        <v>2</v>
      </c>
      <c r="F588" t="str">
        <f>IF(Table2[[#This Row],[Children]]&lt;=2, "0-2 Children", "3+ Children")</f>
        <v>0-2 Children</v>
      </c>
      <c r="G588" t="s">
        <v>27</v>
      </c>
      <c r="H588" t="s">
        <v>21</v>
      </c>
      <c r="I588" t="s">
        <v>18</v>
      </c>
      <c r="J588" t="str">
        <f>IF(Table2[[#This Row],[Home Owner]]="Yes", "Homeowner","Non-Homeowner")</f>
        <v>Non-Homeowner</v>
      </c>
      <c r="K588">
        <v>2</v>
      </c>
      <c r="L588" s="6" t="s">
        <v>26</v>
      </c>
      <c r="M588" t="s">
        <v>32</v>
      </c>
      <c r="N588" t="str">
        <f>IF(Table2[[#This Row],[Age]]&lt;=35, "25-35",
IF(Table2[[#This Row],[Age]]&lt;=45, "36-45",
IF(Table2[[#This Row],[Age]]&lt;=55, "46-55", "55+")))</f>
        <v>46-55</v>
      </c>
      <c r="O588">
        <v>51</v>
      </c>
      <c r="P588" t="s">
        <v>18</v>
      </c>
      <c r="Q588" t="str">
        <f>IF(Table2[[#This Row],[Purchased Bike]]="Yes", "Purchased","Did Not Purchase")</f>
        <v>Did Not Purchase</v>
      </c>
      <c r="R588">
        <f t="shared" si="9"/>
        <v>0</v>
      </c>
    </row>
    <row r="589" spans="1:18" x14ac:dyDescent="0.35">
      <c r="A589">
        <v>18935</v>
      </c>
      <c r="B589" t="s">
        <v>40</v>
      </c>
      <c r="C589" t="s">
        <v>43</v>
      </c>
      <c r="D589" s="3">
        <v>130000</v>
      </c>
      <c r="E589">
        <v>0</v>
      </c>
      <c r="F589" t="str">
        <f>IF(Table2[[#This Row],[Children]]&lt;=2, "0-2 Children", "3+ Children")</f>
        <v>0-2 Children</v>
      </c>
      <c r="G589" t="s">
        <v>31</v>
      </c>
      <c r="H589" t="s">
        <v>28</v>
      </c>
      <c r="I589" t="s">
        <v>15</v>
      </c>
      <c r="J589" t="str">
        <f>IF(Table2[[#This Row],[Home Owner]]="Yes", "Homeowner","Non-Homeowner")</f>
        <v>Homeowner</v>
      </c>
      <c r="K589">
        <v>3</v>
      </c>
      <c r="L589" s="6" t="s">
        <v>26</v>
      </c>
      <c r="M589" t="s">
        <v>32</v>
      </c>
      <c r="N589" t="str">
        <f>IF(Table2[[#This Row],[Age]]&lt;=35, "25-35",
IF(Table2[[#This Row],[Age]]&lt;=45, "36-45",
IF(Table2[[#This Row],[Age]]&lt;=55, "46-55", "55+")))</f>
        <v>36-45</v>
      </c>
      <c r="O589">
        <v>40</v>
      </c>
      <c r="P589" t="s">
        <v>18</v>
      </c>
      <c r="Q589" t="str">
        <f>IF(Table2[[#This Row],[Purchased Bike]]="Yes", "Purchased","Did Not Purchase")</f>
        <v>Did Not Purchase</v>
      </c>
      <c r="R589">
        <f t="shared" si="9"/>
        <v>0</v>
      </c>
    </row>
    <row r="590" spans="1:18" x14ac:dyDescent="0.35">
      <c r="A590">
        <v>16871</v>
      </c>
      <c r="B590" t="s">
        <v>40</v>
      </c>
      <c r="C590" t="s">
        <v>43</v>
      </c>
      <c r="D590" s="3">
        <v>90000</v>
      </c>
      <c r="E590">
        <v>2</v>
      </c>
      <c r="F590" t="str">
        <f>IF(Table2[[#This Row],[Children]]&lt;=2, "0-2 Children", "3+ Children")</f>
        <v>0-2 Children</v>
      </c>
      <c r="G590" t="s">
        <v>27</v>
      </c>
      <c r="H590" t="s">
        <v>21</v>
      </c>
      <c r="I590" t="s">
        <v>15</v>
      </c>
      <c r="J590" t="str">
        <f>IF(Table2[[#This Row],[Home Owner]]="Yes", "Homeowner","Non-Homeowner")</f>
        <v>Homeowner</v>
      </c>
      <c r="K590">
        <v>1</v>
      </c>
      <c r="L590" s="6" t="s">
        <v>44</v>
      </c>
      <c r="M590" t="s">
        <v>32</v>
      </c>
      <c r="N590" t="str">
        <f>IF(Table2[[#This Row],[Age]]&lt;=35, "25-35",
IF(Table2[[#This Row],[Age]]&lt;=45, "36-45",
IF(Table2[[#This Row],[Age]]&lt;=55, "46-55", "55+")))</f>
        <v>46-55</v>
      </c>
      <c r="O590">
        <v>51</v>
      </c>
      <c r="P590" t="s">
        <v>15</v>
      </c>
      <c r="Q590" t="str">
        <f>IF(Table2[[#This Row],[Purchased Bike]]="Yes", "Purchased","Did Not Purchase")</f>
        <v>Purchased</v>
      </c>
      <c r="R590">
        <f t="shared" si="9"/>
        <v>1</v>
      </c>
    </row>
    <row r="591" spans="1:18" x14ac:dyDescent="0.35">
      <c r="A591">
        <v>12100</v>
      </c>
      <c r="B591" t="s">
        <v>41</v>
      </c>
      <c r="C591" t="s">
        <v>42</v>
      </c>
      <c r="D591" s="3">
        <v>60000</v>
      </c>
      <c r="E591">
        <v>2</v>
      </c>
      <c r="F591" t="str">
        <f>IF(Table2[[#This Row],[Children]]&lt;=2, "0-2 Children", "3+ Children")</f>
        <v>0-2 Children</v>
      </c>
      <c r="G591" t="s">
        <v>13</v>
      </c>
      <c r="H591" t="s">
        <v>28</v>
      </c>
      <c r="I591" t="s">
        <v>15</v>
      </c>
      <c r="J591" t="str">
        <f>IF(Table2[[#This Row],[Home Owner]]="Yes", "Homeowner","Non-Homeowner")</f>
        <v>Homeowner</v>
      </c>
      <c r="K591">
        <v>0</v>
      </c>
      <c r="L591" s="6" t="s">
        <v>44</v>
      </c>
      <c r="M591" t="s">
        <v>32</v>
      </c>
      <c r="N591" t="str">
        <f>IF(Table2[[#This Row],[Age]]&lt;=35, "25-35",
IF(Table2[[#This Row],[Age]]&lt;=45, "36-45",
IF(Table2[[#This Row],[Age]]&lt;=55, "46-55", "55+")))</f>
        <v>55+</v>
      </c>
      <c r="O591">
        <v>57</v>
      </c>
      <c r="P591" t="s">
        <v>18</v>
      </c>
      <c r="Q591" t="str">
        <f>IF(Table2[[#This Row],[Purchased Bike]]="Yes", "Purchased","Did Not Purchase")</f>
        <v>Did Not Purchase</v>
      </c>
      <c r="R591">
        <f t="shared" si="9"/>
        <v>0</v>
      </c>
    </row>
    <row r="592" spans="1:18" x14ac:dyDescent="0.35">
      <c r="A592">
        <v>23158</v>
      </c>
      <c r="B592" t="s">
        <v>40</v>
      </c>
      <c r="C592" t="s">
        <v>43</v>
      </c>
      <c r="D592" s="3">
        <v>60000</v>
      </c>
      <c r="E592">
        <v>1</v>
      </c>
      <c r="F592" t="str">
        <f>IF(Table2[[#This Row],[Children]]&lt;=2, "0-2 Children", "3+ Children")</f>
        <v>0-2 Children</v>
      </c>
      <c r="G592" t="s">
        <v>31</v>
      </c>
      <c r="H592" t="s">
        <v>21</v>
      </c>
      <c r="I592" t="s">
        <v>18</v>
      </c>
      <c r="J592" t="str">
        <f>IF(Table2[[#This Row],[Home Owner]]="Yes", "Homeowner","Non-Homeowner")</f>
        <v>Non-Homeowner</v>
      </c>
      <c r="K592">
        <v>0</v>
      </c>
      <c r="L592" s="6" t="s">
        <v>16</v>
      </c>
      <c r="M592" t="s">
        <v>32</v>
      </c>
      <c r="N592" t="str">
        <f>IF(Table2[[#This Row],[Age]]&lt;=35, "25-35",
IF(Table2[[#This Row],[Age]]&lt;=45, "36-45",
IF(Table2[[#This Row],[Age]]&lt;=55, "46-55", "55+")))</f>
        <v>25-35</v>
      </c>
      <c r="O592">
        <v>35</v>
      </c>
      <c r="P592" t="s">
        <v>15</v>
      </c>
      <c r="Q592" t="str">
        <f>IF(Table2[[#This Row],[Purchased Bike]]="Yes", "Purchased","Did Not Purchase")</f>
        <v>Purchased</v>
      </c>
      <c r="R592">
        <f t="shared" si="9"/>
        <v>1</v>
      </c>
    </row>
    <row r="593" spans="1:18" x14ac:dyDescent="0.35">
      <c r="A593">
        <v>18545</v>
      </c>
      <c r="B593" t="s">
        <v>40</v>
      </c>
      <c r="C593" t="s">
        <v>42</v>
      </c>
      <c r="D593" s="3">
        <v>40000</v>
      </c>
      <c r="E593">
        <v>4</v>
      </c>
      <c r="F593" t="str">
        <f>IF(Table2[[#This Row],[Children]]&lt;=2, "0-2 Children", "3+ Children")</f>
        <v>3+ Children</v>
      </c>
      <c r="G593" t="s">
        <v>27</v>
      </c>
      <c r="H593" t="s">
        <v>21</v>
      </c>
      <c r="I593" t="s">
        <v>18</v>
      </c>
      <c r="J593" t="str">
        <f>IF(Table2[[#This Row],[Home Owner]]="Yes", "Homeowner","Non-Homeowner")</f>
        <v>Non-Homeowner</v>
      </c>
      <c r="K593">
        <v>2</v>
      </c>
      <c r="L593" s="6" t="s">
        <v>44</v>
      </c>
      <c r="M593" t="s">
        <v>32</v>
      </c>
      <c r="N593" t="str">
        <f>IF(Table2[[#This Row],[Age]]&lt;=35, "25-35",
IF(Table2[[#This Row],[Age]]&lt;=45, "36-45",
IF(Table2[[#This Row],[Age]]&lt;=55, "46-55", "55+")))</f>
        <v>55+</v>
      </c>
      <c r="O593">
        <v>61</v>
      </c>
      <c r="P593" t="s">
        <v>15</v>
      </c>
      <c r="Q593" t="str">
        <f>IF(Table2[[#This Row],[Purchased Bike]]="Yes", "Purchased","Did Not Purchase")</f>
        <v>Purchased</v>
      </c>
      <c r="R593">
        <f t="shared" si="9"/>
        <v>1</v>
      </c>
    </row>
    <row r="594" spans="1:18" x14ac:dyDescent="0.35">
      <c r="A594">
        <v>18391</v>
      </c>
      <c r="B594" t="s">
        <v>41</v>
      </c>
      <c r="C594" t="s">
        <v>43</v>
      </c>
      <c r="D594" s="3">
        <v>80000</v>
      </c>
      <c r="E594">
        <v>5</v>
      </c>
      <c r="F594" t="str">
        <f>IF(Table2[[#This Row],[Children]]&lt;=2, "0-2 Children", "3+ Children")</f>
        <v>3+ Children</v>
      </c>
      <c r="G594" t="s">
        <v>19</v>
      </c>
      <c r="H594" t="s">
        <v>21</v>
      </c>
      <c r="I594" t="s">
        <v>15</v>
      </c>
      <c r="J594" t="str">
        <f>IF(Table2[[#This Row],[Home Owner]]="Yes", "Homeowner","Non-Homeowner")</f>
        <v>Homeowner</v>
      </c>
      <c r="K594">
        <v>2</v>
      </c>
      <c r="L594" s="6" t="s">
        <v>23</v>
      </c>
      <c r="M594" t="s">
        <v>32</v>
      </c>
      <c r="N594" t="str">
        <f>IF(Table2[[#This Row],[Age]]&lt;=35, "25-35",
IF(Table2[[#This Row],[Age]]&lt;=45, "36-45",
IF(Table2[[#This Row],[Age]]&lt;=55, "46-55", "55+")))</f>
        <v>36-45</v>
      </c>
      <c r="O594">
        <v>44</v>
      </c>
      <c r="P594" t="s">
        <v>18</v>
      </c>
      <c r="Q594" t="str">
        <f>IF(Table2[[#This Row],[Purchased Bike]]="Yes", "Purchased","Did Not Purchase")</f>
        <v>Did Not Purchase</v>
      </c>
      <c r="R594">
        <f t="shared" si="9"/>
        <v>0</v>
      </c>
    </row>
    <row r="595" spans="1:18" x14ac:dyDescent="0.35">
      <c r="A595">
        <v>19812</v>
      </c>
      <c r="B595" t="s">
        <v>41</v>
      </c>
      <c r="C595" t="s">
        <v>43</v>
      </c>
      <c r="D595" s="3">
        <v>70000</v>
      </c>
      <c r="E595">
        <v>2</v>
      </c>
      <c r="F595" t="str">
        <f>IF(Table2[[#This Row],[Children]]&lt;=2, "0-2 Children", "3+ Children")</f>
        <v>0-2 Children</v>
      </c>
      <c r="G595" t="s">
        <v>19</v>
      </c>
      <c r="H595" t="s">
        <v>21</v>
      </c>
      <c r="I595" t="s">
        <v>15</v>
      </c>
      <c r="J595" t="str">
        <f>IF(Table2[[#This Row],[Home Owner]]="Yes", "Homeowner","Non-Homeowner")</f>
        <v>Homeowner</v>
      </c>
      <c r="K595">
        <v>0</v>
      </c>
      <c r="L595" s="6" t="s">
        <v>23</v>
      </c>
      <c r="M595" t="s">
        <v>32</v>
      </c>
      <c r="N595" t="str">
        <f>IF(Table2[[#This Row],[Age]]&lt;=35, "25-35",
IF(Table2[[#This Row],[Age]]&lt;=45, "36-45",
IF(Table2[[#This Row],[Age]]&lt;=55, "46-55", "55+")))</f>
        <v>46-55</v>
      </c>
      <c r="O595">
        <v>49</v>
      </c>
      <c r="P595" t="s">
        <v>15</v>
      </c>
      <c r="Q595" t="str">
        <f>IF(Table2[[#This Row],[Purchased Bike]]="Yes", "Purchased","Did Not Purchase")</f>
        <v>Purchased</v>
      </c>
      <c r="R595">
        <f t="shared" si="9"/>
        <v>1</v>
      </c>
    </row>
    <row r="596" spans="1:18" x14ac:dyDescent="0.35">
      <c r="A596">
        <v>27660</v>
      </c>
      <c r="B596" t="s">
        <v>40</v>
      </c>
      <c r="C596" t="s">
        <v>42</v>
      </c>
      <c r="D596" s="3">
        <v>80000</v>
      </c>
      <c r="E596">
        <v>4</v>
      </c>
      <c r="F596" t="str">
        <f>IF(Table2[[#This Row],[Children]]&lt;=2, "0-2 Children", "3+ Children")</f>
        <v>3+ Children</v>
      </c>
      <c r="G596" t="s">
        <v>31</v>
      </c>
      <c r="H596" t="s">
        <v>28</v>
      </c>
      <c r="I596" t="s">
        <v>15</v>
      </c>
      <c r="J596" t="str">
        <f>IF(Table2[[#This Row],[Home Owner]]="Yes", "Homeowner","Non-Homeowner")</f>
        <v>Homeowner</v>
      </c>
      <c r="K596">
        <v>2</v>
      </c>
      <c r="L596" s="6" t="s">
        <v>23</v>
      </c>
      <c r="M596" t="s">
        <v>32</v>
      </c>
      <c r="N596" t="str">
        <f>IF(Table2[[#This Row],[Age]]&lt;=35, "25-35",
IF(Table2[[#This Row],[Age]]&lt;=45, "36-45",
IF(Table2[[#This Row],[Age]]&lt;=55, "46-55", "55+")))</f>
        <v>55+</v>
      </c>
      <c r="O596">
        <v>70</v>
      </c>
      <c r="P596" t="s">
        <v>18</v>
      </c>
      <c r="Q596" t="str">
        <f>IF(Table2[[#This Row],[Purchased Bike]]="Yes", "Purchased","Did Not Purchase")</f>
        <v>Did Not Purchase</v>
      </c>
      <c r="R596">
        <f t="shared" si="9"/>
        <v>0</v>
      </c>
    </row>
    <row r="597" spans="1:18" x14ac:dyDescent="0.35">
      <c r="A597">
        <v>18058</v>
      </c>
      <c r="B597" t="s">
        <v>41</v>
      </c>
      <c r="C597" t="s">
        <v>43</v>
      </c>
      <c r="D597" s="3">
        <v>20000</v>
      </c>
      <c r="E597">
        <v>3</v>
      </c>
      <c r="F597" t="str">
        <f>IF(Table2[[#This Row],[Children]]&lt;=2, "0-2 Children", "3+ Children")</f>
        <v>3+ Children</v>
      </c>
      <c r="G597" t="s">
        <v>27</v>
      </c>
      <c r="H597" t="s">
        <v>14</v>
      </c>
      <c r="I597" t="s">
        <v>15</v>
      </c>
      <c r="J597" t="str">
        <f>IF(Table2[[#This Row],[Home Owner]]="Yes", "Homeowner","Non-Homeowner")</f>
        <v>Homeowner</v>
      </c>
      <c r="K597">
        <v>2</v>
      </c>
      <c r="L597" s="6" t="s">
        <v>22</v>
      </c>
      <c r="M597" t="s">
        <v>32</v>
      </c>
      <c r="N597" t="str">
        <f>IF(Table2[[#This Row],[Age]]&lt;=35, "25-35",
IF(Table2[[#This Row],[Age]]&lt;=45, "36-45",
IF(Table2[[#This Row],[Age]]&lt;=55, "46-55", "55+")))</f>
        <v>55+</v>
      </c>
      <c r="O597">
        <v>78</v>
      </c>
      <c r="P597" t="s">
        <v>18</v>
      </c>
      <c r="Q597" t="str">
        <f>IF(Table2[[#This Row],[Purchased Bike]]="Yes", "Purchased","Did Not Purchase")</f>
        <v>Did Not Purchase</v>
      </c>
      <c r="R597">
        <f t="shared" si="9"/>
        <v>0</v>
      </c>
    </row>
    <row r="598" spans="1:18" x14ac:dyDescent="0.35">
      <c r="A598">
        <v>20343</v>
      </c>
      <c r="B598" t="s">
        <v>40</v>
      </c>
      <c r="C598" t="s">
        <v>43</v>
      </c>
      <c r="D598" s="3">
        <v>90000</v>
      </c>
      <c r="E598">
        <v>4</v>
      </c>
      <c r="F598" t="str">
        <f>IF(Table2[[#This Row],[Children]]&lt;=2, "0-2 Children", "3+ Children")</f>
        <v>3+ Children</v>
      </c>
      <c r="G598" t="s">
        <v>19</v>
      </c>
      <c r="H598" t="s">
        <v>21</v>
      </c>
      <c r="I598" t="s">
        <v>15</v>
      </c>
      <c r="J598" t="str">
        <f>IF(Table2[[#This Row],[Home Owner]]="Yes", "Homeowner","Non-Homeowner")</f>
        <v>Homeowner</v>
      </c>
      <c r="K598">
        <v>1</v>
      </c>
      <c r="L598" s="6" t="s">
        <v>26</v>
      </c>
      <c r="M598" t="s">
        <v>32</v>
      </c>
      <c r="N598" t="str">
        <f>IF(Table2[[#This Row],[Age]]&lt;=35, "25-35",
IF(Table2[[#This Row],[Age]]&lt;=45, "36-45",
IF(Table2[[#This Row],[Age]]&lt;=55, "46-55", "55+")))</f>
        <v>36-45</v>
      </c>
      <c r="O598">
        <v>45</v>
      </c>
      <c r="P598" t="s">
        <v>18</v>
      </c>
      <c r="Q598" t="str">
        <f>IF(Table2[[#This Row],[Purchased Bike]]="Yes", "Purchased","Did Not Purchase")</f>
        <v>Did Not Purchase</v>
      </c>
      <c r="R598">
        <f t="shared" si="9"/>
        <v>0</v>
      </c>
    </row>
    <row r="599" spans="1:18" x14ac:dyDescent="0.35">
      <c r="A599">
        <v>28997</v>
      </c>
      <c r="B599" t="s">
        <v>41</v>
      </c>
      <c r="C599" t="s">
        <v>42</v>
      </c>
      <c r="D599" s="3">
        <v>40000</v>
      </c>
      <c r="E599">
        <v>2</v>
      </c>
      <c r="F599" t="str">
        <f>IF(Table2[[#This Row],[Children]]&lt;=2, "0-2 Children", "3+ Children")</f>
        <v>0-2 Children</v>
      </c>
      <c r="G599" t="s">
        <v>27</v>
      </c>
      <c r="H599" t="s">
        <v>21</v>
      </c>
      <c r="I599" t="s">
        <v>18</v>
      </c>
      <c r="J599" t="str">
        <f>IF(Table2[[#This Row],[Home Owner]]="Yes", "Homeowner","Non-Homeowner")</f>
        <v>Non-Homeowner</v>
      </c>
      <c r="K599">
        <v>1</v>
      </c>
      <c r="L599" s="6" t="s">
        <v>22</v>
      </c>
      <c r="M599" t="s">
        <v>32</v>
      </c>
      <c r="N599" t="str">
        <f>IF(Table2[[#This Row],[Age]]&lt;=35, "25-35",
IF(Table2[[#This Row],[Age]]&lt;=45, "36-45",
IF(Table2[[#This Row],[Age]]&lt;=55, "46-55", "55+")))</f>
        <v>55+</v>
      </c>
      <c r="O599">
        <v>58</v>
      </c>
      <c r="P599" t="s">
        <v>15</v>
      </c>
      <c r="Q599" t="str">
        <f>IF(Table2[[#This Row],[Purchased Bike]]="Yes", "Purchased","Did Not Purchase")</f>
        <v>Purchased</v>
      </c>
      <c r="R599">
        <f t="shared" si="9"/>
        <v>1</v>
      </c>
    </row>
    <row r="600" spans="1:18" x14ac:dyDescent="0.35">
      <c r="A600">
        <v>24398</v>
      </c>
      <c r="B600" t="s">
        <v>40</v>
      </c>
      <c r="C600" t="s">
        <v>42</v>
      </c>
      <c r="D600" s="3">
        <v>130000</v>
      </c>
      <c r="E600">
        <v>1</v>
      </c>
      <c r="F600" t="str">
        <f>IF(Table2[[#This Row],[Children]]&lt;=2, "0-2 Children", "3+ Children")</f>
        <v>0-2 Children</v>
      </c>
      <c r="G600" t="s">
        <v>31</v>
      </c>
      <c r="H600" t="s">
        <v>28</v>
      </c>
      <c r="I600" t="s">
        <v>15</v>
      </c>
      <c r="J600" t="str">
        <f>IF(Table2[[#This Row],[Home Owner]]="Yes", "Homeowner","Non-Homeowner")</f>
        <v>Homeowner</v>
      </c>
      <c r="K600">
        <v>4</v>
      </c>
      <c r="L600" s="6" t="s">
        <v>16</v>
      </c>
      <c r="M600" t="s">
        <v>32</v>
      </c>
      <c r="N600" t="str">
        <f>IF(Table2[[#This Row],[Age]]&lt;=35, "25-35",
IF(Table2[[#This Row],[Age]]&lt;=45, "36-45",
IF(Table2[[#This Row],[Age]]&lt;=55, "46-55", "55+")))</f>
        <v>36-45</v>
      </c>
      <c r="O600">
        <v>41</v>
      </c>
      <c r="P600" t="s">
        <v>18</v>
      </c>
      <c r="Q600" t="str">
        <f>IF(Table2[[#This Row],[Purchased Bike]]="Yes", "Purchased","Did Not Purchase")</f>
        <v>Did Not Purchase</v>
      </c>
      <c r="R600">
        <f t="shared" si="9"/>
        <v>0</v>
      </c>
    </row>
    <row r="601" spans="1:18" x14ac:dyDescent="0.35">
      <c r="A601">
        <v>19002</v>
      </c>
      <c r="B601" t="s">
        <v>40</v>
      </c>
      <c r="C601" t="s">
        <v>43</v>
      </c>
      <c r="D601" s="3">
        <v>60000</v>
      </c>
      <c r="E601">
        <v>2</v>
      </c>
      <c r="F601" t="str">
        <f>IF(Table2[[#This Row],[Children]]&lt;=2, "0-2 Children", "3+ Children")</f>
        <v>0-2 Children</v>
      </c>
      <c r="G601" t="s">
        <v>19</v>
      </c>
      <c r="H601" t="s">
        <v>21</v>
      </c>
      <c r="I601" t="s">
        <v>15</v>
      </c>
      <c r="J601" t="str">
        <f>IF(Table2[[#This Row],[Home Owner]]="Yes", "Homeowner","Non-Homeowner")</f>
        <v>Homeowner</v>
      </c>
      <c r="K601">
        <v>1</v>
      </c>
      <c r="L601" s="6" t="s">
        <v>22</v>
      </c>
      <c r="M601" t="s">
        <v>32</v>
      </c>
      <c r="N601" t="str">
        <f>IF(Table2[[#This Row],[Age]]&lt;=35, "25-35",
IF(Table2[[#This Row],[Age]]&lt;=45, "36-45",
IF(Table2[[#This Row],[Age]]&lt;=55, "46-55", "55+")))</f>
        <v>55+</v>
      </c>
      <c r="O601">
        <v>57</v>
      </c>
      <c r="P601" t="s">
        <v>15</v>
      </c>
      <c r="Q601" t="str">
        <f>IF(Table2[[#This Row],[Purchased Bike]]="Yes", "Purchased","Did Not Purchase")</f>
        <v>Purchased</v>
      </c>
      <c r="R601">
        <f t="shared" si="9"/>
        <v>1</v>
      </c>
    </row>
    <row r="602" spans="1:18" x14ac:dyDescent="0.35">
      <c r="A602">
        <v>28609</v>
      </c>
      <c r="B602" t="s">
        <v>40</v>
      </c>
      <c r="C602" t="s">
        <v>42</v>
      </c>
      <c r="D602" s="3">
        <v>30000</v>
      </c>
      <c r="E602">
        <v>2</v>
      </c>
      <c r="F602" t="str">
        <f>IF(Table2[[#This Row],[Children]]&lt;=2, "0-2 Children", "3+ Children")</f>
        <v>0-2 Children</v>
      </c>
      <c r="G602" t="s">
        <v>27</v>
      </c>
      <c r="H602" t="s">
        <v>14</v>
      </c>
      <c r="I602" t="s">
        <v>18</v>
      </c>
      <c r="J602" t="str">
        <f>IF(Table2[[#This Row],[Home Owner]]="Yes", "Homeowner","Non-Homeowner")</f>
        <v>Non-Homeowner</v>
      </c>
      <c r="K602">
        <v>2</v>
      </c>
      <c r="L602" s="6" t="s">
        <v>16</v>
      </c>
      <c r="M602" t="s">
        <v>32</v>
      </c>
      <c r="N602" t="str">
        <f>IF(Table2[[#This Row],[Age]]&lt;=35, "25-35",
IF(Table2[[#This Row],[Age]]&lt;=45, "36-45",
IF(Table2[[#This Row],[Age]]&lt;=55, "46-55", "55+")))</f>
        <v>46-55</v>
      </c>
      <c r="O602">
        <v>49</v>
      </c>
      <c r="P602" t="s">
        <v>18</v>
      </c>
      <c r="Q602" t="str">
        <f>IF(Table2[[#This Row],[Purchased Bike]]="Yes", "Purchased","Did Not Purchase")</f>
        <v>Did Not Purchase</v>
      </c>
      <c r="R602">
        <f t="shared" si="9"/>
        <v>0</v>
      </c>
    </row>
    <row r="603" spans="1:18" x14ac:dyDescent="0.35">
      <c r="A603">
        <v>29231</v>
      </c>
      <c r="B603" t="s">
        <v>41</v>
      </c>
      <c r="C603" t="s">
        <v>42</v>
      </c>
      <c r="D603" s="3">
        <v>80000</v>
      </c>
      <c r="E603">
        <v>4</v>
      </c>
      <c r="F603" t="str">
        <f>IF(Table2[[#This Row],[Children]]&lt;=2, "0-2 Children", "3+ Children")</f>
        <v>3+ Children</v>
      </c>
      <c r="G603" t="s">
        <v>19</v>
      </c>
      <c r="H603" t="s">
        <v>21</v>
      </c>
      <c r="I603" t="s">
        <v>18</v>
      </c>
      <c r="J603" t="str">
        <f>IF(Table2[[#This Row],[Home Owner]]="Yes", "Homeowner","Non-Homeowner")</f>
        <v>Non-Homeowner</v>
      </c>
      <c r="K603">
        <v>2</v>
      </c>
      <c r="L603" s="6" t="s">
        <v>16</v>
      </c>
      <c r="M603" t="s">
        <v>32</v>
      </c>
      <c r="N603" t="str">
        <f>IF(Table2[[#This Row],[Age]]&lt;=35, "25-35",
IF(Table2[[#This Row],[Age]]&lt;=45, "36-45",
IF(Table2[[#This Row],[Age]]&lt;=55, "46-55", "55+")))</f>
        <v>36-45</v>
      </c>
      <c r="O603">
        <v>43</v>
      </c>
      <c r="P603" t="s">
        <v>18</v>
      </c>
      <c r="Q603" t="str">
        <f>IF(Table2[[#This Row],[Purchased Bike]]="Yes", "Purchased","Did Not Purchase")</f>
        <v>Did Not Purchase</v>
      </c>
      <c r="R603">
        <f t="shared" si="9"/>
        <v>0</v>
      </c>
    </row>
    <row r="604" spans="1:18" x14ac:dyDescent="0.35">
      <c r="A604">
        <v>18858</v>
      </c>
      <c r="B604" t="s">
        <v>41</v>
      </c>
      <c r="C604" t="s">
        <v>42</v>
      </c>
      <c r="D604" s="3">
        <v>60000</v>
      </c>
      <c r="E604">
        <v>2</v>
      </c>
      <c r="F604" t="str">
        <f>IF(Table2[[#This Row],[Children]]&lt;=2, "0-2 Children", "3+ Children")</f>
        <v>0-2 Children</v>
      </c>
      <c r="G604" t="s">
        <v>29</v>
      </c>
      <c r="H604" t="s">
        <v>14</v>
      </c>
      <c r="I604" t="s">
        <v>15</v>
      </c>
      <c r="J604" t="str">
        <f>IF(Table2[[#This Row],[Home Owner]]="Yes", "Homeowner","Non-Homeowner")</f>
        <v>Homeowner</v>
      </c>
      <c r="K604">
        <v>2</v>
      </c>
      <c r="L604" s="6" t="s">
        <v>23</v>
      </c>
      <c r="M604" t="s">
        <v>32</v>
      </c>
      <c r="N604" t="str">
        <f>IF(Table2[[#This Row],[Age]]&lt;=35, "25-35",
IF(Table2[[#This Row],[Age]]&lt;=45, "36-45",
IF(Table2[[#This Row],[Age]]&lt;=55, "46-55", "55+")))</f>
        <v>46-55</v>
      </c>
      <c r="O604">
        <v>52</v>
      </c>
      <c r="P604" t="s">
        <v>15</v>
      </c>
      <c r="Q604" t="str">
        <f>IF(Table2[[#This Row],[Purchased Bike]]="Yes", "Purchased","Did Not Purchase")</f>
        <v>Purchased</v>
      </c>
      <c r="R604">
        <f t="shared" si="9"/>
        <v>1</v>
      </c>
    </row>
    <row r="605" spans="1:18" x14ac:dyDescent="0.35">
      <c r="A605">
        <v>20000</v>
      </c>
      <c r="B605" t="s">
        <v>40</v>
      </c>
      <c r="C605" t="s">
        <v>42</v>
      </c>
      <c r="D605" s="3">
        <v>60000</v>
      </c>
      <c r="E605">
        <v>1</v>
      </c>
      <c r="F605" t="str">
        <f>IF(Table2[[#This Row],[Children]]&lt;=2, "0-2 Children", "3+ Children")</f>
        <v>0-2 Children</v>
      </c>
      <c r="G605" t="s">
        <v>31</v>
      </c>
      <c r="H605" t="s">
        <v>21</v>
      </c>
      <c r="I605" t="s">
        <v>15</v>
      </c>
      <c r="J605" t="str">
        <f>IF(Table2[[#This Row],[Home Owner]]="Yes", "Homeowner","Non-Homeowner")</f>
        <v>Homeowner</v>
      </c>
      <c r="K605">
        <v>0</v>
      </c>
      <c r="L605" s="6" t="s">
        <v>16</v>
      </c>
      <c r="M605" t="s">
        <v>32</v>
      </c>
      <c r="N605" t="str">
        <f>IF(Table2[[#This Row],[Age]]&lt;=35, "25-35",
IF(Table2[[#This Row],[Age]]&lt;=45, "36-45",
IF(Table2[[#This Row],[Age]]&lt;=55, "46-55", "55+")))</f>
        <v>25-35</v>
      </c>
      <c r="O605">
        <v>35</v>
      </c>
      <c r="P605" t="s">
        <v>15</v>
      </c>
      <c r="Q605" t="str">
        <f>IF(Table2[[#This Row],[Purchased Bike]]="Yes", "Purchased","Did Not Purchase")</f>
        <v>Purchased</v>
      </c>
      <c r="R605">
        <f t="shared" si="9"/>
        <v>1</v>
      </c>
    </row>
    <row r="606" spans="1:18" x14ac:dyDescent="0.35">
      <c r="A606">
        <v>25261</v>
      </c>
      <c r="B606" t="s">
        <v>40</v>
      </c>
      <c r="C606" t="s">
        <v>42</v>
      </c>
      <c r="D606" s="3">
        <v>40000</v>
      </c>
      <c r="E606">
        <v>0</v>
      </c>
      <c r="F606" t="str">
        <f>IF(Table2[[#This Row],[Children]]&lt;=2, "0-2 Children", "3+ Children")</f>
        <v>0-2 Children</v>
      </c>
      <c r="G606" t="s">
        <v>27</v>
      </c>
      <c r="H606" t="s">
        <v>14</v>
      </c>
      <c r="I606" t="s">
        <v>15</v>
      </c>
      <c r="J606" t="str">
        <f>IF(Table2[[#This Row],[Home Owner]]="Yes", "Homeowner","Non-Homeowner")</f>
        <v>Homeowner</v>
      </c>
      <c r="K606">
        <v>2</v>
      </c>
      <c r="L606" s="6" t="s">
        <v>23</v>
      </c>
      <c r="M606" t="s">
        <v>32</v>
      </c>
      <c r="N606" t="str">
        <f>IF(Table2[[#This Row],[Age]]&lt;=35, "25-35",
IF(Table2[[#This Row],[Age]]&lt;=45, "36-45",
IF(Table2[[#This Row],[Age]]&lt;=55, "46-55", "55+")))</f>
        <v>25-35</v>
      </c>
      <c r="O606">
        <v>27</v>
      </c>
      <c r="P606" t="s">
        <v>18</v>
      </c>
      <c r="Q606" t="str">
        <f>IF(Table2[[#This Row],[Purchased Bike]]="Yes", "Purchased","Did Not Purchase")</f>
        <v>Did Not Purchase</v>
      </c>
      <c r="R606">
        <f t="shared" si="9"/>
        <v>0</v>
      </c>
    </row>
    <row r="607" spans="1:18" x14ac:dyDescent="0.35">
      <c r="A607">
        <v>17458</v>
      </c>
      <c r="B607" t="s">
        <v>41</v>
      </c>
      <c r="C607" t="s">
        <v>42</v>
      </c>
      <c r="D607" s="3">
        <v>70000</v>
      </c>
      <c r="E607">
        <v>3</v>
      </c>
      <c r="F607" t="str">
        <f>IF(Table2[[#This Row],[Children]]&lt;=2, "0-2 Children", "3+ Children")</f>
        <v>3+ Children</v>
      </c>
      <c r="G607" t="s">
        <v>27</v>
      </c>
      <c r="H607" t="s">
        <v>21</v>
      </c>
      <c r="I607" t="s">
        <v>15</v>
      </c>
      <c r="J607" t="str">
        <f>IF(Table2[[#This Row],[Home Owner]]="Yes", "Homeowner","Non-Homeowner")</f>
        <v>Homeowner</v>
      </c>
      <c r="K607">
        <v>0</v>
      </c>
      <c r="L607" s="6" t="s">
        <v>23</v>
      </c>
      <c r="M607" t="s">
        <v>32</v>
      </c>
      <c r="N607" t="str">
        <f>IF(Table2[[#This Row],[Age]]&lt;=35, "25-35",
IF(Table2[[#This Row],[Age]]&lt;=45, "36-45",
IF(Table2[[#This Row],[Age]]&lt;=55, "46-55", "55+")))</f>
        <v>46-55</v>
      </c>
      <c r="O607">
        <v>52</v>
      </c>
      <c r="P607" t="s">
        <v>15</v>
      </c>
      <c r="Q607" t="str">
        <f>IF(Table2[[#This Row],[Purchased Bike]]="Yes", "Purchased","Did Not Purchase")</f>
        <v>Purchased</v>
      </c>
      <c r="R607">
        <f t="shared" si="9"/>
        <v>1</v>
      </c>
    </row>
    <row r="608" spans="1:18" x14ac:dyDescent="0.35">
      <c r="A608">
        <v>11644</v>
      </c>
      <c r="B608" t="s">
        <v>41</v>
      </c>
      <c r="C608" t="s">
        <v>42</v>
      </c>
      <c r="D608" s="3">
        <v>40000</v>
      </c>
      <c r="E608">
        <v>2</v>
      </c>
      <c r="F608" t="str">
        <f>IF(Table2[[#This Row],[Children]]&lt;=2, "0-2 Children", "3+ Children")</f>
        <v>0-2 Children</v>
      </c>
      <c r="G608" t="s">
        <v>13</v>
      </c>
      <c r="H608" t="s">
        <v>14</v>
      </c>
      <c r="I608" t="s">
        <v>15</v>
      </c>
      <c r="J608" t="str">
        <f>IF(Table2[[#This Row],[Home Owner]]="Yes", "Homeowner","Non-Homeowner")</f>
        <v>Homeowner</v>
      </c>
      <c r="K608">
        <v>0</v>
      </c>
      <c r="L608" s="6" t="s">
        <v>22</v>
      </c>
      <c r="M608" t="s">
        <v>32</v>
      </c>
      <c r="N608" t="str">
        <f>IF(Table2[[#This Row],[Age]]&lt;=35, "25-35",
IF(Table2[[#This Row],[Age]]&lt;=45, "36-45",
IF(Table2[[#This Row],[Age]]&lt;=55, "46-55", "55+")))</f>
        <v>36-45</v>
      </c>
      <c r="O608">
        <v>36</v>
      </c>
      <c r="P608" t="s">
        <v>18</v>
      </c>
      <c r="Q608" t="str">
        <f>IF(Table2[[#This Row],[Purchased Bike]]="Yes", "Purchased","Did Not Purchase")</f>
        <v>Did Not Purchase</v>
      </c>
      <c r="R608">
        <f t="shared" si="9"/>
        <v>0</v>
      </c>
    </row>
    <row r="609" spans="1:18" x14ac:dyDescent="0.35">
      <c r="A609">
        <v>16145</v>
      </c>
      <c r="B609" t="s">
        <v>41</v>
      </c>
      <c r="C609" t="s">
        <v>43</v>
      </c>
      <c r="D609" s="3">
        <v>70000</v>
      </c>
      <c r="E609">
        <v>5</v>
      </c>
      <c r="F609" t="str">
        <f>IF(Table2[[#This Row],[Children]]&lt;=2, "0-2 Children", "3+ Children")</f>
        <v>3+ Children</v>
      </c>
      <c r="G609" t="s">
        <v>31</v>
      </c>
      <c r="H609" t="s">
        <v>21</v>
      </c>
      <c r="I609" t="s">
        <v>15</v>
      </c>
      <c r="J609" t="str">
        <f>IF(Table2[[#This Row],[Home Owner]]="Yes", "Homeowner","Non-Homeowner")</f>
        <v>Homeowner</v>
      </c>
      <c r="K609">
        <v>3</v>
      </c>
      <c r="L609" s="6" t="s">
        <v>44</v>
      </c>
      <c r="M609" t="s">
        <v>32</v>
      </c>
      <c r="N609" t="str">
        <f>IF(Table2[[#This Row],[Age]]&lt;=35, "25-35",
IF(Table2[[#This Row],[Age]]&lt;=45, "36-45",
IF(Table2[[#This Row],[Age]]&lt;=55, "46-55", "55+")))</f>
        <v>46-55</v>
      </c>
      <c r="O609">
        <v>46</v>
      </c>
      <c r="P609" t="s">
        <v>15</v>
      </c>
      <c r="Q609" t="str">
        <f>IF(Table2[[#This Row],[Purchased Bike]]="Yes", "Purchased","Did Not Purchase")</f>
        <v>Purchased</v>
      </c>
      <c r="R609">
        <f t="shared" si="9"/>
        <v>1</v>
      </c>
    </row>
    <row r="610" spans="1:18" x14ac:dyDescent="0.35">
      <c r="A610">
        <v>16890</v>
      </c>
      <c r="B610" t="s">
        <v>40</v>
      </c>
      <c r="C610" t="s">
        <v>42</v>
      </c>
      <c r="D610" s="3">
        <v>60000</v>
      </c>
      <c r="E610">
        <v>3</v>
      </c>
      <c r="F610" t="str">
        <f>IF(Table2[[#This Row],[Children]]&lt;=2, "0-2 Children", "3+ Children")</f>
        <v>3+ Children</v>
      </c>
      <c r="G610" t="s">
        <v>29</v>
      </c>
      <c r="H610" t="s">
        <v>14</v>
      </c>
      <c r="I610" t="s">
        <v>15</v>
      </c>
      <c r="J610" t="str">
        <f>IF(Table2[[#This Row],[Home Owner]]="Yes", "Homeowner","Non-Homeowner")</f>
        <v>Homeowner</v>
      </c>
      <c r="K610">
        <v>2</v>
      </c>
      <c r="L610" s="6" t="s">
        <v>23</v>
      </c>
      <c r="M610" t="s">
        <v>32</v>
      </c>
      <c r="N610" t="str">
        <f>IF(Table2[[#This Row],[Age]]&lt;=35, "25-35",
IF(Table2[[#This Row],[Age]]&lt;=45, "36-45",
IF(Table2[[#This Row],[Age]]&lt;=55, "46-55", "55+")))</f>
        <v>46-55</v>
      </c>
      <c r="O610">
        <v>52</v>
      </c>
      <c r="P610" t="s">
        <v>15</v>
      </c>
      <c r="Q610" t="str">
        <f>IF(Table2[[#This Row],[Purchased Bike]]="Yes", "Purchased","Did Not Purchase")</f>
        <v>Purchased</v>
      </c>
      <c r="R610">
        <f t="shared" si="9"/>
        <v>1</v>
      </c>
    </row>
    <row r="611" spans="1:18" x14ac:dyDescent="0.35">
      <c r="A611">
        <v>25983</v>
      </c>
      <c r="B611" t="s">
        <v>40</v>
      </c>
      <c r="C611" t="s">
        <v>42</v>
      </c>
      <c r="D611" s="3">
        <v>70000</v>
      </c>
      <c r="E611">
        <v>0</v>
      </c>
      <c r="F611" t="str">
        <f>IF(Table2[[#This Row],[Children]]&lt;=2, "0-2 Children", "3+ Children")</f>
        <v>0-2 Children</v>
      </c>
      <c r="G611" t="s">
        <v>13</v>
      </c>
      <c r="H611" t="s">
        <v>21</v>
      </c>
      <c r="I611" t="s">
        <v>18</v>
      </c>
      <c r="J611" t="str">
        <f>IF(Table2[[#This Row],[Home Owner]]="Yes", "Homeowner","Non-Homeowner")</f>
        <v>Non-Homeowner</v>
      </c>
      <c r="K611">
        <v>1</v>
      </c>
      <c r="L611" s="6" t="s">
        <v>16</v>
      </c>
      <c r="M611" t="s">
        <v>32</v>
      </c>
      <c r="N611" t="str">
        <f>IF(Table2[[#This Row],[Age]]&lt;=35, "25-35",
IF(Table2[[#This Row],[Age]]&lt;=45, "36-45",
IF(Table2[[#This Row],[Age]]&lt;=55, "46-55", "55+")))</f>
        <v>36-45</v>
      </c>
      <c r="O611">
        <v>43</v>
      </c>
      <c r="P611" t="s">
        <v>18</v>
      </c>
      <c r="Q611" t="str">
        <f>IF(Table2[[#This Row],[Purchased Bike]]="Yes", "Purchased","Did Not Purchase")</f>
        <v>Did Not Purchase</v>
      </c>
      <c r="R611">
        <f t="shared" si="9"/>
        <v>0</v>
      </c>
    </row>
    <row r="612" spans="1:18" x14ac:dyDescent="0.35">
      <c r="A612">
        <v>14633</v>
      </c>
      <c r="B612" t="s">
        <v>40</v>
      </c>
      <c r="C612" t="s">
        <v>42</v>
      </c>
      <c r="D612" s="3">
        <v>60000</v>
      </c>
      <c r="E612">
        <v>1</v>
      </c>
      <c r="F612" t="str">
        <f>IF(Table2[[#This Row],[Children]]&lt;=2, "0-2 Children", "3+ Children")</f>
        <v>0-2 Children</v>
      </c>
      <c r="G612" t="s">
        <v>19</v>
      </c>
      <c r="H612" t="s">
        <v>14</v>
      </c>
      <c r="I612" t="s">
        <v>15</v>
      </c>
      <c r="J612" t="str">
        <f>IF(Table2[[#This Row],[Home Owner]]="Yes", "Homeowner","Non-Homeowner")</f>
        <v>Homeowner</v>
      </c>
      <c r="K612">
        <v>1</v>
      </c>
      <c r="L612" s="6" t="s">
        <v>22</v>
      </c>
      <c r="M612" t="s">
        <v>32</v>
      </c>
      <c r="N612" t="str">
        <f>IF(Table2[[#This Row],[Age]]&lt;=35, "25-35",
IF(Table2[[#This Row],[Age]]&lt;=45, "36-45",
IF(Table2[[#This Row],[Age]]&lt;=55, "46-55", "55+")))</f>
        <v>36-45</v>
      </c>
      <c r="O612">
        <v>44</v>
      </c>
      <c r="P612" t="s">
        <v>18</v>
      </c>
      <c r="Q612" t="str">
        <f>IF(Table2[[#This Row],[Purchased Bike]]="Yes", "Purchased","Did Not Purchase")</f>
        <v>Did Not Purchase</v>
      </c>
      <c r="R612">
        <f t="shared" si="9"/>
        <v>0</v>
      </c>
    </row>
    <row r="613" spans="1:18" x14ac:dyDescent="0.35">
      <c r="A613">
        <v>22994</v>
      </c>
      <c r="B613" t="s">
        <v>40</v>
      </c>
      <c r="C613" t="s">
        <v>43</v>
      </c>
      <c r="D613" s="3">
        <v>80000</v>
      </c>
      <c r="E613">
        <v>0</v>
      </c>
      <c r="F613" t="str">
        <f>IF(Table2[[#This Row],[Children]]&lt;=2, "0-2 Children", "3+ Children")</f>
        <v>0-2 Children</v>
      </c>
      <c r="G613" t="s">
        <v>13</v>
      </c>
      <c r="H613" t="s">
        <v>28</v>
      </c>
      <c r="I613" t="s">
        <v>15</v>
      </c>
      <c r="J613" t="str">
        <f>IF(Table2[[#This Row],[Home Owner]]="Yes", "Homeowner","Non-Homeowner")</f>
        <v>Homeowner</v>
      </c>
      <c r="K613">
        <v>1</v>
      </c>
      <c r="L613" s="6" t="s">
        <v>26</v>
      </c>
      <c r="M613" t="s">
        <v>32</v>
      </c>
      <c r="N613" t="str">
        <f>IF(Table2[[#This Row],[Age]]&lt;=35, "25-35",
IF(Table2[[#This Row],[Age]]&lt;=45, "36-45",
IF(Table2[[#This Row],[Age]]&lt;=55, "46-55", "55+")))</f>
        <v>25-35</v>
      </c>
      <c r="O613">
        <v>34</v>
      </c>
      <c r="P613" t="s">
        <v>15</v>
      </c>
      <c r="Q613" t="str">
        <f>IF(Table2[[#This Row],[Purchased Bike]]="Yes", "Purchased","Did Not Purchase")</f>
        <v>Purchased</v>
      </c>
      <c r="R613">
        <f t="shared" si="9"/>
        <v>1</v>
      </c>
    </row>
    <row r="614" spans="1:18" x14ac:dyDescent="0.35">
      <c r="A614">
        <v>22983</v>
      </c>
      <c r="B614" t="s">
        <v>41</v>
      </c>
      <c r="C614" t="s">
        <v>43</v>
      </c>
      <c r="D614" s="3">
        <v>30000</v>
      </c>
      <c r="E614">
        <v>0</v>
      </c>
      <c r="F614" t="str">
        <f>IF(Table2[[#This Row],[Children]]&lt;=2, "0-2 Children", "3+ Children")</f>
        <v>0-2 Children</v>
      </c>
      <c r="G614" t="s">
        <v>29</v>
      </c>
      <c r="H614" t="s">
        <v>20</v>
      </c>
      <c r="I614" t="s">
        <v>15</v>
      </c>
      <c r="J614" t="str">
        <f>IF(Table2[[#This Row],[Home Owner]]="Yes", "Homeowner","Non-Homeowner")</f>
        <v>Homeowner</v>
      </c>
      <c r="K614">
        <v>2</v>
      </c>
      <c r="L614" s="6" t="s">
        <v>23</v>
      </c>
      <c r="M614" t="s">
        <v>32</v>
      </c>
      <c r="N614" t="str">
        <f>IF(Table2[[#This Row],[Age]]&lt;=35, "25-35",
IF(Table2[[#This Row],[Age]]&lt;=45, "36-45",
IF(Table2[[#This Row],[Age]]&lt;=55, "46-55", "55+")))</f>
        <v>25-35</v>
      </c>
      <c r="O614">
        <v>27</v>
      </c>
      <c r="P614" t="s">
        <v>18</v>
      </c>
      <c r="Q614" t="str">
        <f>IF(Table2[[#This Row],[Purchased Bike]]="Yes", "Purchased","Did Not Purchase")</f>
        <v>Did Not Purchase</v>
      </c>
      <c r="R614">
        <f t="shared" si="9"/>
        <v>0</v>
      </c>
    </row>
    <row r="615" spans="1:18" x14ac:dyDescent="0.35">
      <c r="A615">
        <v>25184</v>
      </c>
      <c r="B615" t="s">
        <v>41</v>
      </c>
      <c r="C615" t="s">
        <v>42</v>
      </c>
      <c r="D615" s="3">
        <v>110000</v>
      </c>
      <c r="E615">
        <v>1</v>
      </c>
      <c r="F615" t="str">
        <f>IF(Table2[[#This Row],[Children]]&lt;=2, "0-2 Children", "3+ Children")</f>
        <v>0-2 Children</v>
      </c>
      <c r="G615" t="s">
        <v>19</v>
      </c>
      <c r="H615" t="s">
        <v>21</v>
      </c>
      <c r="I615" t="s">
        <v>15</v>
      </c>
      <c r="J615" t="str">
        <f>IF(Table2[[#This Row],[Home Owner]]="Yes", "Homeowner","Non-Homeowner")</f>
        <v>Homeowner</v>
      </c>
      <c r="K615">
        <v>4</v>
      </c>
      <c r="L615" s="6" t="s">
        <v>23</v>
      </c>
      <c r="M615" t="s">
        <v>32</v>
      </c>
      <c r="N615" t="str">
        <f>IF(Table2[[#This Row],[Age]]&lt;=35, "25-35",
IF(Table2[[#This Row],[Age]]&lt;=45, "36-45",
IF(Table2[[#This Row],[Age]]&lt;=55, "46-55", "55+")))</f>
        <v>36-45</v>
      </c>
      <c r="O615">
        <v>45</v>
      </c>
      <c r="P615" t="s">
        <v>15</v>
      </c>
      <c r="Q615" t="str">
        <f>IF(Table2[[#This Row],[Purchased Bike]]="Yes", "Purchased","Did Not Purchase")</f>
        <v>Purchased</v>
      </c>
      <c r="R615">
        <f t="shared" si="9"/>
        <v>1</v>
      </c>
    </row>
    <row r="616" spans="1:18" x14ac:dyDescent="0.35">
      <c r="A616">
        <v>14469</v>
      </c>
      <c r="B616" t="s">
        <v>40</v>
      </c>
      <c r="C616" t="s">
        <v>43</v>
      </c>
      <c r="D616" s="3">
        <v>100000</v>
      </c>
      <c r="E616">
        <v>3</v>
      </c>
      <c r="F616" t="str">
        <f>IF(Table2[[#This Row],[Children]]&lt;=2, "0-2 Children", "3+ Children")</f>
        <v>3+ Children</v>
      </c>
      <c r="G616" t="s">
        <v>19</v>
      </c>
      <c r="H616" t="s">
        <v>21</v>
      </c>
      <c r="I616" t="s">
        <v>15</v>
      </c>
      <c r="J616" t="str">
        <f>IF(Table2[[#This Row],[Home Owner]]="Yes", "Homeowner","Non-Homeowner")</f>
        <v>Homeowner</v>
      </c>
      <c r="K616">
        <v>4</v>
      </c>
      <c r="L616" s="6" t="s">
        <v>26</v>
      </c>
      <c r="M616" t="s">
        <v>32</v>
      </c>
      <c r="N616" t="str">
        <f>IF(Table2[[#This Row],[Age]]&lt;=35, "25-35",
IF(Table2[[#This Row],[Age]]&lt;=45, "36-45",
IF(Table2[[#This Row],[Age]]&lt;=55, "46-55", "55+")))</f>
        <v>36-45</v>
      </c>
      <c r="O616">
        <v>45</v>
      </c>
      <c r="P616" t="s">
        <v>18</v>
      </c>
      <c r="Q616" t="str">
        <f>IF(Table2[[#This Row],[Purchased Bike]]="Yes", "Purchased","Did Not Purchase")</f>
        <v>Did Not Purchase</v>
      </c>
      <c r="R616">
        <f t="shared" si="9"/>
        <v>0</v>
      </c>
    </row>
    <row r="617" spans="1:18" x14ac:dyDescent="0.35">
      <c r="A617">
        <v>11538</v>
      </c>
      <c r="B617" t="s">
        <v>41</v>
      </c>
      <c r="C617" t="s">
        <v>43</v>
      </c>
      <c r="D617" s="3">
        <v>60000</v>
      </c>
      <c r="E617">
        <v>4</v>
      </c>
      <c r="F617" t="str">
        <f>IF(Table2[[#This Row],[Children]]&lt;=2, "0-2 Children", "3+ Children")</f>
        <v>3+ Children</v>
      </c>
      <c r="G617" t="s">
        <v>31</v>
      </c>
      <c r="H617" t="s">
        <v>14</v>
      </c>
      <c r="I617" t="s">
        <v>18</v>
      </c>
      <c r="J617" t="str">
        <f>IF(Table2[[#This Row],[Home Owner]]="Yes", "Homeowner","Non-Homeowner")</f>
        <v>Non-Homeowner</v>
      </c>
      <c r="K617">
        <v>0</v>
      </c>
      <c r="L617" s="6" t="s">
        <v>16</v>
      </c>
      <c r="M617" t="s">
        <v>32</v>
      </c>
      <c r="N617" t="str">
        <f>IF(Table2[[#This Row],[Age]]&lt;=35, "25-35",
IF(Table2[[#This Row],[Age]]&lt;=45, "36-45",
IF(Table2[[#This Row],[Age]]&lt;=55, "46-55", "55+")))</f>
        <v>46-55</v>
      </c>
      <c r="O617">
        <v>47</v>
      </c>
      <c r="P617" t="s">
        <v>15</v>
      </c>
      <c r="Q617" t="str">
        <f>IF(Table2[[#This Row],[Purchased Bike]]="Yes", "Purchased","Did Not Purchase")</f>
        <v>Purchased</v>
      </c>
      <c r="R617">
        <f t="shared" si="9"/>
        <v>1</v>
      </c>
    </row>
    <row r="618" spans="1:18" x14ac:dyDescent="0.35">
      <c r="A618">
        <v>16245</v>
      </c>
      <c r="B618" t="s">
        <v>41</v>
      </c>
      <c r="C618" t="s">
        <v>43</v>
      </c>
      <c r="D618" s="3">
        <v>80000</v>
      </c>
      <c r="E618">
        <v>4</v>
      </c>
      <c r="F618" t="str">
        <f>IF(Table2[[#This Row],[Children]]&lt;=2, "0-2 Children", "3+ Children")</f>
        <v>3+ Children</v>
      </c>
      <c r="G618" t="s">
        <v>31</v>
      </c>
      <c r="H618" t="s">
        <v>14</v>
      </c>
      <c r="I618" t="s">
        <v>15</v>
      </c>
      <c r="J618" t="str">
        <f>IF(Table2[[#This Row],[Home Owner]]="Yes", "Homeowner","Non-Homeowner")</f>
        <v>Homeowner</v>
      </c>
      <c r="K618">
        <v>0</v>
      </c>
      <c r="L618" s="6" t="s">
        <v>26</v>
      </c>
      <c r="M618" t="s">
        <v>32</v>
      </c>
      <c r="N618" t="str">
        <f>IF(Table2[[#This Row],[Age]]&lt;=35, "25-35",
IF(Table2[[#This Row],[Age]]&lt;=45, "36-45",
IF(Table2[[#This Row],[Age]]&lt;=55, "46-55", "55+")))</f>
        <v>46-55</v>
      </c>
      <c r="O618">
        <v>47</v>
      </c>
      <c r="P618" t="s">
        <v>18</v>
      </c>
      <c r="Q618" t="str">
        <f>IF(Table2[[#This Row],[Purchased Bike]]="Yes", "Purchased","Did Not Purchase")</f>
        <v>Did Not Purchase</v>
      </c>
      <c r="R618">
        <f t="shared" si="9"/>
        <v>0</v>
      </c>
    </row>
    <row r="619" spans="1:18" x14ac:dyDescent="0.35">
      <c r="A619">
        <v>17858</v>
      </c>
      <c r="B619" t="s">
        <v>40</v>
      </c>
      <c r="C619" t="s">
        <v>42</v>
      </c>
      <c r="D619" s="3">
        <v>40000</v>
      </c>
      <c r="E619">
        <v>4</v>
      </c>
      <c r="F619" t="str">
        <f>IF(Table2[[#This Row],[Children]]&lt;=2, "0-2 Children", "3+ Children")</f>
        <v>3+ Children</v>
      </c>
      <c r="G619" t="s">
        <v>27</v>
      </c>
      <c r="H619" t="s">
        <v>14</v>
      </c>
      <c r="I619" t="s">
        <v>15</v>
      </c>
      <c r="J619" t="str">
        <f>IF(Table2[[#This Row],[Home Owner]]="Yes", "Homeowner","Non-Homeowner")</f>
        <v>Homeowner</v>
      </c>
      <c r="K619">
        <v>2</v>
      </c>
      <c r="L619" s="6" t="s">
        <v>22</v>
      </c>
      <c r="M619" t="s">
        <v>32</v>
      </c>
      <c r="N619" t="str">
        <f>IF(Table2[[#This Row],[Age]]&lt;=35, "25-35",
IF(Table2[[#This Row],[Age]]&lt;=45, "36-45",
IF(Table2[[#This Row],[Age]]&lt;=55, "46-55", "55+")))</f>
        <v>36-45</v>
      </c>
      <c r="O619">
        <v>44</v>
      </c>
      <c r="P619" t="s">
        <v>15</v>
      </c>
      <c r="Q619" t="str">
        <f>IF(Table2[[#This Row],[Purchased Bike]]="Yes", "Purchased","Did Not Purchase")</f>
        <v>Purchased</v>
      </c>
      <c r="R619">
        <f t="shared" si="9"/>
        <v>1</v>
      </c>
    </row>
    <row r="620" spans="1:18" x14ac:dyDescent="0.35">
      <c r="A620">
        <v>25347</v>
      </c>
      <c r="B620" t="s">
        <v>41</v>
      </c>
      <c r="C620" t="s">
        <v>43</v>
      </c>
      <c r="D620" s="3">
        <v>20000</v>
      </c>
      <c r="E620">
        <v>3</v>
      </c>
      <c r="F620" t="str">
        <f>IF(Table2[[#This Row],[Children]]&lt;=2, "0-2 Children", "3+ Children")</f>
        <v>3+ Children</v>
      </c>
      <c r="G620" t="s">
        <v>29</v>
      </c>
      <c r="H620" t="s">
        <v>20</v>
      </c>
      <c r="I620" t="s">
        <v>18</v>
      </c>
      <c r="J620" t="str">
        <f>IF(Table2[[#This Row],[Home Owner]]="Yes", "Homeowner","Non-Homeowner")</f>
        <v>Non-Homeowner</v>
      </c>
      <c r="K620">
        <v>2</v>
      </c>
      <c r="L620" s="6" t="s">
        <v>16</v>
      </c>
      <c r="M620" t="s">
        <v>32</v>
      </c>
      <c r="N620" t="str">
        <f>IF(Table2[[#This Row],[Age]]&lt;=35, "25-35",
IF(Table2[[#This Row],[Age]]&lt;=45, "36-45",
IF(Table2[[#This Row],[Age]]&lt;=55, "46-55", "55+")))</f>
        <v>46-55</v>
      </c>
      <c r="O620">
        <v>49</v>
      </c>
      <c r="P620" t="s">
        <v>18</v>
      </c>
      <c r="Q620" t="str">
        <f>IF(Table2[[#This Row],[Purchased Bike]]="Yes", "Purchased","Did Not Purchase")</f>
        <v>Did Not Purchase</v>
      </c>
      <c r="R620">
        <f t="shared" si="9"/>
        <v>0</v>
      </c>
    </row>
    <row r="621" spans="1:18" x14ac:dyDescent="0.35">
      <c r="A621">
        <v>15814</v>
      </c>
      <c r="B621" t="s">
        <v>41</v>
      </c>
      <c r="C621" t="s">
        <v>43</v>
      </c>
      <c r="D621" s="3">
        <v>40000</v>
      </c>
      <c r="E621">
        <v>0</v>
      </c>
      <c r="F621" t="str">
        <f>IF(Table2[[#This Row],[Children]]&lt;=2, "0-2 Children", "3+ Children")</f>
        <v>0-2 Children</v>
      </c>
      <c r="G621" t="s">
        <v>27</v>
      </c>
      <c r="H621" t="s">
        <v>14</v>
      </c>
      <c r="I621" t="s">
        <v>15</v>
      </c>
      <c r="J621" t="str">
        <f>IF(Table2[[#This Row],[Home Owner]]="Yes", "Homeowner","Non-Homeowner")</f>
        <v>Homeowner</v>
      </c>
      <c r="K621">
        <v>1</v>
      </c>
      <c r="L621" s="6" t="s">
        <v>23</v>
      </c>
      <c r="M621" t="s">
        <v>32</v>
      </c>
      <c r="N621" t="str">
        <f>IF(Table2[[#This Row],[Age]]&lt;=35, "25-35",
IF(Table2[[#This Row],[Age]]&lt;=45, "36-45",
IF(Table2[[#This Row],[Age]]&lt;=55, "46-55", "55+")))</f>
        <v>25-35</v>
      </c>
      <c r="O621">
        <v>30</v>
      </c>
      <c r="P621" t="s">
        <v>18</v>
      </c>
      <c r="Q621" t="str">
        <f>IF(Table2[[#This Row],[Purchased Bike]]="Yes", "Purchased","Did Not Purchase")</f>
        <v>Did Not Purchase</v>
      </c>
      <c r="R621">
        <f t="shared" si="9"/>
        <v>0</v>
      </c>
    </row>
    <row r="622" spans="1:18" x14ac:dyDescent="0.35">
      <c r="A622">
        <v>11259</v>
      </c>
      <c r="B622" t="s">
        <v>40</v>
      </c>
      <c r="C622" t="s">
        <v>43</v>
      </c>
      <c r="D622" s="3">
        <v>100000</v>
      </c>
      <c r="E622">
        <v>4</v>
      </c>
      <c r="F622" t="str">
        <f>IF(Table2[[#This Row],[Children]]&lt;=2, "0-2 Children", "3+ Children")</f>
        <v>3+ Children</v>
      </c>
      <c r="G622" t="s">
        <v>19</v>
      </c>
      <c r="H622" t="s">
        <v>21</v>
      </c>
      <c r="I622" t="s">
        <v>15</v>
      </c>
      <c r="J622" t="str">
        <f>IF(Table2[[#This Row],[Home Owner]]="Yes", "Homeowner","Non-Homeowner")</f>
        <v>Homeowner</v>
      </c>
      <c r="K622">
        <v>4</v>
      </c>
      <c r="L622" s="6" t="s">
        <v>22</v>
      </c>
      <c r="M622" t="s">
        <v>32</v>
      </c>
      <c r="N622" t="str">
        <f>IF(Table2[[#This Row],[Age]]&lt;=35, "25-35",
IF(Table2[[#This Row],[Age]]&lt;=45, "36-45",
IF(Table2[[#This Row],[Age]]&lt;=55, "46-55", "55+")))</f>
        <v>36-45</v>
      </c>
      <c r="O622">
        <v>41</v>
      </c>
      <c r="P622" t="s">
        <v>15</v>
      </c>
      <c r="Q622" t="str">
        <f>IF(Table2[[#This Row],[Purchased Bike]]="Yes", "Purchased","Did Not Purchase")</f>
        <v>Purchased</v>
      </c>
      <c r="R622">
        <f t="shared" si="9"/>
        <v>1</v>
      </c>
    </row>
    <row r="623" spans="1:18" x14ac:dyDescent="0.35">
      <c r="A623">
        <v>11200</v>
      </c>
      <c r="B623" t="s">
        <v>40</v>
      </c>
      <c r="C623" t="s">
        <v>42</v>
      </c>
      <c r="D623" s="3">
        <v>70000</v>
      </c>
      <c r="E623">
        <v>4</v>
      </c>
      <c r="F623" t="str">
        <f>IF(Table2[[#This Row],[Children]]&lt;=2, "0-2 Children", "3+ Children")</f>
        <v>3+ Children</v>
      </c>
      <c r="G623" t="s">
        <v>13</v>
      </c>
      <c r="H623" t="s">
        <v>28</v>
      </c>
      <c r="I623" t="s">
        <v>15</v>
      </c>
      <c r="J623" t="str">
        <f>IF(Table2[[#This Row],[Home Owner]]="Yes", "Homeowner","Non-Homeowner")</f>
        <v>Homeowner</v>
      </c>
      <c r="K623">
        <v>1</v>
      </c>
      <c r="L623" s="6" t="s">
        <v>26</v>
      </c>
      <c r="M623" t="s">
        <v>32</v>
      </c>
      <c r="N623" t="str">
        <f>IF(Table2[[#This Row],[Age]]&lt;=35, "25-35",
IF(Table2[[#This Row],[Age]]&lt;=45, "36-45",
IF(Table2[[#This Row],[Age]]&lt;=55, "46-55", "55+")))</f>
        <v>55+</v>
      </c>
      <c r="O623">
        <v>58</v>
      </c>
      <c r="P623" t="s">
        <v>18</v>
      </c>
      <c r="Q623" t="str">
        <f>IF(Table2[[#This Row],[Purchased Bike]]="Yes", "Purchased","Did Not Purchase")</f>
        <v>Did Not Purchase</v>
      </c>
      <c r="R623">
        <f t="shared" si="9"/>
        <v>0</v>
      </c>
    </row>
    <row r="624" spans="1:18" x14ac:dyDescent="0.35">
      <c r="A624">
        <v>25101</v>
      </c>
      <c r="B624" t="s">
        <v>40</v>
      </c>
      <c r="C624" t="s">
        <v>42</v>
      </c>
      <c r="D624" s="3">
        <v>60000</v>
      </c>
      <c r="E624">
        <v>5</v>
      </c>
      <c r="F624" t="str">
        <f>IF(Table2[[#This Row],[Children]]&lt;=2, "0-2 Children", "3+ Children")</f>
        <v>3+ Children</v>
      </c>
      <c r="G624" t="s">
        <v>13</v>
      </c>
      <c r="H624" t="s">
        <v>21</v>
      </c>
      <c r="I624" t="s">
        <v>15</v>
      </c>
      <c r="J624" t="str">
        <f>IF(Table2[[#This Row],[Home Owner]]="Yes", "Homeowner","Non-Homeowner")</f>
        <v>Homeowner</v>
      </c>
      <c r="K624">
        <v>1</v>
      </c>
      <c r="L624" s="6" t="s">
        <v>22</v>
      </c>
      <c r="M624" t="s">
        <v>32</v>
      </c>
      <c r="N624" t="str">
        <f>IF(Table2[[#This Row],[Age]]&lt;=35, "25-35",
IF(Table2[[#This Row],[Age]]&lt;=45, "36-45",
IF(Table2[[#This Row],[Age]]&lt;=55, "46-55", "55+")))</f>
        <v>46-55</v>
      </c>
      <c r="O624">
        <v>47</v>
      </c>
      <c r="P624" t="s">
        <v>18</v>
      </c>
      <c r="Q624" t="str">
        <f>IF(Table2[[#This Row],[Purchased Bike]]="Yes", "Purchased","Did Not Purchase")</f>
        <v>Did Not Purchase</v>
      </c>
      <c r="R624">
        <f t="shared" si="9"/>
        <v>0</v>
      </c>
    </row>
    <row r="625" spans="1:18" x14ac:dyDescent="0.35">
      <c r="A625">
        <v>21801</v>
      </c>
      <c r="B625" t="s">
        <v>40</v>
      </c>
      <c r="C625" t="s">
        <v>43</v>
      </c>
      <c r="D625" s="3">
        <v>70000</v>
      </c>
      <c r="E625">
        <v>4</v>
      </c>
      <c r="F625" t="str">
        <f>IF(Table2[[#This Row],[Children]]&lt;=2, "0-2 Children", "3+ Children")</f>
        <v>3+ Children</v>
      </c>
      <c r="G625" t="s">
        <v>19</v>
      </c>
      <c r="H625" t="s">
        <v>21</v>
      </c>
      <c r="I625" t="s">
        <v>15</v>
      </c>
      <c r="J625" t="str">
        <f>IF(Table2[[#This Row],[Home Owner]]="Yes", "Homeowner","Non-Homeowner")</f>
        <v>Homeowner</v>
      </c>
      <c r="K625">
        <v>1</v>
      </c>
      <c r="L625" s="6" t="s">
        <v>26</v>
      </c>
      <c r="M625" t="s">
        <v>32</v>
      </c>
      <c r="N625" t="str">
        <f>IF(Table2[[#This Row],[Age]]&lt;=35, "25-35",
IF(Table2[[#This Row],[Age]]&lt;=45, "36-45",
IF(Table2[[#This Row],[Age]]&lt;=55, "46-55", "55+")))</f>
        <v>46-55</v>
      </c>
      <c r="O625">
        <v>55</v>
      </c>
      <c r="P625" t="s">
        <v>18</v>
      </c>
      <c r="Q625" t="str">
        <f>IF(Table2[[#This Row],[Purchased Bike]]="Yes", "Purchased","Did Not Purchase")</f>
        <v>Did Not Purchase</v>
      </c>
      <c r="R625">
        <f t="shared" si="9"/>
        <v>0</v>
      </c>
    </row>
    <row r="626" spans="1:18" x14ac:dyDescent="0.35">
      <c r="A626">
        <v>25943</v>
      </c>
      <c r="B626" t="s">
        <v>41</v>
      </c>
      <c r="C626" t="s">
        <v>43</v>
      </c>
      <c r="D626" s="3">
        <v>70000</v>
      </c>
      <c r="E626">
        <v>0</v>
      </c>
      <c r="F626" t="str">
        <f>IF(Table2[[#This Row],[Children]]&lt;=2, "0-2 Children", "3+ Children")</f>
        <v>0-2 Children</v>
      </c>
      <c r="G626" t="s">
        <v>19</v>
      </c>
      <c r="H626" t="s">
        <v>14</v>
      </c>
      <c r="I626" t="s">
        <v>18</v>
      </c>
      <c r="J626" t="str">
        <f>IF(Table2[[#This Row],[Home Owner]]="Yes", "Homeowner","Non-Homeowner")</f>
        <v>Non-Homeowner</v>
      </c>
      <c r="K626">
        <v>2</v>
      </c>
      <c r="L626" s="6" t="s">
        <v>16</v>
      </c>
      <c r="M626" t="s">
        <v>32</v>
      </c>
      <c r="N626" t="str">
        <f>IF(Table2[[#This Row],[Age]]&lt;=35, "25-35",
IF(Table2[[#This Row],[Age]]&lt;=45, "36-45",
IF(Table2[[#This Row],[Age]]&lt;=55, "46-55", "55+")))</f>
        <v>25-35</v>
      </c>
      <c r="O626">
        <v>27</v>
      </c>
      <c r="P626" t="s">
        <v>15</v>
      </c>
      <c r="Q626" t="str">
        <f>IF(Table2[[#This Row],[Purchased Bike]]="Yes", "Purchased","Did Not Purchase")</f>
        <v>Purchased</v>
      </c>
      <c r="R626">
        <f t="shared" si="9"/>
        <v>1</v>
      </c>
    </row>
    <row r="627" spans="1:18" x14ac:dyDescent="0.35">
      <c r="A627">
        <v>22127</v>
      </c>
      <c r="B627" t="s">
        <v>40</v>
      </c>
      <c r="C627" t="s">
        <v>42</v>
      </c>
      <c r="D627" s="3">
        <v>60000</v>
      </c>
      <c r="E627">
        <v>3</v>
      </c>
      <c r="F627" t="str">
        <f>IF(Table2[[#This Row],[Children]]&lt;=2, "0-2 Children", "3+ Children")</f>
        <v>3+ Children</v>
      </c>
      <c r="G627" t="s">
        <v>31</v>
      </c>
      <c r="H627" t="s">
        <v>28</v>
      </c>
      <c r="I627" t="s">
        <v>15</v>
      </c>
      <c r="J627" t="str">
        <f>IF(Table2[[#This Row],[Home Owner]]="Yes", "Homeowner","Non-Homeowner")</f>
        <v>Homeowner</v>
      </c>
      <c r="K627">
        <v>2</v>
      </c>
      <c r="L627" s="6" t="s">
        <v>26</v>
      </c>
      <c r="M627" t="s">
        <v>32</v>
      </c>
      <c r="N627" t="str">
        <f>IF(Table2[[#This Row],[Age]]&lt;=35, "25-35",
IF(Table2[[#This Row],[Age]]&lt;=45, "36-45",
IF(Table2[[#This Row],[Age]]&lt;=55, "46-55", "55+")))</f>
        <v>55+</v>
      </c>
      <c r="O627">
        <v>67</v>
      </c>
      <c r="P627" t="s">
        <v>18</v>
      </c>
      <c r="Q627" t="str">
        <f>IF(Table2[[#This Row],[Purchased Bike]]="Yes", "Purchased","Did Not Purchase")</f>
        <v>Did Not Purchase</v>
      </c>
      <c r="R627">
        <f t="shared" si="9"/>
        <v>0</v>
      </c>
    </row>
    <row r="628" spans="1:18" x14ac:dyDescent="0.35">
      <c r="A628">
        <v>20414</v>
      </c>
      <c r="B628" t="s">
        <v>40</v>
      </c>
      <c r="C628" t="s">
        <v>43</v>
      </c>
      <c r="D628" s="3">
        <v>60000</v>
      </c>
      <c r="E628">
        <v>0</v>
      </c>
      <c r="F628" t="str">
        <f>IF(Table2[[#This Row],[Children]]&lt;=2, "0-2 Children", "3+ Children")</f>
        <v>0-2 Children</v>
      </c>
      <c r="G628" t="s">
        <v>19</v>
      </c>
      <c r="H628" t="s">
        <v>14</v>
      </c>
      <c r="I628" t="s">
        <v>15</v>
      </c>
      <c r="J628" t="str">
        <f>IF(Table2[[#This Row],[Home Owner]]="Yes", "Homeowner","Non-Homeowner")</f>
        <v>Homeowner</v>
      </c>
      <c r="K628">
        <v>2</v>
      </c>
      <c r="L628" s="6" t="s">
        <v>23</v>
      </c>
      <c r="M628" t="s">
        <v>32</v>
      </c>
      <c r="N628" t="str">
        <f>IF(Table2[[#This Row],[Age]]&lt;=35, "25-35",
IF(Table2[[#This Row],[Age]]&lt;=45, "36-45",
IF(Table2[[#This Row],[Age]]&lt;=55, "46-55", "55+")))</f>
        <v>25-35</v>
      </c>
      <c r="O628">
        <v>29</v>
      </c>
      <c r="P628" t="s">
        <v>18</v>
      </c>
      <c r="Q628" t="str">
        <f>IF(Table2[[#This Row],[Purchased Bike]]="Yes", "Purchased","Did Not Purchase")</f>
        <v>Did Not Purchase</v>
      </c>
      <c r="R628">
        <f t="shared" si="9"/>
        <v>0</v>
      </c>
    </row>
    <row r="629" spans="1:18" x14ac:dyDescent="0.35">
      <c r="A629">
        <v>23672</v>
      </c>
      <c r="B629" t="s">
        <v>40</v>
      </c>
      <c r="C629" t="s">
        <v>43</v>
      </c>
      <c r="D629" s="3">
        <v>60000</v>
      </c>
      <c r="E629">
        <v>3</v>
      </c>
      <c r="F629" t="str">
        <f>IF(Table2[[#This Row],[Children]]&lt;=2, "0-2 Children", "3+ Children")</f>
        <v>3+ Children</v>
      </c>
      <c r="G629" t="s">
        <v>31</v>
      </c>
      <c r="H629" t="s">
        <v>28</v>
      </c>
      <c r="I629" t="s">
        <v>15</v>
      </c>
      <c r="J629" t="str">
        <f>IF(Table2[[#This Row],[Home Owner]]="Yes", "Homeowner","Non-Homeowner")</f>
        <v>Homeowner</v>
      </c>
      <c r="K629">
        <v>2</v>
      </c>
      <c r="L629" s="6" t="s">
        <v>26</v>
      </c>
      <c r="M629" t="s">
        <v>32</v>
      </c>
      <c r="N629" t="str">
        <f>IF(Table2[[#This Row],[Age]]&lt;=35, "25-35",
IF(Table2[[#This Row],[Age]]&lt;=45, "36-45",
IF(Table2[[#This Row],[Age]]&lt;=55, "46-55", "55+")))</f>
        <v>55+</v>
      </c>
      <c r="O629">
        <v>67</v>
      </c>
      <c r="P629" t="s">
        <v>18</v>
      </c>
      <c r="Q629" t="str">
        <f>IF(Table2[[#This Row],[Purchased Bike]]="Yes", "Purchased","Did Not Purchase")</f>
        <v>Did Not Purchase</v>
      </c>
      <c r="R629">
        <f t="shared" si="9"/>
        <v>0</v>
      </c>
    </row>
    <row r="630" spans="1:18" x14ac:dyDescent="0.35">
      <c r="A630">
        <v>29255</v>
      </c>
      <c r="B630" t="s">
        <v>41</v>
      </c>
      <c r="C630" t="s">
        <v>42</v>
      </c>
      <c r="D630" s="3">
        <v>80000</v>
      </c>
      <c r="E630">
        <v>3</v>
      </c>
      <c r="F630" t="str">
        <f>IF(Table2[[#This Row],[Children]]&lt;=2, "0-2 Children", "3+ Children")</f>
        <v>3+ Children</v>
      </c>
      <c r="G630" t="s">
        <v>19</v>
      </c>
      <c r="H630" t="s">
        <v>21</v>
      </c>
      <c r="I630" t="s">
        <v>18</v>
      </c>
      <c r="J630" t="str">
        <f>IF(Table2[[#This Row],[Home Owner]]="Yes", "Homeowner","Non-Homeowner")</f>
        <v>Non-Homeowner</v>
      </c>
      <c r="K630">
        <v>1</v>
      </c>
      <c r="L630" s="6" t="s">
        <v>26</v>
      </c>
      <c r="M630" t="s">
        <v>32</v>
      </c>
      <c r="N630" t="str">
        <f>IF(Table2[[#This Row],[Age]]&lt;=35, "25-35",
IF(Table2[[#This Row],[Age]]&lt;=45, "36-45",
IF(Table2[[#This Row],[Age]]&lt;=55, "46-55", "55+")))</f>
        <v>46-55</v>
      </c>
      <c r="O630">
        <v>51</v>
      </c>
      <c r="P630" t="s">
        <v>15</v>
      </c>
      <c r="Q630" t="str">
        <f>IF(Table2[[#This Row],[Purchased Bike]]="Yes", "Purchased","Did Not Purchase")</f>
        <v>Purchased</v>
      </c>
      <c r="R630">
        <f t="shared" si="9"/>
        <v>1</v>
      </c>
    </row>
    <row r="631" spans="1:18" x14ac:dyDescent="0.35">
      <c r="A631">
        <v>28815</v>
      </c>
      <c r="B631" t="s">
        <v>40</v>
      </c>
      <c r="C631" t="s">
        <v>43</v>
      </c>
      <c r="D631" s="3">
        <v>50000</v>
      </c>
      <c r="E631">
        <v>1</v>
      </c>
      <c r="F631" t="str">
        <f>IF(Table2[[#This Row],[Children]]&lt;=2, "0-2 Children", "3+ Children")</f>
        <v>0-2 Children</v>
      </c>
      <c r="G631" t="s">
        <v>31</v>
      </c>
      <c r="H631" t="s">
        <v>14</v>
      </c>
      <c r="I631" t="s">
        <v>15</v>
      </c>
      <c r="J631" t="str">
        <f>IF(Table2[[#This Row],[Home Owner]]="Yes", "Homeowner","Non-Homeowner")</f>
        <v>Homeowner</v>
      </c>
      <c r="K631">
        <v>0</v>
      </c>
      <c r="L631" s="6" t="s">
        <v>16</v>
      </c>
      <c r="M631" t="s">
        <v>32</v>
      </c>
      <c r="N631" t="str">
        <f>IF(Table2[[#This Row],[Age]]&lt;=35, "25-35",
IF(Table2[[#This Row],[Age]]&lt;=45, "36-45",
IF(Table2[[#This Row],[Age]]&lt;=55, "46-55", "55+")))</f>
        <v>25-35</v>
      </c>
      <c r="O631">
        <v>35</v>
      </c>
      <c r="P631" t="s">
        <v>18</v>
      </c>
      <c r="Q631" t="str">
        <f>IF(Table2[[#This Row],[Purchased Bike]]="Yes", "Purchased","Did Not Purchase")</f>
        <v>Did Not Purchase</v>
      </c>
      <c r="R631">
        <f t="shared" si="9"/>
        <v>0</v>
      </c>
    </row>
    <row r="632" spans="1:18" x14ac:dyDescent="0.35">
      <c r="A632">
        <v>27753</v>
      </c>
      <c r="B632" t="s">
        <v>40</v>
      </c>
      <c r="C632" t="s">
        <v>42</v>
      </c>
      <c r="D632" s="3">
        <v>40000</v>
      </c>
      <c r="E632">
        <v>0</v>
      </c>
      <c r="F632" t="str">
        <f>IF(Table2[[#This Row],[Children]]&lt;=2, "0-2 Children", "3+ Children")</f>
        <v>0-2 Children</v>
      </c>
      <c r="G632" t="s">
        <v>27</v>
      </c>
      <c r="H632" t="s">
        <v>14</v>
      </c>
      <c r="I632" t="s">
        <v>18</v>
      </c>
      <c r="J632" t="str">
        <f>IF(Table2[[#This Row],[Home Owner]]="Yes", "Homeowner","Non-Homeowner")</f>
        <v>Non-Homeowner</v>
      </c>
      <c r="K632">
        <v>2</v>
      </c>
      <c r="L632" s="6" t="s">
        <v>26</v>
      </c>
      <c r="M632" t="s">
        <v>32</v>
      </c>
      <c r="N632" t="str">
        <f>IF(Table2[[#This Row],[Age]]&lt;=35, "25-35",
IF(Table2[[#This Row],[Age]]&lt;=45, "36-45",
IF(Table2[[#This Row],[Age]]&lt;=55, "46-55", "55+")))</f>
        <v>25-35</v>
      </c>
      <c r="O632">
        <v>30</v>
      </c>
      <c r="P632" t="s">
        <v>18</v>
      </c>
      <c r="Q632" t="str">
        <f>IF(Table2[[#This Row],[Purchased Bike]]="Yes", "Purchased","Did Not Purchase")</f>
        <v>Did Not Purchase</v>
      </c>
      <c r="R632">
        <f t="shared" si="9"/>
        <v>0</v>
      </c>
    </row>
    <row r="633" spans="1:18" x14ac:dyDescent="0.35">
      <c r="A633">
        <v>27643</v>
      </c>
      <c r="B633" t="s">
        <v>41</v>
      </c>
      <c r="C633" t="s">
        <v>42</v>
      </c>
      <c r="D633" s="3">
        <v>70000</v>
      </c>
      <c r="E633">
        <v>5</v>
      </c>
      <c r="F633" t="str">
        <f>IF(Table2[[#This Row],[Children]]&lt;=2, "0-2 Children", "3+ Children")</f>
        <v>3+ Children</v>
      </c>
      <c r="G633" t="s">
        <v>19</v>
      </c>
      <c r="H633" t="s">
        <v>21</v>
      </c>
      <c r="I633" t="s">
        <v>15</v>
      </c>
      <c r="J633" t="str">
        <f>IF(Table2[[#This Row],[Home Owner]]="Yes", "Homeowner","Non-Homeowner")</f>
        <v>Homeowner</v>
      </c>
      <c r="K633">
        <v>3</v>
      </c>
      <c r="L633" s="6" t="s">
        <v>22</v>
      </c>
      <c r="M633" t="s">
        <v>32</v>
      </c>
      <c r="N633" t="str">
        <f>IF(Table2[[#This Row],[Age]]&lt;=35, "25-35",
IF(Table2[[#This Row],[Age]]&lt;=45, "36-45",
IF(Table2[[#This Row],[Age]]&lt;=55, "46-55", "55+")))</f>
        <v>36-45</v>
      </c>
      <c r="O633">
        <v>44</v>
      </c>
      <c r="P633" t="s">
        <v>18</v>
      </c>
      <c r="Q633" t="str">
        <f>IF(Table2[[#This Row],[Purchased Bike]]="Yes", "Purchased","Did Not Purchase")</f>
        <v>Did Not Purchase</v>
      </c>
      <c r="R633">
        <f t="shared" si="9"/>
        <v>0</v>
      </c>
    </row>
    <row r="634" spans="1:18" x14ac:dyDescent="0.35">
      <c r="A634">
        <v>13754</v>
      </c>
      <c r="B634" t="s">
        <v>41</v>
      </c>
      <c r="C634" t="s">
        <v>43</v>
      </c>
      <c r="D634" s="3">
        <v>80000</v>
      </c>
      <c r="E634">
        <v>4</v>
      </c>
      <c r="F634" t="str">
        <f>IF(Table2[[#This Row],[Children]]&lt;=2, "0-2 Children", "3+ Children")</f>
        <v>3+ Children</v>
      </c>
      <c r="G634" t="s">
        <v>31</v>
      </c>
      <c r="H634" t="s">
        <v>14</v>
      </c>
      <c r="I634" t="s">
        <v>15</v>
      </c>
      <c r="J634" t="str">
        <f>IF(Table2[[#This Row],[Home Owner]]="Yes", "Homeowner","Non-Homeowner")</f>
        <v>Homeowner</v>
      </c>
      <c r="K634">
        <v>0</v>
      </c>
      <c r="L634" s="6" t="s">
        <v>26</v>
      </c>
      <c r="M634" t="s">
        <v>32</v>
      </c>
      <c r="N634" t="str">
        <f>IF(Table2[[#This Row],[Age]]&lt;=35, "25-35",
IF(Table2[[#This Row],[Age]]&lt;=45, "36-45",
IF(Table2[[#This Row],[Age]]&lt;=55, "46-55", "55+")))</f>
        <v>46-55</v>
      </c>
      <c r="O634">
        <v>48</v>
      </c>
      <c r="P634" t="s">
        <v>18</v>
      </c>
      <c r="Q634" t="str">
        <f>IF(Table2[[#This Row],[Purchased Bike]]="Yes", "Purchased","Did Not Purchase")</f>
        <v>Did Not Purchase</v>
      </c>
      <c r="R634">
        <f t="shared" si="9"/>
        <v>0</v>
      </c>
    </row>
    <row r="635" spans="1:18" x14ac:dyDescent="0.35">
      <c r="A635">
        <v>22088</v>
      </c>
      <c r="B635" t="s">
        <v>40</v>
      </c>
      <c r="C635" t="s">
        <v>43</v>
      </c>
      <c r="D635" s="3">
        <v>130000</v>
      </c>
      <c r="E635">
        <v>1</v>
      </c>
      <c r="F635" t="str">
        <f>IF(Table2[[#This Row],[Children]]&lt;=2, "0-2 Children", "3+ Children")</f>
        <v>0-2 Children</v>
      </c>
      <c r="G635" t="s">
        <v>13</v>
      </c>
      <c r="H635" t="s">
        <v>28</v>
      </c>
      <c r="I635" t="s">
        <v>15</v>
      </c>
      <c r="J635" t="str">
        <f>IF(Table2[[#This Row],[Home Owner]]="Yes", "Homeowner","Non-Homeowner")</f>
        <v>Homeowner</v>
      </c>
      <c r="K635">
        <v>2</v>
      </c>
      <c r="L635" s="6" t="s">
        <v>16</v>
      </c>
      <c r="M635" t="s">
        <v>32</v>
      </c>
      <c r="N635" t="str">
        <f>IF(Table2[[#This Row],[Age]]&lt;=35, "25-35",
IF(Table2[[#This Row],[Age]]&lt;=45, "36-45",
IF(Table2[[#This Row],[Age]]&lt;=55, "46-55", "55+")))</f>
        <v>36-45</v>
      </c>
      <c r="O635">
        <v>45</v>
      </c>
      <c r="P635" t="s">
        <v>15</v>
      </c>
      <c r="Q635" t="str">
        <f>IF(Table2[[#This Row],[Purchased Bike]]="Yes", "Purchased","Did Not Purchase")</f>
        <v>Purchased</v>
      </c>
      <c r="R635">
        <f t="shared" si="9"/>
        <v>1</v>
      </c>
    </row>
    <row r="636" spans="1:18" x14ac:dyDescent="0.35">
      <c r="A636">
        <v>27388</v>
      </c>
      <c r="B636" t="s">
        <v>40</v>
      </c>
      <c r="C636" t="s">
        <v>42</v>
      </c>
      <c r="D636" s="3">
        <v>60000</v>
      </c>
      <c r="E636">
        <v>3</v>
      </c>
      <c r="F636" t="str">
        <f>IF(Table2[[#This Row],[Children]]&lt;=2, "0-2 Children", "3+ Children")</f>
        <v>3+ Children</v>
      </c>
      <c r="G636" t="s">
        <v>13</v>
      </c>
      <c r="H636" t="s">
        <v>28</v>
      </c>
      <c r="I636" t="s">
        <v>18</v>
      </c>
      <c r="J636" t="str">
        <f>IF(Table2[[#This Row],[Home Owner]]="Yes", "Homeowner","Non-Homeowner")</f>
        <v>Non-Homeowner</v>
      </c>
      <c r="K636">
        <v>2</v>
      </c>
      <c r="L636" s="6" t="s">
        <v>26</v>
      </c>
      <c r="M636" t="s">
        <v>32</v>
      </c>
      <c r="N636" t="str">
        <f>IF(Table2[[#This Row],[Age]]&lt;=35, "25-35",
IF(Table2[[#This Row],[Age]]&lt;=45, "36-45",
IF(Table2[[#This Row],[Age]]&lt;=55, "46-55", "55+")))</f>
        <v>55+</v>
      </c>
      <c r="O636">
        <v>66</v>
      </c>
      <c r="P636" t="s">
        <v>18</v>
      </c>
      <c r="Q636" t="str">
        <f>IF(Table2[[#This Row],[Purchased Bike]]="Yes", "Purchased","Did Not Purchase")</f>
        <v>Did Not Purchase</v>
      </c>
      <c r="R636">
        <f t="shared" si="9"/>
        <v>0</v>
      </c>
    </row>
    <row r="637" spans="1:18" x14ac:dyDescent="0.35">
      <c r="A637">
        <v>24745</v>
      </c>
      <c r="B637" t="s">
        <v>41</v>
      </c>
      <c r="C637" t="s">
        <v>43</v>
      </c>
      <c r="D637" s="3">
        <v>30000</v>
      </c>
      <c r="E637">
        <v>2</v>
      </c>
      <c r="F637" t="str">
        <f>IF(Table2[[#This Row],[Children]]&lt;=2, "0-2 Children", "3+ Children")</f>
        <v>0-2 Children</v>
      </c>
      <c r="G637" t="s">
        <v>27</v>
      </c>
      <c r="H637" t="s">
        <v>14</v>
      </c>
      <c r="I637" t="s">
        <v>18</v>
      </c>
      <c r="J637" t="str">
        <f>IF(Table2[[#This Row],[Home Owner]]="Yes", "Homeowner","Non-Homeowner")</f>
        <v>Non-Homeowner</v>
      </c>
      <c r="K637">
        <v>2</v>
      </c>
      <c r="L637" s="6" t="s">
        <v>16</v>
      </c>
      <c r="M637" t="s">
        <v>32</v>
      </c>
      <c r="N637" t="str">
        <f>IF(Table2[[#This Row],[Age]]&lt;=35, "25-35",
IF(Table2[[#This Row],[Age]]&lt;=45, "36-45",
IF(Table2[[#This Row],[Age]]&lt;=55, "46-55", "55+")))</f>
        <v>46-55</v>
      </c>
      <c r="O637">
        <v>49</v>
      </c>
      <c r="P637" t="s">
        <v>18</v>
      </c>
      <c r="Q637" t="str">
        <f>IF(Table2[[#This Row],[Purchased Bike]]="Yes", "Purchased","Did Not Purchase")</f>
        <v>Did Not Purchase</v>
      </c>
      <c r="R637">
        <f t="shared" si="9"/>
        <v>0</v>
      </c>
    </row>
    <row r="638" spans="1:18" x14ac:dyDescent="0.35">
      <c r="A638">
        <v>29237</v>
      </c>
      <c r="B638" t="s">
        <v>41</v>
      </c>
      <c r="C638" t="s">
        <v>43</v>
      </c>
      <c r="D638" s="3">
        <v>120000</v>
      </c>
      <c r="E638">
        <v>4</v>
      </c>
      <c r="F638" t="str">
        <f>IF(Table2[[#This Row],[Children]]&lt;=2, "0-2 Children", "3+ Children")</f>
        <v>3+ Children</v>
      </c>
      <c r="G638" t="s">
        <v>19</v>
      </c>
      <c r="H638" t="s">
        <v>21</v>
      </c>
      <c r="I638" t="s">
        <v>15</v>
      </c>
      <c r="J638" t="str">
        <f>IF(Table2[[#This Row],[Home Owner]]="Yes", "Homeowner","Non-Homeowner")</f>
        <v>Homeowner</v>
      </c>
      <c r="K638">
        <v>3</v>
      </c>
      <c r="L638" s="6" t="s">
        <v>23</v>
      </c>
      <c r="M638" t="s">
        <v>32</v>
      </c>
      <c r="N638" t="str">
        <f>IF(Table2[[#This Row],[Age]]&lt;=35, "25-35",
IF(Table2[[#This Row],[Age]]&lt;=45, "36-45",
IF(Table2[[#This Row],[Age]]&lt;=55, "46-55", "55+")))</f>
        <v>36-45</v>
      </c>
      <c r="O638">
        <v>43</v>
      </c>
      <c r="P638" t="s">
        <v>15</v>
      </c>
      <c r="Q638" t="str">
        <f>IF(Table2[[#This Row],[Purchased Bike]]="Yes", "Purchased","Did Not Purchase")</f>
        <v>Purchased</v>
      </c>
      <c r="R638">
        <f t="shared" si="9"/>
        <v>1</v>
      </c>
    </row>
    <row r="639" spans="1:18" x14ac:dyDescent="0.35">
      <c r="A639">
        <v>15272</v>
      </c>
      <c r="B639" t="s">
        <v>41</v>
      </c>
      <c r="C639" t="s">
        <v>42</v>
      </c>
      <c r="D639" s="3">
        <v>40000</v>
      </c>
      <c r="E639">
        <v>0</v>
      </c>
      <c r="F639" t="str">
        <f>IF(Table2[[#This Row],[Children]]&lt;=2, "0-2 Children", "3+ Children")</f>
        <v>0-2 Children</v>
      </c>
      <c r="G639" t="s">
        <v>27</v>
      </c>
      <c r="H639" t="s">
        <v>14</v>
      </c>
      <c r="I639" t="s">
        <v>18</v>
      </c>
      <c r="J639" t="str">
        <f>IF(Table2[[#This Row],[Home Owner]]="Yes", "Homeowner","Non-Homeowner")</f>
        <v>Non-Homeowner</v>
      </c>
      <c r="K639">
        <v>2</v>
      </c>
      <c r="L639" s="6" t="s">
        <v>26</v>
      </c>
      <c r="M639" t="s">
        <v>32</v>
      </c>
      <c r="N639" t="str">
        <f>IF(Table2[[#This Row],[Age]]&lt;=35, "25-35",
IF(Table2[[#This Row],[Age]]&lt;=45, "36-45",
IF(Table2[[#This Row],[Age]]&lt;=55, "46-55", "55+")))</f>
        <v>25-35</v>
      </c>
      <c r="O639">
        <v>30</v>
      </c>
      <c r="P639" t="s">
        <v>18</v>
      </c>
      <c r="Q639" t="str">
        <f>IF(Table2[[#This Row],[Purchased Bike]]="Yes", "Purchased","Did Not Purchase")</f>
        <v>Did Not Purchase</v>
      </c>
      <c r="R639">
        <f t="shared" si="9"/>
        <v>0</v>
      </c>
    </row>
    <row r="640" spans="1:18" x14ac:dyDescent="0.35">
      <c r="A640">
        <v>18949</v>
      </c>
      <c r="B640" t="s">
        <v>41</v>
      </c>
      <c r="C640" t="s">
        <v>42</v>
      </c>
      <c r="D640" s="3">
        <v>70000</v>
      </c>
      <c r="E640">
        <v>0</v>
      </c>
      <c r="F640" t="str">
        <f>IF(Table2[[#This Row],[Children]]&lt;=2, "0-2 Children", "3+ Children")</f>
        <v>0-2 Children</v>
      </c>
      <c r="G640" t="s">
        <v>31</v>
      </c>
      <c r="H640" t="s">
        <v>28</v>
      </c>
      <c r="I640" t="s">
        <v>15</v>
      </c>
      <c r="J640" t="str">
        <f>IF(Table2[[#This Row],[Home Owner]]="Yes", "Homeowner","Non-Homeowner")</f>
        <v>Homeowner</v>
      </c>
      <c r="K640">
        <v>2</v>
      </c>
      <c r="L640" s="6" t="s">
        <v>23</v>
      </c>
      <c r="M640" t="s">
        <v>32</v>
      </c>
      <c r="N640" t="str">
        <f>IF(Table2[[#This Row],[Age]]&lt;=35, "25-35",
IF(Table2[[#This Row],[Age]]&lt;=45, "36-45",
IF(Table2[[#This Row],[Age]]&lt;=55, "46-55", "55+")))</f>
        <v>55+</v>
      </c>
      <c r="O640">
        <v>74</v>
      </c>
      <c r="P640" t="s">
        <v>15</v>
      </c>
      <c r="Q640" t="str">
        <f>IF(Table2[[#This Row],[Purchased Bike]]="Yes", "Purchased","Did Not Purchase")</f>
        <v>Purchased</v>
      </c>
      <c r="R640">
        <f t="shared" si="9"/>
        <v>1</v>
      </c>
    </row>
    <row r="641" spans="1:18" x14ac:dyDescent="0.35">
      <c r="A641">
        <v>14507</v>
      </c>
      <c r="B641" t="s">
        <v>40</v>
      </c>
      <c r="C641" t="s">
        <v>42</v>
      </c>
      <c r="D641" s="3">
        <v>100000</v>
      </c>
      <c r="E641">
        <v>2</v>
      </c>
      <c r="F641" t="str">
        <f>IF(Table2[[#This Row],[Children]]&lt;=2, "0-2 Children", "3+ Children")</f>
        <v>0-2 Children</v>
      </c>
      <c r="G641" t="s">
        <v>31</v>
      </c>
      <c r="H641" t="s">
        <v>28</v>
      </c>
      <c r="I641" t="s">
        <v>15</v>
      </c>
      <c r="J641" t="str">
        <f>IF(Table2[[#This Row],[Home Owner]]="Yes", "Homeowner","Non-Homeowner")</f>
        <v>Homeowner</v>
      </c>
      <c r="K641">
        <v>3</v>
      </c>
      <c r="L641" s="6" t="s">
        <v>26</v>
      </c>
      <c r="M641" t="s">
        <v>32</v>
      </c>
      <c r="N641" t="str">
        <f>IF(Table2[[#This Row],[Age]]&lt;=35, "25-35",
IF(Table2[[#This Row],[Age]]&lt;=45, "36-45",
IF(Table2[[#This Row],[Age]]&lt;=55, "46-55", "55+")))</f>
        <v>55+</v>
      </c>
      <c r="O641">
        <v>65</v>
      </c>
      <c r="P641" t="s">
        <v>18</v>
      </c>
      <c r="Q641" t="str">
        <f>IF(Table2[[#This Row],[Purchased Bike]]="Yes", "Purchased","Did Not Purchase")</f>
        <v>Did Not Purchase</v>
      </c>
      <c r="R641">
        <f t="shared" si="9"/>
        <v>0</v>
      </c>
    </row>
    <row r="642" spans="1:18" x14ac:dyDescent="0.35">
      <c r="A642">
        <v>25886</v>
      </c>
      <c r="B642" t="s">
        <v>40</v>
      </c>
      <c r="C642" t="s">
        <v>43</v>
      </c>
      <c r="D642" s="3">
        <v>60000</v>
      </c>
      <c r="E642">
        <v>2</v>
      </c>
      <c r="F642" t="str">
        <f>IF(Table2[[#This Row],[Children]]&lt;=2, "0-2 Children", "3+ Children")</f>
        <v>0-2 Children</v>
      </c>
      <c r="G642" t="s">
        <v>19</v>
      </c>
      <c r="H642" t="s">
        <v>21</v>
      </c>
      <c r="I642" t="s">
        <v>15</v>
      </c>
      <c r="J642" t="str">
        <f>IF(Table2[[#This Row],[Home Owner]]="Yes", "Homeowner","Non-Homeowner")</f>
        <v>Homeowner</v>
      </c>
      <c r="K642">
        <v>2</v>
      </c>
      <c r="L642" s="6" t="s">
        <v>22</v>
      </c>
      <c r="M642" t="s">
        <v>32</v>
      </c>
      <c r="N642" t="str">
        <f>IF(Table2[[#This Row],[Age]]&lt;=35, "25-35",
IF(Table2[[#This Row],[Age]]&lt;=45, "36-45",
IF(Table2[[#This Row],[Age]]&lt;=55, "46-55", "55+")))</f>
        <v>55+</v>
      </c>
      <c r="O642">
        <v>56</v>
      </c>
      <c r="P642" t="s">
        <v>15</v>
      </c>
      <c r="Q642" t="str">
        <f>IF(Table2[[#This Row],[Purchased Bike]]="Yes", "Purchased","Did Not Purchase")</f>
        <v>Purchased</v>
      </c>
      <c r="R642">
        <f t="shared" si="9"/>
        <v>1</v>
      </c>
    </row>
    <row r="643" spans="1:18" x14ac:dyDescent="0.35">
      <c r="A643">
        <v>21441</v>
      </c>
      <c r="B643" t="s">
        <v>40</v>
      </c>
      <c r="C643" t="s">
        <v>42</v>
      </c>
      <c r="D643" s="3">
        <v>50000</v>
      </c>
      <c r="E643">
        <v>4</v>
      </c>
      <c r="F643" t="str">
        <f>IF(Table2[[#This Row],[Children]]&lt;=2, "0-2 Children", "3+ Children")</f>
        <v>3+ Children</v>
      </c>
      <c r="G643" t="s">
        <v>13</v>
      </c>
      <c r="H643" t="s">
        <v>28</v>
      </c>
      <c r="I643" t="s">
        <v>15</v>
      </c>
      <c r="J643" t="str">
        <f>IF(Table2[[#This Row],[Home Owner]]="Yes", "Homeowner","Non-Homeowner")</f>
        <v>Homeowner</v>
      </c>
      <c r="K643">
        <v>2</v>
      </c>
      <c r="L643" s="6" t="s">
        <v>44</v>
      </c>
      <c r="M643" t="s">
        <v>32</v>
      </c>
      <c r="N643" t="str">
        <f>IF(Table2[[#This Row],[Age]]&lt;=35, "25-35",
IF(Table2[[#This Row],[Age]]&lt;=45, "36-45",
IF(Table2[[#This Row],[Age]]&lt;=55, "46-55", "55+")))</f>
        <v>55+</v>
      </c>
      <c r="O643">
        <v>64</v>
      </c>
      <c r="P643" t="s">
        <v>18</v>
      </c>
      <c r="Q643" t="str">
        <f>IF(Table2[[#This Row],[Purchased Bike]]="Yes", "Purchased","Did Not Purchase")</f>
        <v>Did Not Purchase</v>
      </c>
      <c r="R643">
        <f t="shared" ref="R643:R706" si="10">IF(P643="Yes", 1,0)</f>
        <v>0</v>
      </c>
    </row>
    <row r="644" spans="1:18" x14ac:dyDescent="0.35">
      <c r="A644">
        <v>21741</v>
      </c>
      <c r="B644" t="s">
        <v>40</v>
      </c>
      <c r="C644" t="s">
        <v>43</v>
      </c>
      <c r="D644" s="3">
        <v>70000</v>
      </c>
      <c r="E644">
        <v>3</v>
      </c>
      <c r="F644" t="str">
        <f>IF(Table2[[#This Row],[Children]]&lt;=2, "0-2 Children", "3+ Children")</f>
        <v>3+ Children</v>
      </c>
      <c r="G644" t="s">
        <v>19</v>
      </c>
      <c r="H644" t="s">
        <v>21</v>
      </c>
      <c r="I644" t="s">
        <v>15</v>
      </c>
      <c r="J644" t="str">
        <f>IF(Table2[[#This Row],[Home Owner]]="Yes", "Homeowner","Non-Homeowner")</f>
        <v>Homeowner</v>
      </c>
      <c r="K644">
        <v>2</v>
      </c>
      <c r="L644" s="6" t="s">
        <v>23</v>
      </c>
      <c r="M644" t="s">
        <v>32</v>
      </c>
      <c r="N644" t="str">
        <f>IF(Table2[[#This Row],[Age]]&lt;=35, "25-35",
IF(Table2[[#This Row],[Age]]&lt;=45, "36-45",
IF(Table2[[#This Row],[Age]]&lt;=55, "46-55", "55+")))</f>
        <v>46-55</v>
      </c>
      <c r="O644">
        <v>50</v>
      </c>
      <c r="P644" t="s">
        <v>15</v>
      </c>
      <c r="Q644" t="str">
        <f>IF(Table2[[#This Row],[Purchased Bike]]="Yes", "Purchased","Did Not Purchase")</f>
        <v>Purchased</v>
      </c>
      <c r="R644">
        <f t="shared" si="10"/>
        <v>1</v>
      </c>
    </row>
    <row r="645" spans="1:18" x14ac:dyDescent="0.35">
      <c r="A645">
        <v>14572</v>
      </c>
      <c r="B645" t="s">
        <v>40</v>
      </c>
      <c r="C645" t="s">
        <v>43</v>
      </c>
      <c r="D645" s="3">
        <v>70000</v>
      </c>
      <c r="E645">
        <v>3</v>
      </c>
      <c r="F645" t="str">
        <f>IF(Table2[[#This Row],[Children]]&lt;=2, "0-2 Children", "3+ Children")</f>
        <v>3+ Children</v>
      </c>
      <c r="G645" t="s">
        <v>31</v>
      </c>
      <c r="H645" t="s">
        <v>21</v>
      </c>
      <c r="I645" t="s">
        <v>15</v>
      </c>
      <c r="J645" t="str">
        <f>IF(Table2[[#This Row],[Home Owner]]="Yes", "Homeowner","Non-Homeowner")</f>
        <v>Homeowner</v>
      </c>
      <c r="K645">
        <v>0</v>
      </c>
      <c r="L645" s="6" t="s">
        <v>22</v>
      </c>
      <c r="M645" t="s">
        <v>32</v>
      </c>
      <c r="N645" t="str">
        <f>IF(Table2[[#This Row],[Age]]&lt;=35, "25-35",
IF(Table2[[#This Row],[Age]]&lt;=45, "36-45",
IF(Table2[[#This Row],[Age]]&lt;=55, "46-55", "55+")))</f>
        <v>25-35</v>
      </c>
      <c r="O645">
        <v>35</v>
      </c>
      <c r="P645" t="s">
        <v>15</v>
      </c>
      <c r="Q645" t="str">
        <f>IF(Table2[[#This Row],[Purchased Bike]]="Yes", "Purchased","Did Not Purchase")</f>
        <v>Purchased</v>
      </c>
      <c r="R645">
        <f t="shared" si="10"/>
        <v>1</v>
      </c>
    </row>
    <row r="646" spans="1:18" x14ac:dyDescent="0.35">
      <c r="A646">
        <v>23368</v>
      </c>
      <c r="B646" t="s">
        <v>40</v>
      </c>
      <c r="C646" t="s">
        <v>43</v>
      </c>
      <c r="D646" s="3">
        <v>60000</v>
      </c>
      <c r="E646">
        <v>5</v>
      </c>
      <c r="F646" t="str">
        <f>IF(Table2[[#This Row],[Children]]&lt;=2, "0-2 Children", "3+ Children")</f>
        <v>3+ Children</v>
      </c>
      <c r="G646" t="s">
        <v>13</v>
      </c>
      <c r="H646" t="s">
        <v>14</v>
      </c>
      <c r="I646" t="s">
        <v>15</v>
      </c>
      <c r="J646" t="str">
        <f>IF(Table2[[#This Row],[Home Owner]]="Yes", "Homeowner","Non-Homeowner")</f>
        <v>Homeowner</v>
      </c>
      <c r="K646">
        <v>3</v>
      </c>
      <c r="L646" s="6" t="s">
        <v>44</v>
      </c>
      <c r="M646" t="s">
        <v>32</v>
      </c>
      <c r="N646" t="str">
        <f>IF(Table2[[#This Row],[Age]]&lt;=35, "25-35",
IF(Table2[[#This Row],[Age]]&lt;=45, "36-45",
IF(Table2[[#This Row],[Age]]&lt;=55, "46-55", "55+")))</f>
        <v>36-45</v>
      </c>
      <c r="O646">
        <v>41</v>
      </c>
      <c r="P646" t="s">
        <v>18</v>
      </c>
      <c r="Q646" t="str">
        <f>IF(Table2[[#This Row],[Purchased Bike]]="Yes", "Purchased","Did Not Purchase")</f>
        <v>Did Not Purchase</v>
      </c>
      <c r="R646">
        <f t="shared" si="10"/>
        <v>0</v>
      </c>
    </row>
    <row r="647" spans="1:18" x14ac:dyDescent="0.35">
      <c r="A647">
        <v>16217</v>
      </c>
      <c r="B647" t="s">
        <v>41</v>
      </c>
      <c r="C647" t="s">
        <v>43</v>
      </c>
      <c r="D647" s="3">
        <v>60000</v>
      </c>
      <c r="E647">
        <v>0</v>
      </c>
      <c r="F647" t="str">
        <f>IF(Table2[[#This Row],[Children]]&lt;=2, "0-2 Children", "3+ Children")</f>
        <v>0-2 Children</v>
      </c>
      <c r="G647" t="s">
        <v>31</v>
      </c>
      <c r="H647" t="s">
        <v>14</v>
      </c>
      <c r="I647" t="s">
        <v>15</v>
      </c>
      <c r="J647" t="str">
        <f>IF(Table2[[#This Row],[Home Owner]]="Yes", "Homeowner","Non-Homeowner")</f>
        <v>Homeowner</v>
      </c>
      <c r="K647">
        <v>0</v>
      </c>
      <c r="L647" s="6" t="s">
        <v>16</v>
      </c>
      <c r="M647" t="s">
        <v>32</v>
      </c>
      <c r="N647" t="str">
        <f>IF(Table2[[#This Row],[Age]]&lt;=35, "25-35",
IF(Table2[[#This Row],[Age]]&lt;=45, "36-45",
IF(Table2[[#This Row],[Age]]&lt;=55, "46-55", "55+")))</f>
        <v>36-45</v>
      </c>
      <c r="O647">
        <v>39</v>
      </c>
      <c r="P647" t="s">
        <v>18</v>
      </c>
      <c r="Q647" t="str">
        <f>IF(Table2[[#This Row],[Purchased Bike]]="Yes", "Purchased","Did Not Purchase")</f>
        <v>Did Not Purchase</v>
      </c>
      <c r="R647">
        <f t="shared" si="10"/>
        <v>0</v>
      </c>
    </row>
    <row r="648" spans="1:18" x14ac:dyDescent="0.35">
      <c r="A648">
        <v>16247</v>
      </c>
      <c r="B648" t="s">
        <v>41</v>
      </c>
      <c r="C648" t="s">
        <v>43</v>
      </c>
      <c r="D648" s="3">
        <v>60000</v>
      </c>
      <c r="E648">
        <v>4</v>
      </c>
      <c r="F648" t="str">
        <f>IF(Table2[[#This Row],[Children]]&lt;=2, "0-2 Children", "3+ Children")</f>
        <v>3+ Children</v>
      </c>
      <c r="G648" t="s">
        <v>31</v>
      </c>
      <c r="H648" t="s">
        <v>14</v>
      </c>
      <c r="I648" t="s">
        <v>18</v>
      </c>
      <c r="J648" t="str">
        <f>IF(Table2[[#This Row],[Home Owner]]="Yes", "Homeowner","Non-Homeowner")</f>
        <v>Non-Homeowner</v>
      </c>
      <c r="K648">
        <v>0</v>
      </c>
      <c r="L648" s="6" t="s">
        <v>26</v>
      </c>
      <c r="M648" t="s">
        <v>32</v>
      </c>
      <c r="N648" t="str">
        <f>IF(Table2[[#This Row],[Age]]&lt;=35, "25-35",
IF(Table2[[#This Row],[Age]]&lt;=45, "36-45",
IF(Table2[[#This Row],[Age]]&lt;=55, "46-55", "55+")))</f>
        <v>46-55</v>
      </c>
      <c r="O648">
        <v>47</v>
      </c>
      <c r="P648" t="s">
        <v>18</v>
      </c>
      <c r="Q648" t="str">
        <f>IF(Table2[[#This Row],[Purchased Bike]]="Yes", "Purchased","Did Not Purchase")</f>
        <v>Did Not Purchase</v>
      </c>
      <c r="R648">
        <f t="shared" si="10"/>
        <v>0</v>
      </c>
    </row>
    <row r="649" spans="1:18" x14ac:dyDescent="0.35">
      <c r="A649">
        <v>22010</v>
      </c>
      <c r="B649" t="s">
        <v>41</v>
      </c>
      <c r="C649" t="s">
        <v>42</v>
      </c>
      <c r="D649" s="3">
        <v>40000</v>
      </c>
      <c r="E649">
        <v>0</v>
      </c>
      <c r="F649" t="str">
        <f>IF(Table2[[#This Row],[Children]]&lt;=2, "0-2 Children", "3+ Children")</f>
        <v>0-2 Children</v>
      </c>
      <c r="G649" t="s">
        <v>27</v>
      </c>
      <c r="H649" t="s">
        <v>14</v>
      </c>
      <c r="I649" t="s">
        <v>15</v>
      </c>
      <c r="J649" t="str">
        <f>IF(Table2[[#This Row],[Home Owner]]="Yes", "Homeowner","Non-Homeowner")</f>
        <v>Homeowner</v>
      </c>
      <c r="K649">
        <v>2</v>
      </c>
      <c r="L649" s="6" t="s">
        <v>23</v>
      </c>
      <c r="M649" t="s">
        <v>32</v>
      </c>
      <c r="N649" t="str">
        <f>IF(Table2[[#This Row],[Age]]&lt;=35, "25-35",
IF(Table2[[#This Row],[Age]]&lt;=45, "36-45",
IF(Table2[[#This Row],[Age]]&lt;=55, "46-55", "55+")))</f>
        <v>25-35</v>
      </c>
      <c r="O649">
        <v>31</v>
      </c>
      <c r="P649" t="s">
        <v>18</v>
      </c>
      <c r="Q649" t="str">
        <f>IF(Table2[[#This Row],[Purchased Bike]]="Yes", "Purchased","Did Not Purchase")</f>
        <v>Did Not Purchase</v>
      </c>
      <c r="R649">
        <f t="shared" si="10"/>
        <v>0</v>
      </c>
    </row>
    <row r="650" spans="1:18" x14ac:dyDescent="0.35">
      <c r="A650">
        <v>25872</v>
      </c>
      <c r="B650" t="s">
        <v>41</v>
      </c>
      <c r="C650" t="s">
        <v>43</v>
      </c>
      <c r="D650" s="3">
        <v>70000</v>
      </c>
      <c r="E650">
        <v>2</v>
      </c>
      <c r="F650" t="str">
        <f>IF(Table2[[#This Row],[Children]]&lt;=2, "0-2 Children", "3+ Children")</f>
        <v>0-2 Children</v>
      </c>
      <c r="G650" t="s">
        <v>13</v>
      </c>
      <c r="H650" t="s">
        <v>28</v>
      </c>
      <c r="I650" t="s">
        <v>18</v>
      </c>
      <c r="J650" t="str">
        <f>IF(Table2[[#This Row],[Home Owner]]="Yes", "Homeowner","Non-Homeowner")</f>
        <v>Non-Homeowner</v>
      </c>
      <c r="K650">
        <v>1</v>
      </c>
      <c r="L650" s="6" t="s">
        <v>22</v>
      </c>
      <c r="M650" t="s">
        <v>32</v>
      </c>
      <c r="N650" t="str">
        <f>IF(Table2[[#This Row],[Age]]&lt;=35, "25-35",
IF(Table2[[#This Row],[Age]]&lt;=45, "36-45",
IF(Table2[[#This Row],[Age]]&lt;=55, "46-55", "55+")))</f>
        <v>55+</v>
      </c>
      <c r="O650">
        <v>58</v>
      </c>
      <c r="P650" t="s">
        <v>15</v>
      </c>
      <c r="Q650" t="str">
        <f>IF(Table2[[#This Row],[Purchased Bike]]="Yes", "Purchased","Did Not Purchase")</f>
        <v>Purchased</v>
      </c>
      <c r="R650">
        <f t="shared" si="10"/>
        <v>1</v>
      </c>
    </row>
    <row r="651" spans="1:18" x14ac:dyDescent="0.35">
      <c r="A651">
        <v>19164</v>
      </c>
      <c r="B651" t="s">
        <v>41</v>
      </c>
      <c r="C651" t="s">
        <v>43</v>
      </c>
      <c r="D651" s="3">
        <v>70000</v>
      </c>
      <c r="E651">
        <v>0</v>
      </c>
      <c r="F651" t="str">
        <f>IF(Table2[[#This Row],[Children]]&lt;=2, "0-2 Children", "3+ Children")</f>
        <v>0-2 Children</v>
      </c>
      <c r="G651" t="s">
        <v>13</v>
      </c>
      <c r="H651" t="s">
        <v>21</v>
      </c>
      <c r="I651" t="s">
        <v>18</v>
      </c>
      <c r="J651" t="str">
        <f>IF(Table2[[#This Row],[Home Owner]]="Yes", "Homeowner","Non-Homeowner")</f>
        <v>Non-Homeowner</v>
      </c>
      <c r="K651">
        <v>1</v>
      </c>
      <c r="L651" s="6" t="s">
        <v>22</v>
      </c>
      <c r="M651" t="s">
        <v>32</v>
      </c>
      <c r="N651" t="str">
        <f>IF(Table2[[#This Row],[Age]]&lt;=35, "25-35",
IF(Table2[[#This Row],[Age]]&lt;=45, "36-45",
IF(Table2[[#This Row],[Age]]&lt;=55, "46-55", "55+")))</f>
        <v>36-45</v>
      </c>
      <c r="O651">
        <v>38</v>
      </c>
      <c r="P651" t="s">
        <v>15</v>
      </c>
      <c r="Q651" t="str">
        <f>IF(Table2[[#This Row],[Purchased Bike]]="Yes", "Purchased","Did Not Purchase")</f>
        <v>Purchased</v>
      </c>
      <c r="R651">
        <f t="shared" si="10"/>
        <v>1</v>
      </c>
    </row>
    <row r="652" spans="1:18" x14ac:dyDescent="0.35">
      <c r="A652">
        <v>18435</v>
      </c>
      <c r="B652" t="s">
        <v>41</v>
      </c>
      <c r="C652" t="s">
        <v>43</v>
      </c>
      <c r="D652" s="3">
        <v>70000</v>
      </c>
      <c r="E652">
        <v>5</v>
      </c>
      <c r="F652" t="str">
        <f>IF(Table2[[#This Row],[Children]]&lt;=2, "0-2 Children", "3+ Children")</f>
        <v>3+ Children</v>
      </c>
      <c r="G652" t="s">
        <v>31</v>
      </c>
      <c r="H652" t="s">
        <v>28</v>
      </c>
      <c r="I652" t="s">
        <v>15</v>
      </c>
      <c r="J652" t="str">
        <f>IF(Table2[[#This Row],[Home Owner]]="Yes", "Homeowner","Non-Homeowner")</f>
        <v>Homeowner</v>
      </c>
      <c r="K652">
        <v>2</v>
      </c>
      <c r="L652" s="6" t="s">
        <v>44</v>
      </c>
      <c r="M652" t="s">
        <v>32</v>
      </c>
      <c r="N652" t="str">
        <f>IF(Table2[[#This Row],[Age]]&lt;=35, "25-35",
IF(Table2[[#This Row],[Age]]&lt;=45, "36-45",
IF(Table2[[#This Row],[Age]]&lt;=55, "46-55", "55+")))</f>
        <v>55+</v>
      </c>
      <c r="O652">
        <v>67</v>
      </c>
      <c r="P652" t="s">
        <v>15</v>
      </c>
      <c r="Q652" t="str">
        <f>IF(Table2[[#This Row],[Purchased Bike]]="Yes", "Purchased","Did Not Purchase")</f>
        <v>Purchased</v>
      </c>
      <c r="R652">
        <f t="shared" si="10"/>
        <v>1</v>
      </c>
    </row>
    <row r="653" spans="1:18" x14ac:dyDescent="0.35">
      <c r="A653">
        <v>14284</v>
      </c>
      <c r="B653" t="s">
        <v>41</v>
      </c>
      <c r="C653" t="s">
        <v>42</v>
      </c>
      <c r="D653" s="3">
        <v>60000</v>
      </c>
      <c r="E653">
        <v>0</v>
      </c>
      <c r="F653" t="str">
        <f>IF(Table2[[#This Row],[Children]]&lt;=2, "0-2 Children", "3+ Children")</f>
        <v>0-2 Children</v>
      </c>
      <c r="G653" t="s">
        <v>19</v>
      </c>
      <c r="H653" t="s">
        <v>21</v>
      </c>
      <c r="I653" t="s">
        <v>18</v>
      </c>
      <c r="J653" t="str">
        <f>IF(Table2[[#This Row],[Home Owner]]="Yes", "Homeowner","Non-Homeowner")</f>
        <v>Non-Homeowner</v>
      </c>
      <c r="K653">
        <v>2</v>
      </c>
      <c r="L653" s="6" t="s">
        <v>26</v>
      </c>
      <c r="M653" t="s">
        <v>32</v>
      </c>
      <c r="N653" t="str">
        <f>IF(Table2[[#This Row],[Age]]&lt;=35, "25-35",
IF(Table2[[#This Row],[Age]]&lt;=45, "36-45",
IF(Table2[[#This Row],[Age]]&lt;=55, "46-55", "55+")))</f>
        <v>25-35</v>
      </c>
      <c r="O653">
        <v>32</v>
      </c>
      <c r="P653" t="s">
        <v>15</v>
      </c>
      <c r="Q653" t="str">
        <f>IF(Table2[[#This Row],[Purchased Bike]]="Yes", "Purchased","Did Not Purchase")</f>
        <v>Purchased</v>
      </c>
      <c r="R653">
        <f t="shared" si="10"/>
        <v>1</v>
      </c>
    </row>
    <row r="654" spans="1:18" x14ac:dyDescent="0.35">
      <c r="A654">
        <v>11287</v>
      </c>
      <c r="B654" t="s">
        <v>40</v>
      </c>
      <c r="C654" t="s">
        <v>42</v>
      </c>
      <c r="D654" s="3">
        <v>70000</v>
      </c>
      <c r="E654">
        <v>5</v>
      </c>
      <c r="F654" t="str">
        <f>IF(Table2[[#This Row],[Children]]&lt;=2, "0-2 Children", "3+ Children")</f>
        <v>3+ Children</v>
      </c>
      <c r="G654" t="s">
        <v>19</v>
      </c>
      <c r="H654" t="s">
        <v>21</v>
      </c>
      <c r="I654" t="s">
        <v>18</v>
      </c>
      <c r="J654" t="str">
        <f>IF(Table2[[#This Row],[Home Owner]]="Yes", "Homeowner","Non-Homeowner")</f>
        <v>Non-Homeowner</v>
      </c>
      <c r="K654">
        <v>3</v>
      </c>
      <c r="L654" s="6" t="s">
        <v>23</v>
      </c>
      <c r="M654" t="s">
        <v>32</v>
      </c>
      <c r="N654" t="str">
        <f>IF(Table2[[#This Row],[Age]]&lt;=35, "25-35",
IF(Table2[[#This Row],[Age]]&lt;=45, "36-45",
IF(Table2[[#This Row],[Age]]&lt;=55, "46-55", "55+")))</f>
        <v>36-45</v>
      </c>
      <c r="O654">
        <v>45</v>
      </c>
      <c r="P654" t="s">
        <v>18</v>
      </c>
      <c r="Q654" t="str">
        <f>IF(Table2[[#This Row],[Purchased Bike]]="Yes", "Purchased","Did Not Purchase")</f>
        <v>Did Not Purchase</v>
      </c>
      <c r="R654">
        <f t="shared" si="10"/>
        <v>0</v>
      </c>
    </row>
    <row r="655" spans="1:18" x14ac:dyDescent="0.35">
      <c r="A655">
        <v>13066</v>
      </c>
      <c r="B655" t="s">
        <v>41</v>
      </c>
      <c r="C655" t="s">
        <v>42</v>
      </c>
      <c r="D655" s="3">
        <v>30000</v>
      </c>
      <c r="E655">
        <v>0</v>
      </c>
      <c r="F655" t="str">
        <f>IF(Table2[[#This Row],[Children]]&lt;=2, "0-2 Children", "3+ Children")</f>
        <v>0-2 Children</v>
      </c>
      <c r="G655" t="s">
        <v>27</v>
      </c>
      <c r="H655" t="s">
        <v>14</v>
      </c>
      <c r="I655" t="s">
        <v>18</v>
      </c>
      <c r="J655" t="str">
        <f>IF(Table2[[#This Row],[Home Owner]]="Yes", "Homeowner","Non-Homeowner")</f>
        <v>Non-Homeowner</v>
      </c>
      <c r="K655">
        <v>2</v>
      </c>
      <c r="L655" s="6" t="s">
        <v>26</v>
      </c>
      <c r="M655" t="s">
        <v>32</v>
      </c>
      <c r="N655" t="str">
        <f>IF(Table2[[#This Row],[Age]]&lt;=35, "25-35",
IF(Table2[[#This Row],[Age]]&lt;=45, "36-45",
IF(Table2[[#This Row],[Age]]&lt;=55, "46-55", "55+")))</f>
        <v>25-35</v>
      </c>
      <c r="O655">
        <v>31</v>
      </c>
      <c r="P655" t="s">
        <v>15</v>
      </c>
      <c r="Q655" t="str">
        <f>IF(Table2[[#This Row],[Purchased Bike]]="Yes", "Purchased","Did Not Purchase")</f>
        <v>Purchased</v>
      </c>
      <c r="R655">
        <f t="shared" si="10"/>
        <v>1</v>
      </c>
    </row>
    <row r="656" spans="1:18" x14ac:dyDescent="0.35">
      <c r="A656">
        <v>29106</v>
      </c>
      <c r="B656" t="s">
        <v>41</v>
      </c>
      <c r="C656" t="s">
        <v>42</v>
      </c>
      <c r="D656" s="3">
        <v>40000</v>
      </c>
      <c r="E656">
        <v>0</v>
      </c>
      <c r="F656" t="str">
        <f>IF(Table2[[#This Row],[Children]]&lt;=2, "0-2 Children", "3+ Children")</f>
        <v>0-2 Children</v>
      </c>
      <c r="G656" t="s">
        <v>27</v>
      </c>
      <c r="H656" t="s">
        <v>14</v>
      </c>
      <c r="I656" t="s">
        <v>18</v>
      </c>
      <c r="J656" t="str">
        <f>IF(Table2[[#This Row],[Home Owner]]="Yes", "Homeowner","Non-Homeowner")</f>
        <v>Non-Homeowner</v>
      </c>
      <c r="K656">
        <v>2</v>
      </c>
      <c r="L656" s="6" t="s">
        <v>26</v>
      </c>
      <c r="M656" t="s">
        <v>32</v>
      </c>
      <c r="N656" t="str">
        <f>IF(Table2[[#This Row],[Age]]&lt;=35, "25-35",
IF(Table2[[#This Row],[Age]]&lt;=45, "36-45",
IF(Table2[[#This Row],[Age]]&lt;=55, "46-55", "55+")))</f>
        <v>25-35</v>
      </c>
      <c r="O656">
        <v>31</v>
      </c>
      <c r="P656" t="s">
        <v>15</v>
      </c>
      <c r="Q656" t="str">
        <f>IF(Table2[[#This Row],[Purchased Bike]]="Yes", "Purchased","Did Not Purchase")</f>
        <v>Purchased</v>
      </c>
      <c r="R656">
        <f t="shared" si="10"/>
        <v>1</v>
      </c>
    </row>
    <row r="657" spans="1:18" x14ac:dyDescent="0.35">
      <c r="A657">
        <v>26236</v>
      </c>
      <c r="B657" t="s">
        <v>40</v>
      </c>
      <c r="C657" t="s">
        <v>43</v>
      </c>
      <c r="D657" s="3">
        <v>40000</v>
      </c>
      <c r="E657">
        <v>3</v>
      </c>
      <c r="F657" t="str">
        <f>IF(Table2[[#This Row],[Children]]&lt;=2, "0-2 Children", "3+ Children")</f>
        <v>3+ Children</v>
      </c>
      <c r="G657" t="s">
        <v>19</v>
      </c>
      <c r="H657" t="s">
        <v>20</v>
      </c>
      <c r="I657" t="s">
        <v>15</v>
      </c>
      <c r="J657" t="str">
        <f>IF(Table2[[#This Row],[Home Owner]]="Yes", "Homeowner","Non-Homeowner")</f>
        <v>Homeowner</v>
      </c>
      <c r="K657">
        <v>1</v>
      </c>
      <c r="L657" s="6" t="s">
        <v>16</v>
      </c>
      <c r="M657" t="s">
        <v>32</v>
      </c>
      <c r="N657" t="str">
        <f>IF(Table2[[#This Row],[Age]]&lt;=35, "25-35",
IF(Table2[[#This Row],[Age]]&lt;=45, "36-45",
IF(Table2[[#This Row],[Age]]&lt;=55, "46-55", "55+")))</f>
        <v>25-35</v>
      </c>
      <c r="O657">
        <v>31</v>
      </c>
      <c r="P657" t="s">
        <v>18</v>
      </c>
      <c r="Q657" t="str">
        <f>IF(Table2[[#This Row],[Purchased Bike]]="Yes", "Purchased","Did Not Purchase")</f>
        <v>Did Not Purchase</v>
      </c>
      <c r="R657">
        <f t="shared" si="10"/>
        <v>0</v>
      </c>
    </row>
    <row r="658" spans="1:18" x14ac:dyDescent="0.35">
      <c r="A658">
        <v>17531</v>
      </c>
      <c r="B658" t="s">
        <v>40</v>
      </c>
      <c r="C658" t="s">
        <v>42</v>
      </c>
      <c r="D658" s="3">
        <v>60000</v>
      </c>
      <c r="E658">
        <v>2</v>
      </c>
      <c r="F658" t="str">
        <f>IF(Table2[[#This Row],[Children]]&lt;=2, "0-2 Children", "3+ Children")</f>
        <v>0-2 Children</v>
      </c>
      <c r="G658" t="s">
        <v>27</v>
      </c>
      <c r="H658" t="s">
        <v>21</v>
      </c>
      <c r="I658" t="s">
        <v>18</v>
      </c>
      <c r="J658" t="str">
        <f>IF(Table2[[#This Row],[Home Owner]]="Yes", "Homeowner","Non-Homeowner")</f>
        <v>Non-Homeowner</v>
      </c>
      <c r="K658">
        <v>2</v>
      </c>
      <c r="L658" s="6" t="s">
        <v>23</v>
      </c>
      <c r="M658" t="s">
        <v>32</v>
      </c>
      <c r="N658" t="str">
        <f>IF(Table2[[#This Row],[Age]]&lt;=35, "25-35",
IF(Table2[[#This Row],[Age]]&lt;=45, "36-45",
IF(Table2[[#This Row],[Age]]&lt;=55, "46-55", "55+")))</f>
        <v>46-55</v>
      </c>
      <c r="O658">
        <v>50</v>
      </c>
      <c r="P658" t="s">
        <v>18</v>
      </c>
      <c r="Q658" t="str">
        <f>IF(Table2[[#This Row],[Purchased Bike]]="Yes", "Purchased","Did Not Purchase")</f>
        <v>Did Not Purchase</v>
      </c>
      <c r="R658">
        <f t="shared" si="10"/>
        <v>0</v>
      </c>
    </row>
    <row r="659" spans="1:18" x14ac:dyDescent="0.35">
      <c r="A659">
        <v>12964</v>
      </c>
      <c r="B659" t="s">
        <v>40</v>
      </c>
      <c r="C659" t="s">
        <v>42</v>
      </c>
      <c r="D659" s="3">
        <v>70000</v>
      </c>
      <c r="E659">
        <v>1</v>
      </c>
      <c r="F659" t="str">
        <f>IF(Table2[[#This Row],[Children]]&lt;=2, "0-2 Children", "3+ Children")</f>
        <v>0-2 Children</v>
      </c>
      <c r="G659" t="s">
        <v>19</v>
      </c>
      <c r="H659" t="s">
        <v>14</v>
      </c>
      <c r="I659" t="s">
        <v>15</v>
      </c>
      <c r="J659" t="str">
        <f>IF(Table2[[#This Row],[Home Owner]]="Yes", "Homeowner","Non-Homeowner")</f>
        <v>Homeowner</v>
      </c>
      <c r="K659">
        <v>1</v>
      </c>
      <c r="L659" s="6" t="s">
        <v>16</v>
      </c>
      <c r="M659" t="s">
        <v>32</v>
      </c>
      <c r="N659" t="str">
        <f>IF(Table2[[#This Row],[Age]]&lt;=35, "25-35",
IF(Table2[[#This Row],[Age]]&lt;=45, "36-45",
IF(Table2[[#This Row],[Age]]&lt;=55, "46-55", "55+")))</f>
        <v>36-45</v>
      </c>
      <c r="O659">
        <v>44</v>
      </c>
      <c r="P659" t="s">
        <v>18</v>
      </c>
      <c r="Q659" t="str">
        <f>IF(Table2[[#This Row],[Purchased Bike]]="Yes", "Purchased","Did Not Purchase")</f>
        <v>Did Not Purchase</v>
      </c>
      <c r="R659">
        <f t="shared" si="10"/>
        <v>0</v>
      </c>
    </row>
    <row r="660" spans="1:18" x14ac:dyDescent="0.35">
      <c r="A660">
        <v>19133</v>
      </c>
      <c r="B660" t="s">
        <v>41</v>
      </c>
      <c r="C660" t="s">
        <v>42</v>
      </c>
      <c r="D660" s="3">
        <v>50000</v>
      </c>
      <c r="E660">
        <v>2</v>
      </c>
      <c r="F660" t="str">
        <f>IF(Table2[[#This Row],[Children]]&lt;=2, "0-2 Children", "3+ Children")</f>
        <v>0-2 Children</v>
      </c>
      <c r="G660" t="s">
        <v>13</v>
      </c>
      <c r="H660" t="s">
        <v>14</v>
      </c>
      <c r="I660" t="s">
        <v>15</v>
      </c>
      <c r="J660" t="str">
        <f>IF(Table2[[#This Row],[Home Owner]]="Yes", "Homeowner","Non-Homeowner")</f>
        <v>Homeowner</v>
      </c>
      <c r="K660">
        <v>1</v>
      </c>
      <c r="L660" s="6" t="s">
        <v>22</v>
      </c>
      <c r="M660" t="s">
        <v>32</v>
      </c>
      <c r="N660" t="str">
        <f>IF(Table2[[#This Row],[Age]]&lt;=35, "25-35",
IF(Table2[[#This Row],[Age]]&lt;=45, "36-45",
IF(Table2[[#This Row],[Age]]&lt;=55, "46-55", "55+")))</f>
        <v>36-45</v>
      </c>
      <c r="O660">
        <v>38</v>
      </c>
      <c r="P660" t="s">
        <v>15</v>
      </c>
      <c r="Q660" t="str">
        <f>IF(Table2[[#This Row],[Purchased Bike]]="Yes", "Purchased","Did Not Purchase")</f>
        <v>Purchased</v>
      </c>
      <c r="R660">
        <f t="shared" si="10"/>
        <v>1</v>
      </c>
    </row>
    <row r="661" spans="1:18" x14ac:dyDescent="0.35">
      <c r="A661">
        <v>24643</v>
      </c>
      <c r="B661" t="s">
        <v>41</v>
      </c>
      <c r="C661" t="s">
        <v>43</v>
      </c>
      <c r="D661" s="3">
        <v>60000</v>
      </c>
      <c r="E661">
        <v>4</v>
      </c>
      <c r="F661" t="str">
        <f>IF(Table2[[#This Row],[Children]]&lt;=2, "0-2 Children", "3+ Children")</f>
        <v>3+ Children</v>
      </c>
      <c r="G661" t="s">
        <v>13</v>
      </c>
      <c r="H661" t="s">
        <v>28</v>
      </c>
      <c r="I661" t="s">
        <v>15</v>
      </c>
      <c r="J661" t="str">
        <f>IF(Table2[[#This Row],[Home Owner]]="Yes", "Homeowner","Non-Homeowner")</f>
        <v>Homeowner</v>
      </c>
      <c r="K661">
        <v>2</v>
      </c>
      <c r="L661" s="6" t="s">
        <v>44</v>
      </c>
      <c r="M661" t="s">
        <v>32</v>
      </c>
      <c r="N661" t="str">
        <f>IF(Table2[[#This Row],[Age]]&lt;=35, "25-35",
IF(Table2[[#This Row],[Age]]&lt;=45, "36-45",
IF(Table2[[#This Row],[Age]]&lt;=55, "46-55", "55+")))</f>
        <v>55+</v>
      </c>
      <c r="O661">
        <v>63</v>
      </c>
      <c r="P661" t="s">
        <v>18</v>
      </c>
      <c r="Q661" t="str">
        <f>IF(Table2[[#This Row],[Purchased Bike]]="Yes", "Purchased","Did Not Purchase")</f>
        <v>Did Not Purchase</v>
      </c>
      <c r="R661">
        <f t="shared" si="10"/>
        <v>0</v>
      </c>
    </row>
    <row r="662" spans="1:18" x14ac:dyDescent="0.35">
      <c r="A662">
        <v>21599</v>
      </c>
      <c r="B662" t="s">
        <v>40</v>
      </c>
      <c r="C662" t="s">
        <v>43</v>
      </c>
      <c r="D662" s="3">
        <v>60000</v>
      </c>
      <c r="E662">
        <v>1</v>
      </c>
      <c r="F662" t="str">
        <f>IF(Table2[[#This Row],[Children]]&lt;=2, "0-2 Children", "3+ Children")</f>
        <v>0-2 Children</v>
      </c>
      <c r="G662" t="s">
        <v>31</v>
      </c>
      <c r="H662" t="s">
        <v>21</v>
      </c>
      <c r="I662" t="s">
        <v>15</v>
      </c>
      <c r="J662" t="str">
        <f>IF(Table2[[#This Row],[Home Owner]]="Yes", "Homeowner","Non-Homeowner")</f>
        <v>Homeowner</v>
      </c>
      <c r="K662">
        <v>0</v>
      </c>
      <c r="L662" s="6" t="s">
        <v>22</v>
      </c>
      <c r="M662" t="s">
        <v>32</v>
      </c>
      <c r="N662" t="str">
        <f>IF(Table2[[#This Row],[Age]]&lt;=35, "25-35",
IF(Table2[[#This Row],[Age]]&lt;=45, "36-45",
IF(Table2[[#This Row],[Age]]&lt;=55, "46-55", "55+")))</f>
        <v>36-45</v>
      </c>
      <c r="O662">
        <v>36</v>
      </c>
      <c r="P662" t="s">
        <v>15</v>
      </c>
      <c r="Q662" t="str">
        <f>IF(Table2[[#This Row],[Purchased Bike]]="Yes", "Purchased","Did Not Purchase")</f>
        <v>Purchased</v>
      </c>
      <c r="R662">
        <f t="shared" si="10"/>
        <v>1</v>
      </c>
    </row>
    <row r="663" spans="1:18" x14ac:dyDescent="0.35">
      <c r="A663">
        <v>22976</v>
      </c>
      <c r="B663" t="s">
        <v>41</v>
      </c>
      <c r="C663" t="s">
        <v>42</v>
      </c>
      <c r="D663" s="3">
        <v>40000</v>
      </c>
      <c r="E663">
        <v>0</v>
      </c>
      <c r="F663" t="str">
        <f>IF(Table2[[#This Row],[Children]]&lt;=2, "0-2 Children", "3+ Children")</f>
        <v>0-2 Children</v>
      </c>
      <c r="G663" t="s">
        <v>27</v>
      </c>
      <c r="H663" t="s">
        <v>14</v>
      </c>
      <c r="I663" t="s">
        <v>18</v>
      </c>
      <c r="J663" t="str">
        <f>IF(Table2[[#This Row],[Home Owner]]="Yes", "Homeowner","Non-Homeowner")</f>
        <v>Non-Homeowner</v>
      </c>
      <c r="K663">
        <v>2</v>
      </c>
      <c r="L663" s="6" t="s">
        <v>16</v>
      </c>
      <c r="M663" t="s">
        <v>32</v>
      </c>
      <c r="N663" t="str">
        <f>IF(Table2[[#This Row],[Age]]&lt;=35, "25-35",
IF(Table2[[#This Row],[Age]]&lt;=45, "36-45",
IF(Table2[[#This Row],[Age]]&lt;=55, "46-55", "55+")))</f>
        <v>25-35</v>
      </c>
      <c r="O663">
        <v>28</v>
      </c>
      <c r="P663" t="s">
        <v>15</v>
      </c>
      <c r="Q663" t="str">
        <f>IF(Table2[[#This Row],[Purchased Bike]]="Yes", "Purchased","Did Not Purchase")</f>
        <v>Purchased</v>
      </c>
      <c r="R663">
        <f t="shared" si="10"/>
        <v>1</v>
      </c>
    </row>
    <row r="664" spans="1:18" x14ac:dyDescent="0.35">
      <c r="A664">
        <v>27637</v>
      </c>
      <c r="B664" t="s">
        <v>41</v>
      </c>
      <c r="C664" t="s">
        <v>43</v>
      </c>
      <c r="D664" s="3">
        <v>100000</v>
      </c>
      <c r="E664">
        <v>1</v>
      </c>
      <c r="F664" t="str">
        <f>IF(Table2[[#This Row],[Children]]&lt;=2, "0-2 Children", "3+ Children")</f>
        <v>0-2 Children</v>
      </c>
      <c r="G664" t="s">
        <v>19</v>
      </c>
      <c r="H664" t="s">
        <v>21</v>
      </c>
      <c r="I664" t="s">
        <v>18</v>
      </c>
      <c r="J664" t="str">
        <f>IF(Table2[[#This Row],[Home Owner]]="Yes", "Homeowner","Non-Homeowner")</f>
        <v>Non-Homeowner</v>
      </c>
      <c r="K664">
        <v>3</v>
      </c>
      <c r="L664" s="6" t="s">
        <v>26</v>
      </c>
      <c r="M664" t="s">
        <v>32</v>
      </c>
      <c r="N664" t="str">
        <f>IF(Table2[[#This Row],[Age]]&lt;=35, "25-35",
IF(Table2[[#This Row],[Age]]&lt;=45, "36-45",
IF(Table2[[#This Row],[Age]]&lt;=55, "46-55", "55+")))</f>
        <v>36-45</v>
      </c>
      <c r="O664">
        <v>44</v>
      </c>
      <c r="P664" t="s">
        <v>18</v>
      </c>
      <c r="Q664" t="str">
        <f>IF(Table2[[#This Row],[Purchased Bike]]="Yes", "Purchased","Did Not Purchase")</f>
        <v>Did Not Purchase</v>
      </c>
      <c r="R664">
        <f t="shared" si="10"/>
        <v>0</v>
      </c>
    </row>
    <row r="665" spans="1:18" x14ac:dyDescent="0.35">
      <c r="A665">
        <v>11890</v>
      </c>
      <c r="B665" t="s">
        <v>40</v>
      </c>
      <c r="C665" t="s">
        <v>43</v>
      </c>
      <c r="D665" s="3">
        <v>70000</v>
      </c>
      <c r="E665">
        <v>5</v>
      </c>
      <c r="F665" t="str">
        <f>IF(Table2[[#This Row],[Children]]&lt;=2, "0-2 Children", "3+ Children")</f>
        <v>3+ Children</v>
      </c>
      <c r="G665" t="s">
        <v>31</v>
      </c>
      <c r="H665" t="s">
        <v>21</v>
      </c>
      <c r="I665" t="s">
        <v>15</v>
      </c>
      <c r="J665" t="str">
        <f>IF(Table2[[#This Row],[Home Owner]]="Yes", "Homeowner","Non-Homeowner")</f>
        <v>Homeowner</v>
      </c>
      <c r="K665">
        <v>1</v>
      </c>
      <c r="L665" s="6" t="s">
        <v>16</v>
      </c>
      <c r="M665" t="s">
        <v>32</v>
      </c>
      <c r="N665" t="str">
        <f>IF(Table2[[#This Row],[Age]]&lt;=35, "25-35",
IF(Table2[[#This Row],[Age]]&lt;=45, "36-45",
IF(Table2[[#This Row],[Age]]&lt;=55, "46-55", "55+")))</f>
        <v>46-55</v>
      </c>
      <c r="O665">
        <v>47</v>
      </c>
      <c r="P665" t="s">
        <v>18</v>
      </c>
      <c r="Q665" t="str">
        <f>IF(Table2[[#This Row],[Purchased Bike]]="Yes", "Purchased","Did Not Purchase")</f>
        <v>Did Not Purchase</v>
      </c>
      <c r="R665">
        <f t="shared" si="10"/>
        <v>0</v>
      </c>
    </row>
    <row r="666" spans="1:18" x14ac:dyDescent="0.35">
      <c r="A666">
        <v>28580</v>
      </c>
      <c r="B666" t="s">
        <v>40</v>
      </c>
      <c r="C666" t="s">
        <v>43</v>
      </c>
      <c r="D666" s="3">
        <v>80000</v>
      </c>
      <c r="E666">
        <v>0</v>
      </c>
      <c r="F666" t="str">
        <f>IF(Table2[[#This Row],[Children]]&lt;=2, "0-2 Children", "3+ Children")</f>
        <v>0-2 Children</v>
      </c>
      <c r="G666" t="s">
        <v>31</v>
      </c>
      <c r="H666" t="s">
        <v>14</v>
      </c>
      <c r="I666" t="s">
        <v>15</v>
      </c>
      <c r="J666" t="str">
        <f>IF(Table2[[#This Row],[Home Owner]]="Yes", "Homeowner","Non-Homeowner")</f>
        <v>Homeowner</v>
      </c>
      <c r="K666">
        <v>0</v>
      </c>
      <c r="L666" s="6" t="s">
        <v>26</v>
      </c>
      <c r="M666" t="s">
        <v>32</v>
      </c>
      <c r="N666" t="str">
        <f>IF(Table2[[#This Row],[Age]]&lt;=35, "25-35",
IF(Table2[[#This Row],[Age]]&lt;=45, "36-45",
IF(Table2[[#This Row],[Age]]&lt;=55, "46-55", "55+")))</f>
        <v>36-45</v>
      </c>
      <c r="O666">
        <v>40</v>
      </c>
      <c r="P666" t="s">
        <v>15</v>
      </c>
      <c r="Q666" t="str">
        <f>IF(Table2[[#This Row],[Purchased Bike]]="Yes", "Purchased","Did Not Purchase")</f>
        <v>Purchased</v>
      </c>
      <c r="R666">
        <f t="shared" si="10"/>
        <v>1</v>
      </c>
    </row>
    <row r="667" spans="1:18" x14ac:dyDescent="0.35">
      <c r="A667">
        <v>14443</v>
      </c>
      <c r="B667" t="s">
        <v>40</v>
      </c>
      <c r="C667" t="s">
        <v>42</v>
      </c>
      <c r="D667" s="3">
        <v>130000</v>
      </c>
      <c r="E667">
        <v>1</v>
      </c>
      <c r="F667" t="str">
        <f>IF(Table2[[#This Row],[Children]]&lt;=2, "0-2 Children", "3+ Children")</f>
        <v>0-2 Children</v>
      </c>
      <c r="G667" t="s">
        <v>31</v>
      </c>
      <c r="H667" t="s">
        <v>28</v>
      </c>
      <c r="I667" t="s">
        <v>15</v>
      </c>
      <c r="J667" t="str">
        <f>IF(Table2[[#This Row],[Home Owner]]="Yes", "Homeowner","Non-Homeowner")</f>
        <v>Homeowner</v>
      </c>
      <c r="K667">
        <v>4</v>
      </c>
      <c r="L667" s="6" t="s">
        <v>16</v>
      </c>
      <c r="M667" t="s">
        <v>32</v>
      </c>
      <c r="N667" t="str">
        <f>IF(Table2[[#This Row],[Age]]&lt;=35, "25-35",
IF(Table2[[#This Row],[Age]]&lt;=45, "36-45",
IF(Table2[[#This Row],[Age]]&lt;=55, "46-55", "55+")))</f>
        <v>36-45</v>
      </c>
      <c r="O667">
        <v>40</v>
      </c>
      <c r="P667" t="s">
        <v>18</v>
      </c>
      <c r="Q667" t="str">
        <f>IF(Table2[[#This Row],[Purchased Bike]]="Yes", "Purchased","Did Not Purchase")</f>
        <v>Did Not Purchase</v>
      </c>
      <c r="R667">
        <f t="shared" si="10"/>
        <v>0</v>
      </c>
    </row>
    <row r="668" spans="1:18" x14ac:dyDescent="0.35">
      <c r="A668">
        <v>17864</v>
      </c>
      <c r="B668" t="s">
        <v>40</v>
      </c>
      <c r="C668" t="s">
        <v>43</v>
      </c>
      <c r="D668" s="3">
        <v>60000</v>
      </c>
      <c r="E668">
        <v>1</v>
      </c>
      <c r="F668" t="str">
        <f>IF(Table2[[#This Row],[Children]]&lt;=2, "0-2 Children", "3+ Children")</f>
        <v>0-2 Children</v>
      </c>
      <c r="G668" t="s">
        <v>19</v>
      </c>
      <c r="H668" t="s">
        <v>14</v>
      </c>
      <c r="I668" t="s">
        <v>15</v>
      </c>
      <c r="J668" t="str">
        <f>IF(Table2[[#This Row],[Home Owner]]="Yes", "Homeowner","Non-Homeowner")</f>
        <v>Homeowner</v>
      </c>
      <c r="K668">
        <v>1</v>
      </c>
      <c r="L668" s="6" t="s">
        <v>22</v>
      </c>
      <c r="M668" t="s">
        <v>32</v>
      </c>
      <c r="N668" t="str">
        <f>IF(Table2[[#This Row],[Age]]&lt;=35, "25-35",
IF(Table2[[#This Row],[Age]]&lt;=45, "36-45",
IF(Table2[[#This Row],[Age]]&lt;=55, "46-55", "55+")))</f>
        <v>46-55</v>
      </c>
      <c r="O668">
        <v>46</v>
      </c>
      <c r="P668" t="s">
        <v>15</v>
      </c>
      <c r="Q668" t="str">
        <f>IF(Table2[[#This Row],[Purchased Bike]]="Yes", "Purchased","Did Not Purchase")</f>
        <v>Purchased</v>
      </c>
      <c r="R668">
        <f t="shared" si="10"/>
        <v>1</v>
      </c>
    </row>
    <row r="669" spans="1:18" x14ac:dyDescent="0.35">
      <c r="A669">
        <v>20505</v>
      </c>
      <c r="B669" t="s">
        <v>40</v>
      </c>
      <c r="C669" t="s">
        <v>43</v>
      </c>
      <c r="D669" s="3">
        <v>40000</v>
      </c>
      <c r="E669">
        <v>5</v>
      </c>
      <c r="F669" t="str">
        <f>IF(Table2[[#This Row],[Children]]&lt;=2, "0-2 Children", "3+ Children")</f>
        <v>3+ Children</v>
      </c>
      <c r="G669" t="s">
        <v>27</v>
      </c>
      <c r="H669" t="s">
        <v>21</v>
      </c>
      <c r="I669" t="s">
        <v>18</v>
      </c>
      <c r="J669" t="str">
        <f>IF(Table2[[#This Row],[Home Owner]]="Yes", "Homeowner","Non-Homeowner")</f>
        <v>Non-Homeowner</v>
      </c>
      <c r="K669">
        <v>2</v>
      </c>
      <c r="L669" s="6" t="s">
        <v>44</v>
      </c>
      <c r="M669" t="s">
        <v>32</v>
      </c>
      <c r="N669" t="str">
        <f>IF(Table2[[#This Row],[Age]]&lt;=35, "25-35",
IF(Table2[[#This Row],[Age]]&lt;=45, "36-45",
IF(Table2[[#This Row],[Age]]&lt;=55, "46-55", "55+")))</f>
        <v>55+</v>
      </c>
      <c r="O669">
        <v>61</v>
      </c>
      <c r="P669" t="s">
        <v>18</v>
      </c>
      <c r="Q669" t="str">
        <f>IF(Table2[[#This Row],[Purchased Bike]]="Yes", "Purchased","Did Not Purchase")</f>
        <v>Did Not Purchase</v>
      </c>
      <c r="R669">
        <f t="shared" si="10"/>
        <v>0</v>
      </c>
    </row>
    <row r="670" spans="1:18" x14ac:dyDescent="0.35">
      <c r="A670">
        <v>14592</v>
      </c>
      <c r="B670" t="s">
        <v>40</v>
      </c>
      <c r="C670" t="s">
        <v>43</v>
      </c>
      <c r="D670" s="3">
        <v>60000</v>
      </c>
      <c r="E670">
        <v>0</v>
      </c>
      <c r="F670" t="str">
        <f>IF(Table2[[#This Row],[Children]]&lt;=2, "0-2 Children", "3+ Children")</f>
        <v>0-2 Children</v>
      </c>
      <c r="G670" t="s">
        <v>31</v>
      </c>
      <c r="H670" t="s">
        <v>21</v>
      </c>
      <c r="I670" t="s">
        <v>15</v>
      </c>
      <c r="J670" t="str">
        <f>IF(Table2[[#This Row],[Home Owner]]="Yes", "Homeowner","Non-Homeowner")</f>
        <v>Homeowner</v>
      </c>
      <c r="K670">
        <v>0</v>
      </c>
      <c r="L670" s="6" t="s">
        <v>16</v>
      </c>
      <c r="M670" t="s">
        <v>32</v>
      </c>
      <c r="N670" t="str">
        <f>IF(Table2[[#This Row],[Age]]&lt;=35, "25-35",
IF(Table2[[#This Row],[Age]]&lt;=45, "36-45",
IF(Table2[[#This Row],[Age]]&lt;=55, "46-55", "55+")))</f>
        <v>36-45</v>
      </c>
      <c r="O670">
        <v>40</v>
      </c>
      <c r="P670" t="s">
        <v>18</v>
      </c>
      <c r="Q670" t="str">
        <f>IF(Table2[[#This Row],[Purchased Bike]]="Yes", "Purchased","Did Not Purchase")</f>
        <v>Did Not Purchase</v>
      </c>
      <c r="R670">
        <f t="shared" si="10"/>
        <v>0</v>
      </c>
    </row>
    <row r="671" spans="1:18" x14ac:dyDescent="0.35">
      <c r="A671">
        <v>22227</v>
      </c>
      <c r="B671" t="s">
        <v>40</v>
      </c>
      <c r="C671" t="s">
        <v>43</v>
      </c>
      <c r="D671" s="3">
        <v>60000</v>
      </c>
      <c r="E671">
        <v>2</v>
      </c>
      <c r="F671" t="str">
        <f>IF(Table2[[#This Row],[Children]]&lt;=2, "0-2 Children", "3+ Children")</f>
        <v>0-2 Children</v>
      </c>
      <c r="G671" t="s">
        <v>27</v>
      </c>
      <c r="H671" t="s">
        <v>21</v>
      </c>
      <c r="I671" t="s">
        <v>15</v>
      </c>
      <c r="J671" t="str">
        <f>IF(Table2[[#This Row],[Home Owner]]="Yes", "Homeowner","Non-Homeowner")</f>
        <v>Homeowner</v>
      </c>
      <c r="K671">
        <v>2</v>
      </c>
      <c r="L671" s="6" t="s">
        <v>23</v>
      </c>
      <c r="M671" t="s">
        <v>32</v>
      </c>
      <c r="N671" t="str">
        <f>IF(Table2[[#This Row],[Age]]&lt;=35, "25-35",
IF(Table2[[#This Row],[Age]]&lt;=45, "36-45",
IF(Table2[[#This Row],[Age]]&lt;=55, "46-55", "55+")))</f>
        <v>46-55</v>
      </c>
      <c r="O671">
        <v>50</v>
      </c>
      <c r="P671" t="s">
        <v>18</v>
      </c>
      <c r="Q671" t="str">
        <f>IF(Table2[[#This Row],[Purchased Bike]]="Yes", "Purchased","Did Not Purchase")</f>
        <v>Did Not Purchase</v>
      </c>
      <c r="R671">
        <f t="shared" si="10"/>
        <v>0</v>
      </c>
    </row>
    <row r="672" spans="1:18" x14ac:dyDescent="0.35">
      <c r="A672">
        <v>21471</v>
      </c>
      <c r="B672" t="s">
        <v>40</v>
      </c>
      <c r="C672" t="s">
        <v>42</v>
      </c>
      <c r="D672" s="3">
        <v>70000</v>
      </c>
      <c r="E672">
        <v>2</v>
      </c>
      <c r="F672" t="str">
        <f>IF(Table2[[#This Row],[Children]]&lt;=2, "0-2 Children", "3+ Children")</f>
        <v>0-2 Children</v>
      </c>
      <c r="G672" t="s">
        <v>19</v>
      </c>
      <c r="H672" t="s">
        <v>21</v>
      </c>
      <c r="I672" t="s">
        <v>15</v>
      </c>
      <c r="J672" t="str">
        <f>IF(Table2[[#This Row],[Home Owner]]="Yes", "Homeowner","Non-Homeowner")</f>
        <v>Homeowner</v>
      </c>
      <c r="K672">
        <v>1</v>
      </c>
      <c r="L672" s="6" t="s">
        <v>44</v>
      </c>
      <c r="M672" t="s">
        <v>32</v>
      </c>
      <c r="N672" t="str">
        <f>IF(Table2[[#This Row],[Age]]&lt;=35, "25-35",
IF(Table2[[#This Row],[Age]]&lt;=45, "36-45",
IF(Table2[[#This Row],[Age]]&lt;=55, "46-55", "55+")))</f>
        <v>55+</v>
      </c>
      <c r="O672">
        <v>59</v>
      </c>
      <c r="P672" t="s">
        <v>18</v>
      </c>
      <c r="Q672" t="str">
        <f>IF(Table2[[#This Row],[Purchased Bike]]="Yes", "Purchased","Did Not Purchase")</f>
        <v>Did Not Purchase</v>
      </c>
      <c r="R672">
        <f t="shared" si="10"/>
        <v>0</v>
      </c>
    </row>
    <row r="673" spans="1:18" x14ac:dyDescent="0.35">
      <c r="A673">
        <v>22252</v>
      </c>
      <c r="B673" t="s">
        <v>41</v>
      </c>
      <c r="C673" t="s">
        <v>43</v>
      </c>
      <c r="D673" s="3">
        <v>60000</v>
      </c>
      <c r="E673">
        <v>1</v>
      </c>
      <c r="F673" t="str">
        <f>IF(Table2[[#This Row],[Children]]&lt;=2, "0-2 Children", "3+ Children")</f>
        <v>0-2 Children</v>
      </c>
      <c r="G673" t="s">
        <v>31</v>
      </c>
      <c r="H673" t="s">
        <v>21</v>
      </c>
      <c r="I673" t="s">
        <v>15</v>
      </c>
      <c r="J673" t="str">
        <f>IF(Table2[[#This Row],[Home Owner]]="Yes", "Homeowner","Non-Homeowner")</f>
        <v>Homeowner</v>
      </c>
      <c r="K673">
        <v>0</v>
      </c>
      <c r="L673" s="6" t="s">
        <v>22</v>
      </c>
      <c r="M673" t="s">
        <v>32</v>
      </c>
      <c r="N673" t="str">
        <f>IF(Table2[[#This Row],[Age]]&lt;=35, "25-35",
IF(Table2[[#This Row],[Age]]&lt;=45, "36-45",
IF(Table2[[#This Row],[Age]]&lt;=55, "46-55", "55+")))</f>
        <v>36-45</v>
      </c>
      <c r="O673">
        <v>36</v>
      </c>
      <c r="P673" t="s">
        <v>15</v>
      </c>
      <c r="Q673" t="str">
        <f>IF(Table2[[#This Row],[Purchased Bike]]="Yes", "Purchased","Did Not Purchase")</f>
        <v>Purchased</v>
      </c>
      <c r="R673">
        <f t="shared" si="10"/>
        <v>1</v>
      </c>
    </row>
    <row r="674" spans="1:18" x14ac:dyDescent="0.35">
      <c r="A674">
        <v>21260</v>
      </c>
      <c r="B674" t="s">
        <v>41</v>
      </c>
      <c r="C674" t="s">
        <v>43</v>
      </c>
      <c r="D674" s="3">
        <v>40000</v>
      </c>
      <c r="E674">
        <v>0</v>
      </c>
      <c r="F674" t="str">
        <f>IF(Table2[[#This Row],[Children]]&lt;=2, "0-2 Children", "3+ Children")</f>
        <v>0-2 Children</v>
      </c>
      <c r="G674" t="s">
        <v>27</v>
      </c>
      <c r="H674" t="s">
        <v>14</v>
      </c>
      <c r="I674" t="s">
        <v>15</v>
      </c>
      <c r="J674" t="str">
        <f>IF(Table2[[#This Row],[Home Owner]]="Yes", "Homeowner","Non-Homeowner")</f>
        <v>Homeowner</v>
      </c>
      <c r="K674">
        <v>2</v>
      </c>
      <c r="L674" s="6" t="s">
        <v>23</v>
      </c>
      <c r="M674" t="s">
        <v>32</v>
      </c>
      <c r="N674" t="str">
        <f>IF(Table2[[#This Row],[Age]]&lt;=35, "25-35",
IF(Table2[[#This Row],[Age]]&lt;=45, "36-45",
IF(Table2[[#This Row],[Age]]&lt;=55, "46-55", "55+")))</f>
        <v>25-35</v>
      </c>
      <c r="O674">
        <v>30</v>
      </c>
      <c r="P674" t="s">
        <v>18</v>
      </c>
      <c r="Q674" t="str">
        <f>IF(Table2[[#This Row],[Purchased Bike]]="Yes", "Purchased","Did Not Purchase")</f>
        <v>Did Not Purchase</v>
      </c>
      <c r="R674">
        <f t="shared" si="10"/>
        <v>0</v>
      </c>
    </row>
    <row r="675" spans="1:18" x14ac:dyDescent="0.35">
      <c r="A675">
        <v>11817</v>
      </c>
      <c r="B675" t="s">
        <v>41</v>
      </c>
      <c r="C675" t="s">
        <v>43</v>
      </c>
      <c r="D675" s="3">
        <v>70000</v>
      </c>
      <c r="E675">
        <v>4</v>
      </c>
      <c r="F675" t="str">
        <f>IF(Table2[[#This Row],[Children]]&lt;=2, "0-2 Children", "3+ Children")</f>
        <v>3+ Children</v>
      </c>
      <c r="G675" t="s">
        <v>31</v>
      </c>
      <c r="H675" t="s">
        <v>21</v>
      </c>
      <c r="I675" t="s">
        <v>15</v>
      </c>
      <c r="J675" t="str">
        <f>IF(Table2[[#This Row],[Home Owner]]="Yes", "Homeowner","Non-Homeowner")</f>
        <v>Homeowner</v>
      </c>
      <c r="K675">
        <v>0</v>
      </c>
      <c r="L675" s="6" t="s">
        <v>22</v>
      </c>
      <c r="M675" t="s">
        <v>32</v>
      </c>
      <c r="N675" t="str">
        <f>IF(Table2[[#This Row],[Age]]&lt;=35, "25-35",
IF(Table2[[#This Row],[Age]]&lt;=45, "36-45",
IF(Table2[[#This Row],[Age]]&lt;=55, "46-55", "55+")))</f>
        <v>25-35</v>
      </c>
      <c r="O675">
        <v>35</v>
      </c>
      <c r="P675" t="s">
        <v>15</v>
      </c>
      <c r="Q675" t="str">
        <f>IF(Table2[[#This Row],[Purchased Bike]]="Yes", "Purchased","Did Not Purchase")</f>
        <v>Purchased</v>
      </c>
      <c r="R675">
        <f t="shared" si="10"/>
        <v>1</v>
      </c>
    </row>
    <row r="676" spans="1:18" x14ac:dyDescent="0.35">
      <c r="A676">
        <v>19223</v>
      </c>
      <c r="B676" t="s">
        <v>40</v>
      </c>
      <c r="C676" t="s">
        <v>43</v>
      </c>
      <c r="D676" s="3">
        <v>30000</v>
      </c>
      <c r="E676">
        <v>2</v>
      </c>
      <c r="F676" t="str">
        <f>IF(Table2[[#This Row],[Children]]&lt;=2, "0-2 Children", "3+ Children")</f>
        <v>0-2 Children</v>
      </c>
      <c r="G676" t="s">
        <v>27</v>
      </c>
      <c r="H676" t="s">
        <v>14</v>
      </c>
      <c r="I676" t="s">
        <v>15</v>
      </c>
      <c r="J676" t="str">
        <f>IF(Table2[[#This Row],[Home Owner]]="Yes", "Homeowner","Non-Homeowner")</f>
        <v>Homeowner</v>
      </c>
      <c r="K676">
        <v>2</v>
      </c>
      <c r="L676" s="6" t="s">
        <v>26</v>
      </c>
      <c r="M676" t="s">
        <v>32</v>
      </c>
      <c r="N676" t="str">
        <f>IF(Table2[[#This Row],[Age]]&lt;=35, "25-35",
IF(Table2[[#This Row],[Age]]&lt;=45, "36-45",
IF(Table2[[#This Row],[Age]]&lt;=55, "46-55", "55+")))</f>
        <v>46-55</v>
      </c>
      <c r="O676">
        <v>48</v>
      </c>
      <c r="P676" t="s">
        <v>18</v>
      </c>
      <c r="Q676" t="str">
        <f>IF(Table2[[#This Row],[Purchased Bike]]="Yes", "Purchased","Did Not Purchase")</f>
        <v>Did Not Purchase</v>
      </c>
      <c r="R676">
        <f t="shared" si="10"/>
        <v>0</v>
      </c>
    </row>
    <row r="677" spans="1:18" x14ac:dyDescent="0.35">
      <c r="A677">
        <v>18517</v>
      </c>
      <c r="B677" t="s">
        <v>40</v>
      </c>
      <c r="C677" t="s">
        <v>42</v>
      </c>
      <c r="D677" s="3">
        <v>100000</v>
      </c>
      <c r="E677">
        <v>3</v>
      </c>
      <c r="F677" t="str">
        <f>IF(Table2[[#This Row],[Children]]&lt;=2, "0-2 Children", "3+ Children")</f>
        <v>3+ Children</v>
      </c>
      <c r="G677" t="s">
        <v>13</v>
      </c>
      <c r="H677" t="s">
        <v>28</v>
      </c>
      <c r="I677" t="s">
        <v>15</v>
      </c>
      <c r="J677" t="str">
        <f>IF(Table2[[#This Row],[Home Owner]]="Yes", "Homeowner","Non-Homeowner")</f>
        <v>Homeowner</v>
      </c>
      <c r="K677">
        <v>4</v>
      </c>
      <c r="L677" s="6" t="s">
        <v>16</v>
      </c>
      <c r="M677" t="s">
        <v>32</v>
      </c>
      <c r="N677" t="str">
        <f>IF(Table2[[#This Row],[Age]]&lt;=35, "25-35",
IF(Table2[[#This Row],[Age]]&lt;=45, "36-45",
IF(Table2[[#This Row],[Age]]&lt;=55, "46-55", "55+")))</f>
        <v>36-45</v>
      </c>
      <c r="O677">
        <v>41</v>
      </c>
      <c r="P677" t="s">
        <v>18</v>
      </c>
      <c r="Q677" t="str">
        <f>IF(Table2[[#This Row],[Purchased Bike]]="Yes", "Purchased","Did Not Purchase")</f>
        <v>Did Not Purchase</v>
      </c>
      <c r="R677">
        <f t="shared" si="10"/>
        <v>0</v>
      </c>
    </row>
    <row r="678" spans="1:18" x14ac:dyDescent="0.35">
      <c r="A678">
        <v>21717</v>
      </c>
      <c r="B678" t="s">
        <v>40</v>
      </c>
      <c r="C678" t="s">
        <v>42</v>
      </c>
      <c r="D678" s="3">
        <v>40000</v>
      </c>
      <c r="E678">
        <v>2</v>
      </c>
      <c r="F678" t="str">
        <f>IF(Table2[[#This Row],[Children]]&lt;=2, "0-2 Children", "3+ Children")</f>
        <v>0-2 Children</v>
      </c>
      <c r="G678" t="s">
        <v>19</v>
      </c>
      <c r="H678" t="s">
        <v>20</v>
      </c>
      <c r="I678" t="s">
        <v>15</v>
      </c>
      <c r="J678" t="str">
        <f>IF(Table2[[#This Row],[Home Owner]]="Yes", "Homeowner","Non-Homeowner")</f>
        <v>Homeowner</v>
      </c>
      <c r="K678">
        <v>1</v>
      </c>
      <c r="L678" s="6" t="s">
        <v>16</v>
      </c>
      <c r="M678" t="s">
        <v>32</v>
      </c>
      <c r="N678" t="str">
        <f>IF(Table2[[#This Row],[Age]]&lt;=35, "25-35",
IF(Table2[[#This Row],[Age]]&lt;=45, "36-45",
IF(Table2[[#This Row],[Age]]&lt;=55, "46-55", "55+")))</f>
        <v>46-55</v>
      </c>
      <c r="O678">
        <v>47</v>
      </c>
      <c r="P678" t="s">
        <v>18</v>
      </c>
      <c r="Q678" t="str">
        <f>IF(Table2[[#This Row],[Purchased Bike]]="Yes", "Purchased","Did Not Purchase")</f>
        <v>Did Not Purchase</v>
      </c>
      <c r="R678">
        <f t="shared" si="10"/>
        <v>0</v>
      </c>
    </row>
    <row r="679" spans="1:18" x14ac:dyDescent="0.35">
      <c r="A679">
        <v>13760</v>
      </c>
      <c r="B679" t="s">
        <v>40</v>
      </c>
      <c r="C679" t="s">
        <v>42</v>
      </c>
      <c r="D679" s="3">
        <v>60000</v>
      </c>
      <c r="E679">
        <v>4</v>
      </c>
      <c r="F679" t="str">
        <f>IF(Table2[[#This Row],[Children]]&lt;=2, "0-2 Children", "3+ Children")</f>
        <v>3+ Children</v>
      </c>
      <c r="G679" t="s">
        <v>31</v>
      </c>
      <c r="H679" t="s">
        <v>14</v>
      </c>
      <c r="I679" t="s">
        <v>18</v>
      </c>
      <c r="J679" t="str">
        <f>IF(Table2[[#This Row],[Home Owner]]="Yes", "Homeowner","Non-Homeowner")</f>
        <v>Non-Homeowner</v>
      </c>
      <c r="K679">
        <v>0</v>
      </c>
      <c r="L679" s="6" t="s">
        <v>16</v>
      </c>
      <c r="M679" t="s">
        <v>32</v>
      </c>
      <c r="N679" t="str">
        <f>IF(Table2[[#This Row],[Age]]&lt;=35, "25-35",
IF(Table2[[#This Row],[Age]]&lt;=45, "36-45",
IF(Table2[[#This Row],[Age]]&lt;=55, "46-55", "55+")))</f>
        <v>46-55</v>
      </c>
      <c r="O679">
        <v>47</v>
      </c>
      <c r="P679" t="s">
        <v>18</v>
      </c>
      <c r="Q679" t="str">
        <f>IF(Table2[[#This Row],[Purchased Bike]]="Yes", "Purchased","Did Not Purchase")</f>
        <v>Did Not Purchase</v>
      </c>
      <c r="R679">
        <f t="shared" si="10"/>
        <v>0</v>
      </c>
    </row>
    <row r="680" spans="1:18" x14ac:dyDescent="0.35">
      <c r="A680">
        <v>18145</v>
      </c>
      <c r="B680" t="s">
        <v>40</v>
      </c>
      <c r="C680" t="s">
        <v>42</v>
      </c>
      <c r="D680" s="3">
        <v>80000</v>
      </c>
      <c r="E680">
        <v>5</v>
      </c>
      <c r="F680" t="str">
        <f>IF(Table2[[#This Row],[Children]]&lt;=2, "0-2 Children", "3+ Children")</f>
        <v>3+ Children</v>
      </c>
      <c r="G680" t="s">
        <v>13</v>
      </c>
      <c r="H680" t="s">
        <v>28</v>
      </c>
      <c r="I680" t="s">
        <v>18</v>
      </c>
      <c r="J680" t="str">
        <f>IF(Table2[[#This Row],[Home Owner]]="Yes", "Homeowner","Non-Homeowner")</f>
        <v>Non-Homeowner</v>
      </c>
      <c r="K680">
        <v>2</v>
      </c>
      <c r="L680" s="6" t="s">
        <v>22</v>
      </c>
      <c r="M680" t="s">
        <v>17</v>
      </c>
      <c r="N680" t="str">
        <f>IF(Table2[[#This Row],[Age]]&lt;=35, "25-35",
IF(Table2[[#This Row],[Age]]&lt;=45, "36-45",
IF(Table2[[#This Row],[Age]]&lt;=55, "46-55", "55+")))</f>
        <v>55+</v>
      </c>
      <c r="O680">
        <v>62</v>
      </c>
      <c r="P680" t="s">
        <v>18</v>
      </c>
      <c r="Q680" t="str">
        <f>IF(Table2[[#This Row],[Purchased Bike]]="Yes", "Purchased","Did Not Purchase")</f>
        <v>Did Not Purchase</v>
      </c>
      <c r="R680">
        <f t="shared" si="10"/>
        <v>0</v>
      </c>
    </row>
    <row r="681" spans="1:18" x14ac:dyDescent="0.35">
      <c r="A681">
        <v>21770</v>
      </c>
      <c r="B681" t="s">
        <v>40</v>
      </c>
      <c r="C681" t="s">
        <v>42</v>
      </c>
      <c r="D681" s="3">
        <v>60000</v>
      </c>
      <c r="E681">
        <v>4</v>
      </c>
      <c r="F681" t="str">
        <f>IF(Table2[[#This Row],[Children]]&lt;=2, "0-2 Children", "3+ Children")</f>
        <v>3+ Children</v>
      </c>
      <c r="G681" t="s">
        <v>13</v>
      </c>
      <c r="H681" t="s">
        <v>28</v>
      </c>
      <c r="I681" t="s">
        <v>15</v>
      </c>
      <c r="J681" t="str">
        <f>IF(Table2[[#This Row],[Home Owner]]="Yes", "Homeowner","Non-Homeowner")</f>
        <v>Homeowner</v>
      </c>
      <c r="K681">
        <v>2</v>
      </c>
      <c r="L681" s="6" t="s">
        <v>44</v>
      </c>
      <c r="M681" t="s">
        <v>32</v>
      </c>
      <c r="N681" t="str">
        <f>IF(Table2[[#This Row],[Age]]&lt;=35, "25-35",
IF(Table2[[#This Row],[Age]]&lt;=45, "36-45",
IF(Table2[[#This Row],[Age]]&lt;=55, "46-55", "55+")))</f>
        <v>55+</v>
      </c>
      <c r="O681">
        <v>60</v>
      </c>
      <c r="P681" t="s">
        <v>18</v>
      </c>
      <c r="Q681" t="str">
        <f>IF(Table2[[#This Row],[Purchased Bike]]="Yes", "Purchased","Did Not Purchase")</f>
        <v>Did Not Purchase</v>
      </c>
      <c r="R681">
        <f t="shared" si="10"/>
        <v>0</v>
      </c>
    </row>
    <row r="682" spans="1:18" x14ac:dyDescent="0.35">
      <c r="A682">
        <v>11165</v>
      </c>
      <c r="B682" t="s">
        <v>40</v>
      </c>
      <c r="C682" t="s">
        <v>43</v>
      </c>
      <c r="D682" s="3">
        <v>60000</v>
      </c>
      <c r="E682">
        <v>0</v>
      </c>
      <c r="F682" t="str">
        <f>IF(Table2[[#This Row],[Children]]&lt;=2, "0-2 Children", "3+ Children")</f>
        <v>0-2 Children</v>
      </c>
      <c r="G682" t="s">
        <v>19</v>
      </c>
      <c r="H682" t="s">
        <v>14</v>
      </c>
      <c r="I682" t="s">
        <v>18</v>
      </c>
      <c r="J682" t="str">
        <f>IF(Table2[[#This Row],[Home Owner]]="Yes", "Homeowner","Non-Homeowner")</f>
        <v>Non-Homeowner</v>
      </c>
      <c r="K682">
        <v>1</v>
      </c>
      <c r="L682" s="6" t="s">
        <v>26</v>
      </c>
      <c r="M682" t="s">
        <v>32</v>
      </c>
      <c r="N682" t="str">
        <f>IF(Table2[[#This Row],[Age]]&lt;=35, "25-35",
IF(Table2[[#This Row],[Age]]&lt;=45, "36-45",
IF(Table2[[#This Row],[Age]]&lt;=55, "46-55", "55+")))</f>
        <v>25-35</v>
      </c>
      <c r="O682">
        <v>33</v>
      </c>
      <c r="P682" t="s">
        <v>18</v>
      </c>
      <c r="Q682" t="str">
        <f>IF(Table2[[#This Row],[Purchased Bike]]="Yes", "Purchased","Did Not Purchase")</f>
        <v>Did Not Purchase</v>
      </c>
      <c r="R682">
        <f t="shared" si="10"/>
        <v>0</v>
      </c>
    </row>
    <row r="683" spans="1:18" x14ac:dyDescent="0.35">
      <c r="A683">
        <v>16377</v>
      </c>
      <c r="B683" t="s">
        <v>41</v>
      </c>
      <c r="C683" t="s">
        <v>43</v>
      </c>
      <c r="D683" s="3">
        <v>80000</v>
      </c>
      <c r="E683">
        <v>4</v>
      </c>
      <c r="F683" t="str">
        <f>IF(Table2[[#This Row],[Children]]&lt;=2, "0-2 Children", "3+ Children")</f>
        <v>3+ Children</v>
      </c>
      <c r="G683" t="s">
        <v>31</v>
      </c>
      <c r="H683" t="s">
        <v>14</v>
      </c>
      <c r="I683" t="s">
        <v>18</v>
      </c>
      <c r="J683" t="str">
        <f>IF(Table2[[#This Row],[Home Owner]]="Yes", "Homeowner","Non-Homeowner")</f>
        <v>Non-Homeowner</v>
      </c>
      <c r="K683">
        <v>0</v>
      </c>
      <c r="L683" s="6" t="s">
        <v>16</v>
      </c>
      <c r="M683" t="s">
        <v>32</v>
      </c>
      <c r="N683" t="str">
        <f>IF(Table2[[#This Row],[Age]]&lt;=35, "25-35",
IF(Table2[[#This Row],[Age]]&lt;=45, "36-45",
IF(Table2[[#This Row],[Age]]&lt;=55, "46-55", "55+")))</f>
        <v>46-55</v>
      </c>
      <c r="O683">
        <v>47</v>
      </c>
      <c r="P683" t="s">
        <v>18</v>
      </c>
      <c r="Q683" t="str">
        <f>IF(Table2[[#This Row],[Purchased Bike]]="Yes", "Purchased","Did Not Purchase")</f>
        <v>Did Not Purchase</v>
      </c>
      <c r="R683">
        <f t="shared" si="10"/>
        <v>0</v>
      </c>
    </row>
    <row r="684" spans="1:18" x14ac:dyDescent="0.35">
      <c r="A684">
        <v>26248</v>
      </c>
      <c r="B684" t="s">
        <v>40</v>
      </c>
      <c r="C684" t="s">
        <v>42</v>
      </c>
      <c r="D684" s="3">
        <v>20000</v>
      </c>
      <c r="E684">
        <v>3</v>
      </c>
      <c r="F684" t="str">
        <f>IF(Table2[[#This Row],[Children]]&lt;=2, "0-2 Children", "3+ Children")</f>
        <v>3+ Children</v>
      </c>
      <c r="G684" t="s">
        <v>29</v>
      </c>
      <c r="H684" t="s">
        <v>20</v>
      </c>
      <c r="I684" t="s">
        <v>18</v>
      </c>
      <c r="J684" t="str">
        <f>IF(Table2[[#This Row],[Home Owner]]="Yes", "Homeowner","Non-Homeowner")</f>
        <v>Non-Homeowner</v>
      </c>
      <c r="K684">
        <v>2</v>
      </c>
      <c r="L684" s="6" t="s">
        <v>16</v>
      </c>
      <c r="M684" t="s">
        <v>32</v>
      </c>
      <c r="N684" t="str">
        <f>IF(Table2[[#This Row],[Age]]&lt;=35, "25-35",
IF(Table2[[#This Row],[Age]]&lt;=45, "36-45",
IF(Table2[[#This Row],[Age]]&lt;=55, "46-55", "55+")))</f>
        <v>46-55</v>
      </c>
      <c r="O684">
        <v>52</v>
      </c>
      <c r="P684" t="s">
        <v>18</v>
      </c>
      <c r="Q684" t="str">
        <f>IF(Table2[[#This Row],[Purchased Bike]]="Yes", "Purchased","Did Not Purchase")</f>
        <v>Did Not Purchase</v>
      </c>
      <c r="R684">
        <f t="shared" si="10"/>
        <v>0</v>
      </c>
    </row>
    <row r="685" spans="1:18" x14ac:dyDescent="0.35">
      <c r="A685">
        <v>23461</v>
      </c>
      <c r="B685" t="s">
        <v>40</v>
      </c>
      <c r="C685" t="s">
        <v>43</v>
      </c>
      <c r="D685" s="3">
        <v>90000</v>
      </c>
      <c r="E685">
        <v>5</v>
      </c>
      <c r="F685" t="str">
        <f>IF(Table2[[#This Row],[Children]]&lt;=2, "0-2 Children", "3+ Children")</f>
        <v>3+ Children</v>
      </c>
      <c r="G685" t="s">
        <v>19</v>
      </c>
      <c r="H685" t="s">
        <v>21</v>
      </c>
      <c r="I685" t="s">
        <v>15</v>
      </c>
      <c r="J685" t="str">
        <f>IF(Table2[[#This Row],[Home Owner]]="Yes", "Homeowner","Non-Homeowner")</f>
        <v>Homeowner</v>
      </c>
      <c r="K685">
        <v>3</v>
      </c>
      <c r="L685" s="6" t="s">
        <v>22</v>
      </c>
      <c r="M685" t="s">
        <v>32</v>
      </c>
      <c r="N685" t="str">
        <f>IF(Table2[[#This Row],[Age]]&lt;=35, "25-35",
IF(Table2[[#This Row],[Age]]&lt;=45, "36-45",
IF(Table2[[#This Row],[Age]]&lt;=55, "46-55", "55+")))</f>
        <v>36-45</v>
      </c>
      <c r="O685">
        <v>40</v>
      </c>
      <c r="P685" t="s">
        <v>18</v>
      </c>
      <c r="Q685" t="str">
        <f>IF(Table2[[#This Row],[Purchased Bike]]="Yes", "Purchased","Did Not Purchase")</f>
        <v>Did Not Purchase</v>
      </c>
      <c r="R685">
        <f t="shared" si="10"/>
        <v>0</v>
      </c>
    </row>
    <row r="686" spans="1:18" x14ac:dyDescent="0.35">
      <c r="A686">
        <v>29133</v>
      </c>
      <c r="B686" t="s">
        <v>41</v>
      </c>
      <c r="C686" t="s">
        <v>43</v>
      </c>
      <c r="D686" s="3">
        <v>60000</v>
      </c>
      <c r="E686">
        <v>4</v>
      </c>
      <c r="F686" t="str">
        <f>IF(Table2[[#This Row],[Children]]&lt;=2, "0-2 Children", "3+ Children")</f>
        <v>3+ Children</v>
      </c>
      <c r="G686" t="s">
        <v>13</v>
      </c>
      <c r="H686" t="s">
        <v>14</v>
      </c>
      <c r="I686" t="s">
        <v>18</v>
      </c>
      <c r="J686" t="str">
        <f>IF(Table2[[#This Row],[Home Owner]]="Yes", "Homeowner","Non-Homeowner")</f>
        <v>Non-Homeowner</v>
      </c>
      <c r="K686">
        <v>2</v>
      </c>
      <c r="L686" s="6" t="s">
        <v>16</v>
      </c>
      <c r="M686" t="s">
        <v>32</v>
      </c>
      <c r="N686" t="str">
        <f>IF(Table2[[#This Row],[Age]]&lt;=35, "25-35",
IF(Table2[[#This Row],[Age]]&lt;=45, "36-45",
IF(Table2[[#This Row],[Age]]&lt;=55, "46-55", "55+")))</f>
        <v>36-45</v>
      </c>
      <c r="O686">
        <v>42</v>
      </c>
      <c r="P686" t="s">
        <v>18</v>
      </c>
      <c r="Q686" t="str">
        <f>IF(Table2[[#This Row],[Purchased Bike]]="Yes", "Purchased","Did Not Purchase")</f>
        <v>Did Not Purchase</v>
      </c>
      <c r="R686">
        <f t="shared" si="10"/>
        <v>0</v>
      </c>
    </row>
    <row r="687" spans="1:18" x14ac:dyDescent="0.35">
      <c r="A687">
        <v>27673</v>
      </c>
      <c r="B687" t="s">
        <v>41</v>
      </c>
      <c r="C687" t="s">
        <v>43</v>
      </c>
      <c r="D687" s="3">
        <v>60000</v>
      </c>
      <c r="E687">
        <v>3</v>
      </c>
      <c r="F687" t="str">
        <f>IF(Table2[[#This Row],[Children]]&lt;=2, "0-2 Children", "3+ Children")</f>
        <v>3+ Children</v>
      </c>
      <c r="G687" t="s">
        <v>31</v>
      </c>
      <c r="H687" t="s">
        <v>28</v>
      </c>
      <c r="I687" t="s">
        <v>15</v>
      </c>
      <c r="J687" t="str">
        <f>IF(Table2[[#This Row],[Home Owner]]="Yes", "Homeowner","Non-Homeowner")</f>
        <v>Homeowner</v>
      </c>
      <c r="K687">
        <v>2</v>
      </c>
      <c r="L687" s="6" t="s">
        <v>23</v>
      </c>
      <c r="M687" t="s">
        <v>32</v>
      </c>
      <c r="N687" t="str">
        <f>IF(Table2[[#This Row],[Age]]&lt;=35, "25-35",
IF(Table2[[#This Row],[Age]]&lt;=45, "36-45",
IF(Table2[[#This Row],[Age]]&lt;=55, "46-55", "55+")))</f>
        <v>46-55</v>
      </c>
      <c r="O687">
        <v>53</v>
      </c>
      <c r="P687" t="s">
        <v>15</v>
      </c>
      <c r="Q687" t="str">
        <f>IF(Table2[[#This Row],[Purchased Bike]]="Yes", "Purchased","Did Not Purchase")</f>
        <v>Purchased</v>
      </c>
      <c r="R687">
        <f t="shared" si="10"/>
        <v>1</v>
      </c>
    </row>
    <row r="688" spans="1:18" x14ac:dyDescent="0.35">
      <c r="A688">
        <v>12774</v>
      </c>
      <c r="B688" t="s">
        <v>40</v>
      </c>
      <c r="C688" t="s">
        <v>43</v>
      </c>
      <c r="D688" s="3">
        <v>40000</v>
      </c>
      <c r="E688">
        <v>1</v>
      </c>
      <c r="F688" t="str">
        <f>IF(Table2[[#This Row],[Children]]&lt;=2, "0-2 Children", "3+ Children")</f>
        <v>0-2 Children</v>
      </c>
      <c r="G688" t="s">
        <v>19</v>
      </c>
      <c r="H688" t="s">
        <v>20</v>
      </c>
      <c r="I688" t="s">
        <v>15</v>
      </c>
      <c r="J688" t="str">
        <f>IF(Table2[[#This Row],[Home Owner]]="Yes", "Homeowner","Non-Homeowner")</f>
        <v>Homeowner</v>
      </c>
      <c r="K688">
        <v>1</v>
      </c>
      <c r="L688" s="6" t="s">
        <v>26</v>
      </c>
      <c r="M688" t="s">
        <v>32</v>
      </c>
      <c r="N688" t="str">
        <f>IF(Table2[[#This Row],[Age]]&lt;=35, "25-35",
IF(Table2[[#This Row],[Age]]&lt;=45, "36-45",
IF(Table2[[#This Row],[Age]]&lt;=55, "46-55", "55+")))</f>
        <v>46-55</v>
      </c>
      <c r="O688">
        <v>51</v>
      </c>
      <c r="P688" t="s">
        <v>15</v>
      </c>
      <c r="Q688" t="str">
        <f>IF(Table2[[#This Row],[Purchased Bike]]="Yes", "Purchased","Did Not Purchase")</f>
        <v>Purchased</v>
      </c>
      <c r="R688">
        <f t="shared" si="10"/>
        <v>1</v>
      </c>
    </row>
    <row r="689" spans="1:18" x14ac:dyDescent="0.35">
      <c r="A689">
        <v>18910</v>
      </c>
      <c r="B689" t="s">
        <v>41</v>
      </c>
      <c r="C689" t="s">
        <v>42</v>
      </c>
      <c r="D689" s="3">
        <v>30000</v>
      </c>
      <c r="E689">
        <v>0</v>
      </c>
      <c r="F689" t="str">
        <f>IF(Table2[[#This Row],[Children]]&lt;=2, "0-2 Children", "3+ Children")</f>
        <v>0-2 Children</v>
      </c>
      <c r="G689" t="s">
        <v>19</v>
      </c>
      <c r="H689" t="s">
        <v>14</v>
      </c>
      <c r="I689" t="s">
        <v>15</v>
      </c>
      <c r="J689" t="str">
        <f>IF(Table2[[#This Row],[Home Owner]]="Yes", "Homeowner","Non-Homeowner")</f>
        <v>Homeowner</v>
      </c>
      <c r="K689">
        <v>2</v>
      </c>
      <c r="L689" s="6" t="s">
        <v>23</v>
      </c>
      <c r="M689" t="s">
        <v>32</v>
      </c>
      <c r="N689" t="str">
        <f>IF(Table2[[#This Row],[Age]]&lt;=35, "25-35",
IF(Table2[[#This Row],[Age]]&lt;=45, "36-45",
IF(Table2[[#This Row],[Age]]&lt;=55, "46-55", "55+")))</f>
        <v>25-35</v>
      </c>
      <c r="O689">
        <v>30</v>
      </c>
      <c r="P689" t="s">
        <v>18</v>
      </c>
      <c r="Q689" t="str">
        <f>IF(Table2[[#This Row],[Purchased Bike]]="Yes", "Purchased","Did Not Purchase")</f>
        <v>Did Not Purchase</v>
      </c>
      <c r="R689">
        <f t="shared" si="10"/>
        <v>0</v>
      </c>
    </row>
    <row r="690" spans="1:18" x14ac:dyDescent="0.35">
      <c r="A690">
        <v>11699</v>
      </c>
      <c r="B690" t="s">
        <v>41</v>
      </c>
      <c r="C690" t="s">
        <v>42</v>
      </c>
      <c r="D690" s="3">
        <v>60000</v>
      </c>
      <c r="E690">
        <v>0</v>
      </c>
      <c r="F690" t="str">
        <f>IF(Table2[[#This Row],[Children]]&lt;=2, "0-2 Children", "3+ Children")</f>
        <v>0-2 Children</v>
      </c>
      <c r="G690" t="s">
        <v>13</v>
      </c>
      <c r="H690" t="s">
        <v>14</v>
      </c>
      <c r="I690" t="s">
        <v>18</v>
      </c>
      <c r="J690" t="str">
        <f>IF(Table2[[#This Row],[Home Owner]]="Yes", "Homeowner","Non-Homeowner")</f>
        <v>Non-Homeowner</v>
      </c>
      <c r="K690">
        <v>2</v>
      </c>
      <c r="L690" s="6" t="s">
        <v>16</v>
      </c>
      <c r="M690" t="s">
        <v>32</v>
      </c>
      <c r="N690" t="str">
        <f>IF(Table2[[#This Row],[Age]]&lt;=35, "25-35",
IF(Table2[[#This Row],[Age]]&lt;=45, "36-45",
IF(Table2[[#This Row],[Age]]&lt;=55, "46-55", "55+")))</f>
        <v>25-35</v>
      </c>
      <c r="O690">
        <v>30</v>
      </c>
      <c r="P690" t="s">
        <v>18</v>
      </c>
      <c r="Q690" t="str">
        <f>IF(Table2[[#This Row],[Purchased Bike]]="Yes", "Purchased","Did Not Purchase")</f>
        <v>Did Not Purchase</v>
      </c>
      <c r="R690">
        <f t="shared" si="10"/>
        <v>0</v>
      </c>
    </row>
    <row r="691" spans="1:18" x14ac:dyDescent="0.35">
      <c r="A691">
        <v>16725</v>
      </c>
      <c r="B691" t="s">
        <v>40</v>
      </c>
      <c r="C691" t="s">
        <v>42</v>
      </c>
      <c r="D691" s="3">
        <v>30000</v>
      </c>
      <c r="E691">
        <v>0</v>
      </c>
      <c r="F691" t="str">
        <f>IF(Table2[[#This Row],[Children]]&lt;=2, "0-2 Children", "3+ Children")</f>
        <v>0-2 Children</v>
      </c>
      <c r="G691" t="s">
        <v>27</v>
      </c>
      <c r="H691" t="s">
        <v>14</v>
      </c>
      <c r="I691" t="s">
        <v>15</v>
      </c>
      <c r="J691" t="str">
        <f>IF(Table2[[#This Row],[Home Owner]]="Yes", "Homeowner","Non-Homeowner")</f>
        <v>Homeowner</v>
      </c>
      <c r="K691">
        <v>2</v>
      </c>
      <c r="L691" s="6" t="s">
        <v>23</v>
      </c>
      <c r="M691" t="s">
        <v>32</v>
      </c>
      <c r="N691" t="str">
        <f>IF(Table2[[#This Row],[Age]]&lt;=35, "25-35",
IF(Table2[[#This Row],[Age]]&lt;=45, "36-45",
IF(Table2[[#This Row],[Age]]&lt;=55, "46-55", "55+")))</f>
        <v>25-35</v>
      </c>
      <c r="O691">
        <v>26</v>
      </c>
      <c r="P691" t="s">
        <v>18</v>
      </c>
      <c r="Q691" t="str">
        <f>IF(Table2[[#This Row],[Purchased Bike]]="Yes", "Purchased","Did Not Purchase")</f>
        <v>Did Not Purchase</v>
      </c>
      <c r="R691">
        <f t="shared" si="10"/>
        <v>0</v>
      </c>
    </row>
    <row r="692" spans="1:18" x14ac:dyDescent="0.35">
      <c r="A692">
        <v>28269</v>
      </c>
      <c r="B692" t="s">
        <v>41</v>
      </c>
      <c r="C692" t="s">
        <v>43</v>
      </c>
      <c r="D692" s="3">
        <v>130000</v>
      </c>
      <c r="E692">
        <v>1</v>
      </c>
      <c r="F692" t="str">
        <f>IF(Table2[[#This Row],[Children]]&lt;=2, "0-2 Children", "3+ Children")</f>
        <v>0-2 Children</v>
      </c>
      <c r="G692" t="s">
        <v>13</v>
      </c>
      <c r="H692" t="s">
        <v>28</v>
      </c>
      <c r="I692" t="s">
        <v>18</v>
      </c>
      <c r="J692" t="str">
        <f>IF(Table2[[#This Row],[Home Owner]]="Yes", "Homeowner","Non-Homeowner")</f>
        <v>Non-Homeowner</v>
      </c>
      <c r="K692">
        <v>1</v>
      </c>
      <c r="L692" s="6" t="s">
        <v>22</v>
      </c>
      <c r="M692" t="s">
        <v>32</v>
      </c>
      <c r="N692" t="str">
        <f>IF(Table2[[#This Row],[Age]]&lt;=35, "25-35",
IF(Table2[[#This Row],[Age]]&lt;=45, "36-45",
IF(Table2[[#This Row],[Age]]&lt;=55, "46-55", "55+")))</f>
        <v>36-45</v>
      </c>
      <c r="O692">
        <v>45</v>
      </c>
      <c r="P692" t="s">
        <v>18</v>
      </c>
      <c r="Q692" t="str">
        <f>IF(Table2[[#This Row],[Purchased Bike]]="Yes", "Purchased","Did Not Purchase")</f>
        <v>Did Not Purchase</v>
      </c>
      <c r="R692">
        <f t="shared" si="10"/>
        <v>0</v>
      </c>
    </row>
    <row r="693" spans="1:18" x14ac:dyDescent="0.35">
      <c r="A693">
        <v>23144</v>
      </c>
      <c r="B693" t="s">
        <v>40</v>
      </c>
      <c r="C693" t="s">
        <v>42</v>
      </c>
      <c r="D693" s="3">
        <v>50000</v>
      </c>
      <c r="E693">
        <v>1</v>
      </c>
      <c r="F693" t="str">
        <f>IF(Table2[[#This Row],[Children]]&lt;=2, "0-2 Children", "3+ Children")</f>
        <v>0-2 Children</v>
      </c>
      <c r="G693" t="s">
        <v>13</v>
      </c>
      <c r="H693" t="s">
        <v>14</v>
      </c>
      <c r="I693" t="s">
        <v>15</v>
      </c>
      <c r="J693" t="str">
        <f>IF(Table2[[#This Row],[Home Owner]]="Yes", "Homeowner","Non-Homeowner")</f>
        <v>Homeowner</v>
      </c>
      <c r="K693">
        <v>0</v>
      </c>
      <c r="L693" s="6" t="s">
        <v>16</v>
      </c>
      <c r="M693" t="s">
        <v>32</v>
      </c>
      <c r="N693" t="str">
        <f>IF(Table2[[#This Row],[Age]]&lt;=35, "25-35",
IF(Table2[[#This Row],[Age]]&lt;=45, "36-45",
IF(Table2[[#This Row],[Age]]&lt;=55, "46-55", "55+")))</f>
        <v>25-35</v>
      </c>
      <c r="O693">
        <v>34</v>
      </c>
      <c r="P693" t="s">
        <v>15</v>
      </c>
      <c r="Q693" t="str">
        <f>IF(Table2[[#This Row],[Purchased Bike]]="Yes", "Purchased","Did Not Purchase")</f>
        <v>Purchased</v>
      </c>
      <c r="R693">
        <f t="shared" si="10"/>
        <v>1</v>
      </c>
    </row>
    <row r="694" spans="1:18" x14ac:dyDescent="0.35">
      <c r="A694">
        <v>23376</v>
      </c>
      <c r="B694" t="s">
        <v>40</v>
      </c>
      <c r="C694" t="s">
        <v>42</v>
      </c>
      <c r="D694" s="3">
        <v>70000</v>
      </c>
      <c r="E694">
        <v>1</v>
      </c>
      <c r="F694" t="str">
        <f>IF(Table2[[#This Row],[Children]]&lt;=2, "0-2 Children", "3+ Children")</f>
        <v>0-2 Children</v>
      </c>
      <c r="G694" t="s">
        <v>13</v>
      </c>
      <c r="H694" t="s">
        <v>21</v>
      </c>
      <c r="I694" t="s">
        <v>15</v>
      </c>
      <c r="J694" t="str">
        <f>IF(Table2[[#This Row],[Home Owner]]="Yes", "Homeowner","Non-Homeowner")</f>
        <v>Homeowner</v>
      </c>
      <c r="K694">
        <v>1</v>
      </c>
      <c r="L694" s="6" t="s">
        <v>22</v>
      </c>
      <c r="M694" t="s">
        <v>32</v>
      </c>
      <c r="N694" t="str">
        <f>IF(Table2[[#This Row],[Age]]&lt;=35, "25-35",
IF(Table2[[#This Row],[Age]]&lt;=45, "36-45",
IF(Table2[[#This Row],[Age]]&lt;=55, "46-55", "55+")))</f>
        <v>36-45</v>
      </c>
      <c r="O694">
        <v>44</v>
      </c>
      <c r="P694" t="s">
        <v>15</v>
      </c>
      <c r="Q694" t="str">
        <f>IF(Table2[[#This Row],[Purchased Bike]]="Yes", "Purchased","Did Not Purchase")</f>
        <v>Purchased</v>
      </c>
      <c r="R694">
        <f t="shared" si="10"/>
        <v>1</v>
      </c>
    </row>
    <row r="695" spans="1:18" x14ac:dyDescent="0.35">
      <c r="A695">
        <v>25970</v>
      </c>
      <c r="B695" t="s">
        <v>41</v>
      </c>
      <c r="C695" t="s">
        <v>43</v>
      </c>
      <c r="D695" s="3">
        <v>60000</v>
      </c>
      <c r="E695">
        <v>4</v>
      </c>
      <c r="F695" t="str">
        <f>IF(Table2[[#This Row],[Children]]&lt;=2, "0-2 Children", "3+ Children")</f>
        <v>3+ Children</v>
      </c>
      <c r="G695" t="s">
        <v>13</v>
      </c>
      <c r="H695" t="s">
        <v>14</v>
      </c>
      <c r="I695" t="s">
        <v>18</v>
      </c>
      <c r="J695" t="str">
        <f>IF(Table2[[#This Row],[Home Owner]]="Yes", "Homeowner","Non-Homeowner")</f>
        <v>Non-Homeowner</v>
      </c>
      <c r="K695">
        <v>2</v>
      </c>
      <c r="L695" s="6" t="s">
        <v>16</v>
      </c>
      <c r="M695" t="s">
        <v>32</v>
      </c>
      <c r="N695" t="str">
        <f>IF(Table2[[#This Row],[Age]]&lt;=35, "25-35",
IF(Table2[[#This Row],[Age]]&lt;=45, "36-45",
IF(Table2[[#This Row],[Age]]&lt;=55, "46-55", "55+")))</f>
        <v>36-45</v>
      </c>
      <c r="O695">
        <v>41</v>
      </c>
      <c r="P695" t="s">
        <v>15</v>
      </c>
      <c r="Q695" t="str">
        <f>IF(Table2[[#This Row],[Purchased Bike]]="Yes", "Purchased","Did Not Purchase")</f>
        <v>Purchased</v>
      </c>
      <c r="R695">
        <f t="shared" si="10"/>
        <v>1</v>
      </c>
    </row>
    <row r="696" spans="1:18" x14ac:dyDescent="0.35">
      <c r="A696">
        <v>28068</v>
      </c>
      <c r="B696" t="s">
        <v>41</v>
      </c>
      <c r="C696" t="s">
        <v>43</v>
      </c>
      <c r="D696" s="3">
        <v>80000</v>
      </c>
      <c r="E696">
        <v>3</v>
      </c>
      <c r="F696" t="str">
        <f>IF(Table2[[#This Row],[Children]]&lt;=2, "0-2 Children", "3+ Children")</f>
        <v>3+ Children</v>
      </c>
      <c r="G696" t="s">
        <v>31</v>
      </c>
      <c r="H696" t="s">
        <v>21</v>
      </c>
      <c r="I696" t="s">
        <v>18</v>
      </c>
      <c r="J696" t="str">
        <f>IF(Table2[[#This Row],[Home Owner]]="Yes", "Homeowner","Non-Homeowner")</f>
        <v>Non-Homeowner</v>
      </c>
      <c r="K696">
        <v>0</v>
      </c>
      <c r="L696" s="6" t="s">
        <v>16</v>
      </c>
      <c r="M696" t="s">
        <v>32</v>
      </c>
      <c r="N696" t="str">
        <f>IF(Table2[[#This Row],[Age]]&lt;=35, "25-35",
IF(Table2[[#This Row],[Age]]&lt;=45, "36-45",
IF(Table2[[#This Row],[Age]]&lt;=55, "46-55", "55+")))</f>
        <v>36-45</v>
      </c>
      <c r="O696">
        <v>36</v>
      </c>
      <c r="P696" t="s">
        <v>15</v>
      </c>
      <c r="Q696" t="str">
        <f>IF(Table2[[#This Row],[Purchased Bike]]="Yes", "Purchased","Did Not Purchase")</f>
        <v>Purchased</v>
      </c>
      <c r="R696">
        <f t="shared" si="10"/>
        <v>1</v>
      </c>
    </row>
    <row r="697" spans="1:18" x14ac:dyDescent="0.35">
      <c r="A697">
        <v>18390</v>
      </c>
      <c r="B697" t="s">
        <v>40</v>
      </c>
      <c r="C697" t="s">
        <v>42</v>
      </c>
      <c r="D697" s="3">
        <v>80000</v>
      </c>
      <c r="E697">
        <v>5</v>
      </c>
      <c r="F697" t="str">
        <f>IF(Table2[[#This Row],[Children]]&lt;=2, "0-2 Children", "3+ Children")</f>
        <v>3+ Children</v>
      </c>
      <c r="G697" t="s">
        <v>19</v>
      </c>
      <c r="H697" t="s">
        <v>21</v>
      </c>
      <c r="I697" t="s">
        <v>15</v>
      </c>
      <c r="J697" t="str">
        <f>IF(Table2[[#This Row],[Home Owner]]="Yes", "Homeowner","Non-Homeowner")</f>
        <v>Homeowner</v>
      </c>
      <c r="K697">
        <v>2</v>
      </c>
      <c r="L697" s="6" t="s">
        <v>16</v>
      </c>
      <c r="M697" t="s">
        <v>32</v>
      </c>
      <c r="N697" t="str">
        <f>IF(Table2[[#This Row],[Age]]&lt;=35, "25-35",
IF(Table2[[#This Row],[Age]]&lt;=45, "36-45",
IF(Table2[[#This Row],[Age]]&lt;=55, "46-55", "55+")))</f>
        <v>36-45</v>
      </c>
      <c r="O697">
        <v>44</v>
      </c>
      <c r="P697" t="s">
        <v>18</v>
      </c>
      <c r="Q697" t="str">
        <f>IF(Table2[[#This Row],[Purchased Bike]]="Yes", "Purchased","Did Not Purchase")</f>
        <v>Did Not Purchase</v>
      </c>
      <c r="R697">
        <f t="shared" si="10"/>
        <v>0</v>
      </c>
    </row>
    <row r="698" spans="1:18" x14ac:dyDescent="0.35">
      <c r="A698">
        <v>29112</v>
      </c>
      <c r="B698" t="s">
        <v>41</v>
      </c>
      <c r="C698" t="s">
        <v>42</v>
      </c>
      <c r="D698" s="3">
        <v>60000</v>
      </c>
      <c r="E698">
        <v>0</v>
      </c>
      <c r="F698" t="str">
        <f>IF(Table2[[#This Row],[Children]]&lt;=2, "0-2 Children", "3+ Children")</f>
        <v>0-2 Children</v>
      </c>
      <c r="G698" t="s">
        <v>19</v>
      </c>
      <c r="H698" t="s">
        <v>21</v>
      </c>
      <c r="I698" t="s">
        <v>18</v>
      </c>
      <c r="J698" t="str">
        <f>IF(Table2[[#This Row],[Home Owner]]="Yes", "Homeowner","Non-Homeowner")</f>
        <v>Non-Homeowner</v>
      </c>
      <c r="K698">
        <v>2</v>
      </c>
      <c r="L698" s="6" t="s">
        <v>26</v>
      </c>
      <c r="M698" t="s">
        <v>32</v>
      </c>
      <c r="N698" t="str">
        <f>IF(Table2[[#This Row],[Age]]&lt;=35, "25-35",
IF(Table2[[#This Row],[Age]]&lt;=45, "36-45",
IF(Table2[[#This Row],[Age]]&lt;=55, "46-55", "55+")))</f>
        <v>25-35</v>
      </c>
      <c r="O698">
        <v>30</v>
      </c>
      <c r="P698" t="s">
        <v>18</v>
      </c>
      <c r="Q698" t="str">
        <f>IF(Table2[[#This Row],[Purchased Bike]]="Yes", "Purchased","Did Not Purchase")</f>
        <v>Did Not Purchase</v>
      </c>
      <c r="R698">
        <f t="shared" si="10"/>
        <v>0</v>
      </c>
    </row>
    <row r="699" spans="1:18" x14ac:dyDescent="0.35">
      <c r="A699">
        <v>14090</v>
      </c>
      <c r="B699" t="s">
        <v>40</v>
      </c>
      <c r="C699" t="s">
        <v>43</v>
      </c>
      <c r="D699" s="3">
        <v>30000</v>
      </c>
      <c r="E699">
        <v>0</v>
      </c>
      <c r="F699" t="str">
        <f>IF(Table2[[#This Row],[Children]]&lt;=2, "0-2 Children", "3+ Children")</f>
        <v>0-2 Children</v>
      </c>
      <c r="G699" t="s">
        <v>29</v>
      </c>
      <c r="H699" t="s">
        <v>20</v>
      </c>
      <c r="I699" t="s">
        <v>18</v>
      </c>
      <c r="J699" t="str">
        <f>IF(Table2[[#This Row],[Home Owner]]="Yes", "Homeowner","Non-Homeowner")</f>
        <v>Non-Homeowner</v>
      </c>
      <c r="K699">
        <v>2</v>
      </c>
      <c r="L699" s="6" t="s">
        <v>16</v>
      </c>
      <c r="M699" t="s">
        <v>32</v>
      </c>
      <c r="N699" t="str">
        <f>IF(Table2[[#This Row],[Age]]&lt;=35, "25-35",
IF(Table2[[#This Row],[Age]]&lt;=45, "36-45",
IF(Table2[[#This Row],[Age]]&lt;=55, "46-55", "55+")))</f>
        <v>25-35</v>
      </c>
      <c r="O699">
        <v>28</v>
      </c>
      <c r="P699" t="s">
        <v>18</v>
      </c>
      <c r="Q699" t="str">
        <f>IF(Table2[[#This Row],[Purchased Bike]]="Yes", "Purchased","Did Not Purchase")</f>
        <v>Did Not Purchase</v>
      </c>
      <c r="R699">
        <f t="shared" si="10"/>
        <v>0</v>
      </c>
    </row>
    <row r="700" spans="1:18" x14ac:dyDescent="0.35">
      <c r="A700">
        <v>27040</v>
      </c>
      <c r="B700" t="s">
        <v>40</v>
      </c>
      <c r="C700" t="s">
        <v>42</v>
      </c>
      <c r="D700" s="3">
        <v>20000</v>
      </c>
      <c r="E700">
        <v>2</v>
      </c>
      <c r="F700" t="str">
        <f>IF(Table2[[#This Row],[Children]]&lt;=2, "0-2 Children", "3+ Children")</f>
        <v>0-2 Children</v>
      </c>
      <c r="G700" t="s">
        <v>29</v>
      </c>
      <c r="H700" t="s">
        <v>20</v>
      </c>
      <c r="I700" t="s">
        <v>15</v>
      </c>
      <c r="J700" t="str">
        <f>IF(Table2[[#This Row],[Home Owner]]="Yes", "Homeowner","Non-Homeowner")</f>
        <v>Homeowner</v>
      </c>
      <c r="K700">
        <v>2</v>
      </c>
      <c r="L700" s="6" t="s">
        <v>26</v>
      </c>
      <c r="M700" t="s">
        <v>32</v>
      </c>
      <c r="N700" t="str">
        <f>IF(Table2[[#This Row],[Age]]&lt;=35, "25-35",
IF(Table2[[#This Row],[Age]]&lt;=45, "36-45",
IF(Table2[[#This Row],[Age]]&lt;=55, "46-55", "55+")))</f>
        <v>46-55</v>
      </c>
      <c r="O700">
        <v>49</v>
      </c>
      <c r="P700" t="s">
        <v>18</v>
      </c>
      <c r="Q700" t="str">
        <f>IF(Table2[[#This Row],[Purchased Bike]]="Yes", "Purchased","Did Not Purchase")</f>
        <v>Did Not Purchase</v>
      </c>
      <c r="R700">
        <f t="shared" si="10"/>
        <v>0</v>
      </c>
    </row>
    <row r="701" spans="1:18" x14ac:dyDescent="0.35">
      <c r="A701">
        <v>23479</v>
      </c>
      <c r="B701" t="s">
        <v>41</v>
      </c>
      <c r="C701" t="s">
        <v>42</v>
      </c>
      <c r="D701" s="3">
        <v>90000</v>
      </c>
      <c r="E701">
        <v>0</v>
      </c>
      <c r="F701" t="str">
        <f>IF(Table2[[#This Row],[Children]]&lt;=2, "0-2 Children", "3+ Children")</f>
        <v>0-2 Children</v>
      </c>
      <c r="G701" t="s">
        <v>19</v>
      </c>
      <c r="H701" t="s">
        <v>21</v>
      </c>
      <c r="I701" t="s">
        <v>18</v>
      </c>
      <c r="J701" t="str">
        <f>IF(Table2[[#This Row],[Home Owner]]="Yes", "Homeowner","Non-Homeowner")</f>
        <v>Non-Homeowner</v>
      </c>
      <c r="K701">
        <v>2</v>
      </c>
      <c r="L701" s="6" t="s">
        <v>16</v>
      </c>
      <c r="M701" t="s">
        <v>32</v>
      </c>
      <c r="N701" t="str">
        <f>IF(Table2[[#This Row],[Age]]&lt;=35, "25-35",
IF(Table2[[#This Row],[Age]]&lt;=45, "36-45",
IF(Table2[[#This Row],[Age]]&lt;=55, "46-55", "55+")))</f>
        <v>36-45</v>
      </c>
      <c r="O701">
        <v>43</v>
      </c>
      <c r="P701" t="s">
        <v>15</v>
      </c>
      <c r="Q701" t="str">
        <f>IF(Table2[[#This Row],[Purchased Bike]]="Yes", "Purchased","Did Not Purchase")</f>
        <v>Purchased</v>
      </c>
      <c r="R701">
        <f t="shared" si="10"/>
        <v>1</v>
      </c>
    </row>
    <row r="702" spans="1:18" x14ac:dyDescent="0.35">
      <c r="A702">
        <v>16795</v>
      </c>
      <c r="B702" t="s">
        <v>40</v>
      </c>
      <c r="C702" t="s">
        <v>43</v>
      </c>
      <c r="D702" s="3">
        <v>70000</v>
      </c>
      <c r="E702">
        <v>4</v>
      </c>
      <c r="F702" t="str">
        <f>IF(Table2[[#This Row],[Children]]&lt;=2, "0-2 Children", "3+ Children")</f>
        <v>3+ Children</v>
      </c>
      <c r="G702" t="s">
        <v>13</v>
      </c>
      <c r="H702" t="s">
        <v>28</v>
      </c>
      <c r="I702" t="s">
        <v>15</v>
      </c>
      <c r="J702" t="str">
        <f>IF(Table2[[#This Row],[Home Owner]]="Yes", "Homeowner","Non-Homeowner")</f>
        <v>Homeowner</v>
      </c>
      <c r="K702">
        <v>1</v>
      </c>
      <c r="L702" s="6" t="s">
        <v>26</v>
      </c>
      <c r="M702" t="s">
        <v>32</v>
      </c>
      <c r="N702" t="str">
        <f>IF(Table2[[#This Row],[Age]]&lt;=35, "25-35",
IF(Table2[[#This Row],[Age]]&lt;=45, "36-45",
IF(Table2[[#This Row],[Age]]&lt;=55, "46-55", "55+")))</f>
        <v>55+</v>
      </c>
      <c r="O702">
        <v>59</v>
      </c>
      <c r="P702" t="s">
        <v>18</v>
      </c>
      <c r="Q702" t="str">
        <f>IF(Table2[[#This Row],[Purchased Bike]]="Yes", "Purchased","Did Not Purchase")</f>
        <v>Did Not Purchase</v>
      </c>
      <c r="R702">
        <f t="shared" si="10"/>
        <v>0</v>
      </c>
    </row>
    <row r="703" spans="1:18" x14ac:dyDescent="0.35">
      <c r="A703">
        <v>22014</v>
      </c>
      <c r="B703" t="s">
        <v>41</v>
      </c>
      <c r="C703" t="s">
        <v>42</v>
      </c>
      <c r="D703" s="3">
        <v>30000</v>
      </c>
      <c r="E703">
        <v>0</v>
      </c>
      <c r="F703" t="str">
        <f>IF(Table2[[#This Row],[Children]]&lt;=2, "0-2 Children", "3+ Children")</f>
        <v>0-2 Children</v>
      </c>
      <c r="G703" t="s">
        <v>27</v>
      </c>
      <c r="H703" t="s">
        <v>14</v>
      </c>
      <c r="I703" t="s">
        <v>15</v>
      </c>
      <c r="J703" t="str">
        <f>IF(Table2[[#This Row],[Home Owner]]="Yes", "Homeowner","Non-Homeowner")</f>
        <v>Homeowner</v>
      </c>
      <c r="K703">
        <v>2</v>
      </c>
      <c r="L703" s="6" t="s">
        <v>23</v>
      </c>
      <c r="M703" t="s">
        <v>32</v>
      </c>
      <c r="N703" t="str">
        <f>IF(Table2[[#This Row],[Age]]&lt;=35, "25-35",
IF(Table2[[#This Row],[Age]]&lt;=45, "36-45",
IF(Table2[[#This Row],[Age]]&lt;=55, "46-55", "55+")))</f>
        <v>25-35</v>
      </c>
      <c r="O703">
        <v>26</v>
      </c>
      <c r="P703" t="s">
        <v>18</v>
      </c>
      <c r="Q703" t="str">
        <f>IF(Table2[[#This Row],[Purchased Bike]]="Yes", "Purchased","Did Not Purchase")</f>
        <v>Did Not Purchase</v>
      </c>
      <c r="R703">
        <f t="shared" si="10"/>
        <v>0</v>
      </c>
    </row>
    <row r="704" spans="1:18" x14ac:dyDescent="0.35">
      <c r="A704">
        <v>13314</v>
      </c>
      <c r="B704" t="s">
        <v>40</v>
      </c>
      <c r="C704" t="s">
        <v>42</v>
      </c>
      <c r="D704" s="3">
        <v>120000</v>
      </c>
      <c r="E704">
        <v>1</v>
      </c>
      <c r="F704" t="str">
        <f>IF(Table2[[#This Row],[Children]]&lt;=2, "0-2 Children", "3+ Children")</f>
        <v>0-2 Children</v>
      </c>
      <c r="G704" t="s">
        <v>27</v>
      </c>
      <c r="H704" t="s">
        <v>21</v>
      </c>
      <c r="I704" t="s">
        <v>15</v>
      </c>
      <c r="J704" t="str">
        <f>IF(Table2[[#This Row],[Home Owner]]="Yes", "Homeowner","Non-Homeowner")</f>
        <v>Homeowner</v>
      </c>
      <c r="K704">
        <v>4</v>
      </c>
      <c r="L704" s="6" t="s">
        <v>23</v>
      </c>
      <c r="M704" t="s">
        <v>32</v>
      </c>
      <c r="N704" t="str">
        <f>IF(Table2[[#This Row],[Age]]&lt;=35, "25-35",
IF(Table2[[#This Row],[Age]]&lt;=45, "36-45",
IF(Table2[[#This Row],[Age]]&lt;=55, "46-55", "55+")))</f>
        <v>46-55</v>
      </c>
      <c r="O704">
        <v>46</v>
      </c>
      <c r="P704" t="s">
        <v>15</v>
      </c>
      <c r="Q704" t="str">
        <f>IF(Table2[[#This Row],[Purchased Bike]]="Yes", "Purchased","Did Not Purchase")</f>
        <v>Purchased</v>
      </c>
      <c r="R704">
        <f t="shared" si="10"/>
        <v>1</v>
      </c>
    </row>
    <row r="705" spans="1:18" x14ac:dyDescent="0.35">
      <c r="A705">
        <v>11619</v>
      </c>
      <c r="B705" t="s">
        <v>41</v>
      </c>
      <c r="C705" t="s">
        <v>43</v>
      </c>
      <c r="D705" s="3">
        <v>50000</v>
      </c>
      <c r="E705">
        <v>0</v>
      </c>
      <c r="F705" t="str">
        <f>IF(Table2[[#This Row],[Children]]&lt;=2, "0-2 Children", "3+ Children")</f>
        <v>0-2 Children</v>
      </c>
      <c r="G705" t="s">
        <v>31</v>
      </c>
      <c r="H705" t="s">
        <v>14</v>
      </c>
      <c r="I705" t="s">
        <v>15</v>
      </c>
      <c r="J705" t="str">
        <f>IF(Table2[[#This Row],[Home Owner]]="Yes", "Homeowner","Non-Homeowner")</f>
        <v>Homeowner</v>
      </c>
      <c r="K705">
        <v>0</v>
      </c>
      <c r="L705" s="6" t="s">
        <v>26</v>
      </c>
      <c r="M705" t="s">
        <v>32</v>
      </c>
      <c r="N705" t="str">
        <f>IF(Table2[[#This Row],[Age]]&lt;=35, "25-35",
IF(Table2[[#This Row],[Age]]&lt;=45, "36-45",
IF(Table2[[#This Row],[Age]]&lt;=55, "46-55", "55+")))</f>
        <v>25-35</v>
      </c>
      <c r="O705">
        <v>33</v>
      </c>
      <c r="P705" t="s">
        <v>18</v>
      </c>
      <c r="Q705" t="str">
        <f>IF(Table2[[#This Row],[Purchased Bike]]="Yes", "Purchased","Did Not Purchase")</f>
        <v>Did Not Purchase</v>
      </c>
      <c r="R705">
        <f t="shared" si="10"/>
        <v>0</v>
      </c>
    </row>
    <row r="706" spans="1:18" x14ac:dyDescent="0.35">
      <c r="A706">
        <v>29132</v>
      </c>
      <c r="B706" t="s">
        <v>41</v>
      </c>
      <c r="C706" t="s">
        <v>43</v>
      </c>
      <c r="D706" s="3">
        <v>40000</v>
      </c>
      <c r="E706">
        <v>0</v>
      </c>
      <c r="F706" t="str">
        <f>IF(Table2[[#This Row],[Children]]&lt;=2, "0-2 Children", "3+ Children")</f>
        <v>0-2 Children</v>
      </c>
      <c r="G706" t="s">
        <v>13</v>
      </c>
      <c r="H706" t="s">
        <v>21</v>
      </c>
      <c r="I706" t="s">
        <v>15</v>
      </c>
      <c r="J706" t="str">
        <f>IF(Table2[[#This Row],[Home Owner]]="Yes", "Homeowner","Non-Homeowner")</f>
        <v>Homeowner</v>
      </c>
      <c r="K706">
        <v>1</v>
      </c>
      <c r="L706" s="6" t="s">
        <v>22</v>
      </c>
      <c r="M706" t="s">
        <v>32</v>
      </c>
      <c r="N706" t="str">
        <f>IF(Table2[[#This Row],[Age]]&lt;=35, "25-35",
IF(Table2[[#This Row],[Age]]&lt;=45, "36-45",
IF(Table2[[#This Row],[Age]]&lt;=55, "46-55", "55+")))</f>
        <v>36-45</v>
      </c>
      <c r="O706">
        <v>42</v>
      </c>
      <c r="P706" t="s">
        <v>15</v>
      </c>
      <c r="Q706" t="str">
        <f>IF(Table2[[#This Row],[Purchased Bike]]="Yes", "Purchased","Did Not Purchase")</f>
        <v>Purchased</v>
      </c>
      <c r="R706">
        <f t="shared" si="10"/>
        <v>1</v>
      </c>
    </row>
    <row r="707" spans="1:18" x14ac:dyDescent="0.35">
      <c r="A707">
        <v>11199</v>
      </c>
      <c r="B707" t="s">
        <v>40</v>
      </c>
      <c r="C707" t="s">
        <v>43</v>
      </c>
      <c r="D707" s="3">
        <v>70000</v>
      </c>
      <c r="E707">
        <v>4</v>
      </c>
      <c r="F707" t="str">
        <f>IF(Table2[[#This Row],[Children]]&lt;=2, "0-2 Children", "3+ Children")</f>
        <v>3+ Children</v>
      </c>
      <c r="G707" t="s">
        <v>13</v>
      </c>
      <c r="H707" t="s">
        <v>28</v>
      </c>
      <c r="I707" t="s">
        <v>15</v>
      </c>
      <c r="J707" t="str">
        <f>IF(Table2[[#This Row],[Home Owner]]="Yes", "Homeowner","Non-Homeowner")</f>
        <v>Homeowner</v>
      </c>
      <c r="K707">
        <v>1</v>
      </c>
      <c r="L707" s="6" t="s">
        <v>44</v>
      </c>
      <c r="M707" t="s">
        <v>32</v>
      </c>
      <c r="N707" t="str">
        <f>IF(Table2[[#This Row],[Age]]&lt;=35, "25-35",
IF(Table2[[#This Row],[Age]]&lt;=45, "36-45",
IF(Table2[[#This Row],[Age]]&lt;=55, "46-55", "55+")))</f>
        <v>55+</v>
      </c>
      <c r="O707">
        <v>59</v>
      </c>
      <c r="P707" t="s">
        <v>18</v>
      </c>
      <c r="Q707" t="str">
        <f>IF(Table2[[#This Row],[Purchased Bike]]="Yes", "Purchased","Did Not Purchase")</f>
        <v>Did Not Purchase</v>
      </c>
      <c r="R707">
        <f t="shared" ref="R707:R770" si="11">IF(P707="Yes", 1,0)</f>
        <v>0</v>
      </c>
    </row>
    <row r="708" spans="1:18" x14ac:dyDescent="0.35">
      <c r="A708">
        <v>20296</v>
      </c>
      <c r="B708" t="s">
        <v>41</v>
      </c>
      <c r="C708" t="s">
        <v>43</v>
      </c>
      <c r="D708" s="3">
        <v>60000</v>
      </c>
      <c r="E708">
        <v>0</v>
      </c>
      <c r="F708" t="str">
        <f>IF(Table2[[#This Row],[Children]]&lt;=2, "0-2 Children", "3+ Children")</f>
        <v>0-2 Children</v>
      </c>
      <c r="G708" t="s">
        <v>19</v>
      </c>
      <c r="H708" t="s">
        <v>14</v>
      </c>
      <c r="I708" t="s">
        <v>18</v>
      </c>
      <c r="J708" t="str">
        <f>IF(Table2[[#This Row],[Home Owner]]="Yes", "Homeowner","Non-Homeowner")</f>
        <v>Non-Homeowner</v>
      </c>
      <c r="K708">
        <v>1</v>
      </c>
      <c r="L708" s="6" t="s">
        <v>26</v>
      </c>
      <c r="M708" t="s">
        <v>32</v>
      </c>
      <c r="N708" t="str">
        <f>IF(Table2[[#This Row],[Age]]&lt;=35, "25-35",
IF(Table2[[#This Row],[Age]]&lt;=45, "36-45",
IF(Table2[[#This Row],[Age]]&lt;=55, "46-55", "55+")))</f>
        <v>25-35</v>
      </c>
      <c r="O708">
        <v>33</v>
      </c>
      <c r="P708" t="s">
        <v>15</v>
      </c>
      <c r="Q708" t="str">
        <f>IF(Table2[[#This Row],[Purchased Bike]]="Yes", "Purchased","Did Not Purchase")</f>
        <v>Purchased</v>
      </c>
      <c r="R708">
        <f t="shared" si="11"/>
        <v>1</v>
      </c>
    </row>
    <row r="709" spans="1:18" x14ac:dyDescent="0.35">
      <c r="A709">
        <v>17546</v>
      </c>
      <c r="B709" t="s">
        <v>40</v>
      </c>
      <c r="C709" t="s">
        <v>43</v>
      </c>
      <c r="D709" s="3">
        <v>70000</v>
      </c>
      <c r="E709">
        <v>1</v>
      </c>
      <c r="F709" t="str">
        <f>IF(Table2[[#This Row],[Children]]&lt;=2, "0-2 Children", "3+ Children")</f>
        <v>0-2 Children</v>
      </c>
      <c r="G709" t="s">
        <v>19</v>
      </c>
      <c r="H709" t="s">
        <v>14</v>
      </c>
      <c r="I709" t="s">
        <v>15</v>
      </c>
      <c r="J709" t="str">
        <f>IF(Table2[[#This Row],[Home Owner]]="Yes", "Homeowner","Non-Homeowner")</f>
        <v>Homeowner</v>
      </c>
      <c r="K709">
        <v>1</v>
      </c>
      <c r="L709" s="6" t="s">
        <v>16</v>
      </c>
      <c r="M709" t="s">
        <v>32</v>
      </c>
      <c r="N709" t="str">
        <f>IF(Table2[[#This Row],[Age]]&lt;=35, "25-35",
IF(Table2[[#This Row],[Age]]&lt;=45, "36-45",
IF(Table2[[#This Row],[Age]]&lt;=55, "46-55", "55+")))</f>
        <v>36-45</v>
      </c>
      <c r="O709">
        <v>44</v>
      </c>
      <c r="P709" t="s">
        <v>15</v>
      </c>
      <c r="Q709" t="str">
        <f>IF(Table2[[#This Row],[Purchased Bike]]="Yes", "Purchased","Did Not Purchase")</f>
        <v>Purchased</v>
      </c>
      <c r="R709">
        <f t="shared" si="11"/>
        <v>1</v>
      </c>
    </row>
    <row r="710" spans="1:18" x14ac:dyDescent="0.35">
      <c r="A710">
        <v>18069</v>
      </c>
      <c r="B710" t="s">
        <v>40</v>
      </c>
      <c r="C710" t="s">
        <v>42</v>
      </c>
      <c r="D710" s="3">
        <v>70000</v>
      </c>
      <c r="E710">
        <v>5</v>
      </c>
      <c r="F710" t="str">
        <f>IF(Table2[[#This Row],[Children]]&lt;=2, "0-2 Children", "3+ Children")</f>
        <v>3+ Children</v>
      </c>
      <c r="G710" t="s">
        <v>13</v>
      </c>
      <c r="H710" t="s">
        <v>28</v>
      </c>
      <c r="I710" t="s">
        <v>15</v>
      </c>
      <c r="J710" t="str">
        <f>IF(Table2[[#This Row],[Home Owner]]="Yes", "Homeowner","Non-Homeowner")</f>
        <v>Homeowner</v>
      </c>
      <c r="K710">
        <v>4</v>
      </c>
      <c r="L710" s="6" t="s">
        <v>44</v>
      </c>
      <c r="M710" t="s">
        <v>32</v>
      </c>
      <c r="N710" t="str">
        <f>IF(Table2[[#This Row],[Age]]&lt;=35, "25-35",
IF(Table2[[#This Row],[Age]]&lt;=45, "36-45",
IF(Table2[[#This Row],[Age]]&lt;=55, "46-55", "55+")))</f>
        <v>55+</v>
      </c>
      <c r="O710">
        <v>60</v>
      </c>
      <c r="P710" t="s">
        <v>18</v>
      </c>
      <c r="Q710" t="str">
        <f>IF(Table2[[#This Row],[Purchased Bike]]="Yes", "Purchased","Did Not Purchase")</f>
        <v>Did Not Purchase</v>
      </c>
      <c r="R710">
        <f t="shared" si="11"/>
        <v>0</v>
      </c>
    </row>
    <row r="711" spans="1:18" x14ac:dyDescent="0.35">
      <c r="A711">
        <v>23712</v>
      </c>
      <c r="B711" t="s">
        <v>41</v>
      </c>
      <c r="C711" t="s">
        <v>43</v>
      </c>
      <c r="D711" s="3">
        <v>70000</v>
      </c>
      <c r="E711">
        <v>2</v>
      </c>
      <c r="F711" t="str">
        <f>IF(Table2[[#This Row],[Children]]&lt;=2, "0-2 Children", "3+ Children")</f>
        <v>0-2 Children</v>
      </c>
      <c r="G711" t="s">
        <v>13</v>
      </c>
      <c r="H711" t="s">
        <v>28</v>
      </c>
      <c r="I711" t="s">
        <v>15</v>
      </c>
      <c r="J711" t="str">
        <f>IF(Table2[[#This Row],[Home Owner]]="Yes", "Homeowner","Non-Homeowner")</f>
        <v>Homeowner</v>
      </c>
      <c r="K711">
        <v>1</v>
      </c>
      <c r="L711" s="6" t="s">
        <v>44</v>
      </c>
      <c r="M711" t="s">
        <v>32</v>
      </c>
      <c r="N711" t="str">
        <f>IF(Table2[[#This Row],[Age]]&lt;=35, "25-35",
IF(Table2[[#This Row],[Age]]&lt;=45, "36-45",
IF(Table2[[#This Row],[Age]]&lt;=55, "46-55", "55+")))</f>
        <v>55+</v>
      </c>
      <c r="O711">
        <v>59</v>
      </c>
      <c r="P711" t="s">
        <v>18</v>
      </c>
      <c r="Q711" t="str">
        <f>IF(Table2[[#This Row],[Purchased Bike]]="Yes", "Purchased","Did Not Purchase")</f>
        <v>Did Not Purchase</v>
      </c>
      <c r="R711">
        <f t="shared" si="11"/>
        <v>0</v>
      </c>
    </row>
    <row r="712" spans="1:18" x14ac:dyDescent="0.35">
      <c r="A712">
        <v>23358</v>
      </c>
      <c r="B712" t="s">
        <v>40</v>
      </c>
      <c r="C712" t="s">
        <v>42</v>
      </c>
      <c r="D712" s="3">
        <v>60000</v>
      </c>
      <c r="E712">
        <v>0</v>
      </c>
      <c r="F712" t="str">
        <f>IF(Table2[[#This Row],[Children]]&lt;=2, "0-2 Children", "3+ Children")</f>
        <v>0-2 Children</v>
      </c>
      <c r="G712" t="s">
        <v>27</v>
      </c>
      <c r="H712" t="s">
        <v>21</v>
      </c>
      <c r="I712" t="s">
        <v>15</v>
      </c>
      <c r="J712" t="str">
        <f>IF(Table2[[#This Row],[Home Owner]]="Yes", "Homeowner","Non-Homeowner")</f>
        <v>Homeowner</v>
      </c>
      <c r="K712">
        <v>2</v>
      </c>
      <c r="L712" s="6" t="s">
        <v>23</v>
      </c>
      <c r="M712" t="s">
        <v>32</v>
      </c>
      <c r="N712" t="str">
        <f>IF(Table2[[#This Row],[Age]]&lt;=35, "25-35",
IF(Table2[[#This Row],[Age]]&lt;=45, "36-45",
IF(Table2[[#This Row],[Age]]&lt;=55, "46-55", "55+")))</f>
        <v>25-35</v>
      </c>
      <c r="O712">
        <v>32</v>
      </c>
      <c r="P712" t="s">
        <v>15</v>
      </c>
      <c r="Q712" t="str">
        <f>IF(Table2[[#This Row],[Purchased Bike]]="Yes", "Purchased","Did Not Purchase")</f>
        <v>Purchased</v>
      </c>
      <c r="R712">
        <f t="shared" si="11"/>
        <v>1</v>
      </c>
    </row>
    <row r="713" spans="1:18" x14ac:dyDescent="0.35">
      <c r="A713">
        <v>20518</v>
      </c>
      <c r="B713" t="s">
        <v>40</v>
      </c>
      <c r="C713" t="s">
        <v>43</v>
      </c>
      <c r="D713" s="3">
        <v>70000</v>
      </c>
      <c r="E713">
        <v>2</v>
      </c>
      <c r="F713" t="str">
        <f>IF(Table2[[#This Row],[Children]]&lt;=2, "0-2 Children", "3+ Children")</f>
        <v>0-2 Children</v>
      </c>
      <c r="G713" t="s">
        <v>19</v>
      </c>
      <c r="H713" t="s">
        <v>21</v>
      </c>
      <c r="I713" t="s">
        <v>15</v>
      </c>
      <c r="J713" t="str">
        <f>IF(Table2[[#This Row],[Home Owner]]="Yes", "Homeowner","Non-Homeowner")</f>
        <v>Homeowner</v>
      </c>
      <c r="K713">
        <v>1</v>
      </c>
      <c r="L713" s="6" t="s">
        <v>44</v>
      </c>
      <c r="M713" t="s">
        <v>32</v>
      </c>
      <c r="N713" t="str">
        <f>IF(Table2[[#This Row],[Age]]&lt;=35, "25-35",
IF(Table2[[#This Row],[Age]]&lt;=45, "36-45",
IF(Table2[[#This Row],[Age]]&lt;=55, "46-55", "55+")))</f>
        <v>55+</v>
      </c>
      <c r="O713">
        <v>58</v>
      </c>
      <c r="P713" t="s">
        <v>18</v>
      </c>
      <c r="Q713" t="str">
        <f>IF(Table2[[#This Row],[Purchased Bike]]="Yes", "Purchased","Did Not Purchase")</f>
        <v>Did Not Purchase</v>
      </c>
      <c r="R713">
        <f t="shared" si="11"/>
        <v>0</v>
      </c>
    </row>
    <row r="714" spans="1:18" x14ac:dyDescent="0.35">
      <c r="A714">
        <v>28026</v>
      </c>
      <c r="B714" t="s">
        <v>40</v>
      </c>
      <c r="C714" t="s">
        <v>43</v>
      </c>
      <c r="D714" s="3">
        <v>40000</v>
      </c>
      <c r="E714">
        <v>2</v>
      </c>
      <c r="F714" t="str">
        <f>IF(Table2[[#This Row],[Children]]&lt;=2, "0-2 Children", "3+ Children")</f>
        <v>0-2 Children</v>
      </c>
      <c r="G714" t="s">
        <v>27</v>
      </c>
      <c r="H714" t="s">
        <v>21</v>
      </c>
      <c r="I714" t="s">
        <v>18</v>
      </c>
      <c r="J714" t="str">
        <f>IF(Table2[[#This Row],[Home Owner]]="Yes", "Homeowner","Non-Homeowner")</f>
        <v>Non-Homeowner</v>
      </c>
      <c r="K714">
        <v>2</v>
      </c>
      <c r="L714" s="6" t="s">
        <v>22</v>
      </c>
      <c r="M714" t="s">
        <v>32</v>
      </c>
      <c r="N714" t="str">
        <f>IF(Table2[[#This Row],[Age]]&lt;=35, "25-35",
IF(Table2[[#This Row],[Age]]&lt;=45, "36-45",
IF(Table2[[#This Row],[Age]]&lt;=55, "46-55", "55+")))</f>
        <v>55+</v>
      </c>
      <c r="O714">
        <v>59</v>
      </c>
      <c r="P714" t="s">
        <v>18</v>
      </c>
      <c r="Q714" t="str">
        <f>IF(Table2[[#This Row],[Purchased Bike]]="Yes", "Purchased","Did Not Purchase")</f>
        <v>Did Not Purchase</v>
      </c>
      <c r="R714">
        <f t="shared" si="11"/>
        <v>0</v>
      </c>
    </row>
    <row r="715" spans="1:18" x14ac:dyDescent="0.35">
      <c r="A715">
        <v>11669</v>
      </c>
      <c r="B715" t="s">
        <v>41</v>
      </c>
      <c r="C715" t="s">
        <v>43</v>
      </c>
      <c r="D715" s="3">
        <v>70000</v>
      </c>
      <c r="E715">
        <v>2</v>
      </c>
      <c r="F715" t="str">
        <f>IF(Table2[[#This Row],[Children]]&lt;=2, "0-2 Children", "3+ Children")</f>
        <v>0-2 Children</v>
      </c>
      <c r="G715" t="s">
        <v>13</v>
      </c>
      <c r="H715" t="s">
        <v>14</v>
      </c>
      <c r="I715" t="s">
        <v>15</v>
      </c>
      <c r="J715" t="str">
        <f>IF(Table2[[#This Row],[Home Owner]]="Yes", "Homeowner","Non-Homeowner")</f>
        <v>Homeowner</v>
      </c>
      <c r="K715">
        <v>1</v>
      </c>
      <c r="L715" s="6" t="s">
        <v>22</v>
      </c>
      <c r="M715" t="s">
        <v>32</v>
      </c>
      <c r="N715" t="str">
        <f>IF(Table2[[#This Row],[Age]]&lt;=35, "25-35",
IF(Table2[[#This Row],[Age]]&lt;=45, "36-45",
IF(Table2[[#This Row],[Age]]&lt;=55, "46-55", "55+")))</f>
        <v>36-45</v>
      </c>
      <c r="O715">
        <v>38</v>
      </c>
      <c r="P715" t="s">
        <v>18</v>
      </c>
      <c r="Q715" t="str">
        <f>IF(Table2[[#This Row],[Purchased Bike]]="Yes", "Purchased","Did Not Purchase")</f>
        <v>Did Not Purchase</v>
      </c>
      <c r="R715">
        <f t="shared" si="11"/>
        <v>0</v>
      </c>
    </row>
    <row r="716" spans="1:18" x14ac:dyDescent="0.35">
      <c r="A716">
        <v>16020</v>
      </c>
      <c r="B716" t="s">
        <v>40</v>
      </c>
      <c r="C716" t="s">
        <v>42</v>
      </c>
      <c r="D716" s="3">
        <v>40000</v>
      </c>
      <c r="E716">
        <v>0</v>
      </c>
      <c r="F716" t="str">
        <f>IF(Table2[[#This Row],[Children]]&lt;=2, "0-2 Children", "3+ Children")</f>
        <v>0-2 Children</v>
      </c>
      <c r="G716" t="s">
        <v>27</v>
      </c>
      <c r="H716" t="s">
        <v>14</v>
      </c>
      <c r="I716" t="s">
        <v>15</v>
      </c>
      <c r="J716" t="str">
        <f>IF(Table2[[#This Row],[Home Owner]]="Yes", "Homeowner","Non-Homeowner")</f>
        <v>Homeowner</v>
      </c>
      <c r="K716">
        <v>2</v>
      </c>
      <c r="L716" s="6" t="s">
        <v>23</v>
      </c>
      <c r="M716" t="s">
        <v>32</v>
      </c>
      <c r="N716" t="str">
        <f>IF(Table2[[#This Row],[Age]]&lt;=35, "25-35",
IF(Table2[[#This Row],[Age]]&lt;=45, "36-45",
IF(Table2[[#This Row],[Age]]&lt;=55, "46-55", "55+")))</f>
        <v>25-35</v>
      </c>
      <c r="O716">
        <v>28</v>
      </c>
      <c r="P716" t="s">
        <v>15</v>
      </c>
      <c r="Q716" t="str">
        <f>IF(Table2[[#This Row],[Purchased Bike]]="Yes", "Purchased","Did Not Purchase")</f>
        <v>Purchased</v>
      </c>
      <c r="R716">
        <f t="shared" si="11"/>
        <v>1</v>
      </c>
    </row>
    <row r="717" spans="1:18" x14ac:dyDescent="0.35">
      <c r="A717">
        <v>27090</v>
      </c>
      <c r="B717" t="s">
        <v>40</v>
      </c>
      <c r="C717" t="s">
        <v>43</v>
      </c>
      <c r="D717" s="3">
        <v>60000</v>
      </c>
      <c r="E717">
        <v>1</v>
      </c>
      <c r="F717" t="str">
        <f>IF(Table2[[#This Row],[Children]]&lt;=2, "0-2 Children", "3+ Children")</f>
        <v>0-2 Children</v>
      </c>
      <c r="G717" t="s">
        <v>31</v>
      </c>
      <c r="H717" t="s">
        <v>21</v>
      </c>
      <c r="I717" t="s">
        <v>15</v>
      </c>
      <c r="J717" t="str">
        <f>IF(Table2[[#This Row],[Home Owner]]="Yes", "Homeowner","Non-Homeowner")</f>
        <v>Homeowner</v>
      </c>
      <c r="K717">
        <v>0</v>
      </c>
      <c r="L717" s="6" t="s">
        <v>22</v>
      </c>
      <c r="M717" t="s">
        <v>32</v>
      </c>
      <c r="N717" t="str">
        <f>IF(Table2[[#This Row],[Age]]&lt;=35, "25-35",
IF(Table2[[#This Row],[Age]]&lt;=45, "36-45",
IF(Table2[[#This Row],[Age]]&lt;=55, "46-55", "55+")))</f>
        <v>36-45</v>
      </c>
      <c r="O717">
        <v>37</v>
      </c>
      <c r="P717" t="s">
        <v>15</v>
      </c>
      <c r="Q717" t="str">
        <f>IF(Table2[[#This Row],[Purchased Bike]]="Yes", "Purchased","Did Not Purchase")</f>
        <v>Purchased</v>
      </c>
      <c r="R717">
        <f t="shared" si="11"/>
        <v>1</v>
      </c>
    </row>
    <row r="718" spans="1:18" x14ac:dyDescent="0.35">
      <c r="A718">
        <v>27198</v>
      </c>
      <c r="B718" t="s">
        <v>41</v>
      </c>
      <c r="C718" t="s">
        <v>43</v>
      </c>
      <c r="D718" s="3">
        <v>80000</v>
      </c>
      <c r="E718">
        <v>0</v>
      </c>
      <c r="F718" t="str">
        <f>IF(Table2[[#This Row],[Children]]&lt;=2, "0-2 Children", "3+ Children")</f>
        <v>0-2 Children</v>
      </c>
      <c r="G718" t="s">
        <v>31</v>
      </c>
      <c r="H718" t="s">
        <v>14</v>
      </c>
      <c r="I718" t="s">
        <v>18</v>
      </c>
      <c r="J718" t="str">
        <f>IF(Table2[[#This Row],[Home Owner]]="Yes", "Homeowner","Non-Homeowner")</f>
        <v>Non-Homeowner</v>
      </c>
      <c r="K718">
        <v>0</v>
      </c>
      <c r="L718" s="6" t="s">
        <v>16</v>
      </c>
      <c r="M718" t="s">
        <v>32</v>
      </c>
      <c r="N718" t="str">
        <f>IF(Table2[[#This Row],[Age]]&lt;=35, "25-35",
IF(Table2[[#This Row],[Age]]&lt;=45, "36-45",
IF(Table2[[#This Row],[Age]]&lt;=55, "46-55", "55+")))</f>
        <v>36-45</v>
      </c>
      <c r="O718">
        <v>40</v>
      </c>
      <c r="P718" t="s">
        <v>18</v>
      </c>
      <c r="Q718" t="str">
        <f>IF(Table2[[#This Row],[Purchased Bike]]="Yes", "Purchased","Did Not Purchase")</f>
        <v>Did Not Purchase</v>
      </c>
      <c r="R718">
        <f t="shared" si="11"/>
        <v>0</v>
      </c>
    </row>
    <row r="719" spans="1:18" x14ac:dyDescent="0.35">
      <c r="A719">
        <v>19661</v>
      </c>
      <c r="B719" t="s">
        <v>41</v>
      </c>
      <c r="C719" t="s">
        <v>42</v>
      </c>
      <c r="D719" s="3">
        <v>90000</v>
      </c>
      <c r="E719">
        <v>4</v>
      </c>
      <c r="F719" t="str">
        <f>IF(Table2[[#This Row],[Children]]&lt;=2, "0-2 Children", "3+ Children")</f>
        <v>3+ Children</v>
      </c>
      <c r="G719" t="s">
        <v>13</v>
      </c>
      <c r="H719" t="s">
        <v>28</v>
      </c>
      <c r="I719" t="s">
        <v>15</v>
      </c>
      <c r="J719" t="str">
        <f>IF(Table2[[#This Row],[Home Owner]]="Yes", "Homeowner","Non-Homeowner")</f>
        <v>Homeowner</v>
      </c>
      <c r="K719">
        <v>1</v>
      </c>
      <c r="L719" s="6" t="s">
        <v>26</v>
      </c>
      <c r="M719" t="s">
        <v>32</v>
      </c>
      <c r="N719" t="str">
        <f>IF(Table2[[#This Row],[Age]]&lt;=35, "25-35",
IF(Table2[[#This Row],[Age]]&lt;=45, "36-45",
IF(Table2[[#This Row],[Age]]&lt;=55, "46-55", "55+")))</f>
        <v>36-45</v>
      </c>
      <c r="O719">
        <v>38</v>
      </c>
      <c r="P719" t="s">
        <v>15</v>
      </c>
      <c r="Q719" t="str">
        <f>IF(Table2[[#This Row],[Purchased Bike]]="Yes", "Purchased","Did Not Purchase")</f>
        <v>Purchased</v>
      </c>
      <c r="R719">
        <f t="shared" si="11"/>
        <v>1</v>
      </c>
    </row>
    <row r="720" spans="1:18" x14ac:dyDescent="0.35">
      <c r="A720">
        <v>26327</v>
      </c>
      <c r="B720" t="s">
        <v>40</v>
      </c>
      <c r="C720" t="s">
        <v>42</v>
      </c>
      <c r="D720" s="3">
        <v>70000</v>
      </c>
      <c r="E720">
        <v>4</v>
      </c>
      <c r="F720" t="str">
        <f>IF(Table2[[#This Row],[Children]]&lt;=2, "0-2 Children", "3+ Children")</f>
        <v>3+ Children</v>
      </c>
      <c r="G720" t="s">
        <v>31</v>
      </c>
      <c r="H720" t="s">
        <v>21</v>
      </c>
      <c r="I720" t="s">
        <v>15</v>
      </c>
      <c r="J720" t="str">
        <f>IF(Table2[[#This Row],[Home Owner]]="Yes", "Homeowner","Non-Homeowner")</f>
        <v>Homeowner</v>
      </c>
      <c r="K720">
        <v>0</v>
      </c>
      <c r="L720" s="6" t="s">
        <v>22</v>
      </c>
      <c r="M720" t="s">
        <v>32</v>
      </c>
      <c r="N720" t="str">
        <f>IF(Table2[[#This Row],[Age]]&lt;=35, "25-35",
IF(Table2[[#This Row],[Age]]&lt;=45, "36-45",
IF(Table2[[#This Row],[Age]]&lt;=55, "46-55", "55+")))</f>
        <v>36-45</v>
      </c>
      <c r="O720">
        <v>36</v>
      </c>
      <c r="P720" t="s">
        <v>15</v>
      </c>
      <c r="Q720" t="str">
        <f>IF(Table2[[#This Row],[Purchased Bike]]="Yes", "Purchased","Did Not Purchase")</f>
        <v>Purchased</v>
      </c>
      <c r="R720">
        <f t="shared" si="11"/>
        <v>1</v>
      </c>
    </row>
    <row r="721" spans="1:18" x14ac:dyDescent="0.35">
      <c r="A721">
        <v>26341</v>
      </c>
      <c r="B721" t="s">
        <v>40</v>
      </c>
      <c r="C721" t="s">
        <v>43</v>
      </c>
      <c r="D721" s="3">
        <v>70000</v>
      </c>
      <c r="E721">
        <v>5</v>
      </c>
      <c r="F721" t="str">
        <f>IF(Table2[[#This Row],[Children]]&lt;=2, "0-2 Children", "3+ Children")</f>
        <v>3+ Children</v>
      </c>
      <c r="G721" t="s">
        <v>31</v>
      </c>
      <c r="H721" t="s">
        <v>21</v>
      </c>
      <c r="I721" t="s">
        <v>15</v>
      </c>
      <c r="J721" t="str">
        <f>IF(Table2[[#This Row],[Home Owner]]="Yes", "Homeowner","Non-Homeowner")</f>
        <v>Homeowner</v>
      </c>
      <c r="K721">
        <v>2</v>
      </c>
      <c r="L721" s="6" t="s">
        <v>16</v>
      </c>
      <c r="M721" t="s">
        <v>32</v>
      </c>
      <c r="N721" t="str">
        <f>IF(Table2[[#This Row],[Age]]&lt;=35, "25-35",
IF(Table2[[#This Row],[Age]]&lt;=45, "36-45",
IF(Table2[[#This Row],[Age]]&lt;=55, "46-55", "55+")))</f>
        <v>36-45</v>
      </c>
      <c r="O721">
        <v>37</v>
      </c>
      <c r="P721" t="s">
        <v>18</v>
      </c>
      <c r="Q721" t="str">
        <f>IF(Table2[[#This Row],[Purchased Bike]]="Yes", "Purchased","Did Not Purchase")</f>
        <v>Did Not Purchase</v>
      </c>
      <c r="R721">
        <f t="shared" si="11"/>
        <v>0</v>
      </c>
    </row>
    <row r="722" spans="1:18" x14ac:dyDescent="0.35">
      <c r="A722">
        <v>24958</v>
      </c>
      <c r="B722" t="s">
        <v>41</v>
      </c>
      <c r="C722" t="s">
        <v>43</v>
      </c>
      <c r="D722" s="3">
        <v>40000</v>
      </c>
      <c r="E722">
        <v>5</v>
      </c>
      <c r="F722" t="str">
        <f>IF(Table2[[#This Row],[Children]]&lt;=2, "0-2 Children", "3+ Children")</f>
        <v>3+ Children</v>
      </c>
      <c r="G722" t="s">
        <v>27</v>
      </c>
      <c r="H722" t="s">
        <v>21</v>
      </c>
      <c r="I722" t="s">
        <v>18</v>
      </c>
      <c r="J722" t="str">
        <f>IF(Table2[[#This Row],[Home Owner]]="Yes", "Homeowner","Non-Homeowner")</f>
        <v>Non-Homeowner</v>
      </c>
      <c r="K722">
        <v>3</v>
      </c>
      <c r="L722" s="6" t="s">
        <v>22</v>
      </c>
      <c r="M722" t="s">
        <v>32</v>
      </c>
      <c r="N722" t="str">
        <f>IF(Table2[[#This Row],[Age]]&lt;=35, "25-35",
IF(Table2[[#This Row],[Age]]&lt;=45, "36-45",
IF(Table2[[#This Row],[Age]]&lt;=55, "46-55", "55+")))</f>
        <v>55+</v>
      </c>
      <c r="O722">
        <v>60</v>
      </c>
      <c r="P722" t="s">
        <v>15</v>
      </c>
      <c r="Q722" t="str">
        <f>IF(Table2[[#This Row],[Purchased Bike]]="Yes", "Purchased","Did Not Purchase")</f>
        <v>Purchased</v>
      </c>
      <c r="R722">
        <f t="shared" si="11"/>
        <v>1</v>
      </c>
    </row>
    <row r="723" spans="1:18" x14ac:dyDescent="0.35">
      <c r="A723">
        <v>13287</v>
      </c>
      <c r="B723" t="s">
        <v>41</v>
      </c>
      <c r="C723" t="s">
        <v>42</v>
      </c>
      <c r="D723" s="3">
        <v>110000</v>
      </c>
      <c r="E723">
        <v>4</v>
      </c>
      <c r="F723" t="str">
        <f>IF(Table2[[#This Row],[Children]]&lt;=2, "0-2 Children", "3+ Children")</f>
        <v>3+ Children</v>
      </c>
      <c r="G723" t="s">
        <v>13</v>
      </c>
      <c r="H723" t="s">
        <v>28</v>
      </c>
      <c r="I723" t="s">
        <v>15</v>
      </c>
      <c r="J723" t="str">
        <f>IF(Table2[[#This Row],[Home Owner]]="Yes", "Homeowner","Non-Homeowner")</f>
        <v>Homeowner</v>
      </c>
      <c r="K723">
        <v>4</v>
      </c>
      <c r="L723" s="6" t="s">
        <v>23</v>
      </c>
      <c r="M723" t="s">
        <v>32</v>
      </c>
      <c r="N723" t="str">
        <f>IF(Table2[[#This Row],[Age]]&lt;=35, "25-35",
IF(Table2[[#This Row],[Age]]&lt;=45, "36-45",
IF(Table2[[#This Row],[Age]]&lt;=55, "46-55", "55+")))</f>
        <v>36-45</v>
      </c>
      <c r="O723">
        <v>42</v>
      </c>
      <c r="P723" t="s">
        <v>15</v>
      </c>
      <c r="Q723" t="str">
        <f>IF(Table2[[#This Row],[Purchased Bike]]="Yes", "Purchased","Did Not Purchase")</f>
        <v>Purchased</v>
      </c>
      <c r="R723">
        <f t="shared" si="11"/>
        <v>1</v>
      </c>
    </row>
    <row r="724" spans="1:18" x14ac:dyDescent="0.35">
      <c r="A724">
        <v>14493</v>
      </c>
      <c r="B724" t="s">
        <v>41</v>
      </c>
      <c r="C724" t="s">
        <v>43</v>
      </c>
      <c r="D724" s="3">
        <v>70000</v>
      </c>
      <c r="E724">
        <v>3</v>
      </c>
      <c r="F724" t="str">
        <f>IF(Table2[[#This Row],[Children]]&lt;=2, "0-2 Children", "3+ Children")</f>
        <v>3+ Children</v>
      </c>
      <c r="G724" t="s">
        <v>31</v>
      </c>
      <c r="H724" t="s">
        <v>28</v>
      </c>
      <c r="I724" t="s">
        <v>18</v>
      </c>
      <c r="J724" t="str">
        <f>IF(Table2[[#This Row],[Home Owner]]="Yes", "Homeowner","Non-Homeowner")</f>
        <v>Non-Homeowner</v>
      </c>
      <c r="K724">
        <v>2</v>
      </c>
      <c r="L724" s="6" t="s">
        <v>26</v>
      </c>
      <c r="M724" t="s">
        <v>32</v>
      </c>
      <c r="N724" t="str">
        <f>IF(Table2[[#This Row],[Age]]&lt;=35, "25-35",
IF(Table2[[#This Row],[Age]]&lt;=45, "36-45",
IF(Table2[[#This Row],[Age]]&lt;=55, "46-55", "55+")))</f>
        <v>46-55</v>
      </c>
      <c r="O724">
        <v>53</v>
      </c>
      <c r="P724" t="s">
        <v>18</v>
      </c>
      <c r="Q724" t="str">
        <f>IF(Table2[[#This Row],[Purchased Bike]]="Yes", "Purchased","Did Not Purchase")</f>
        <v>Did Not Purchase</v>
      </c>
      <c r="R724">
        <f t="shared" si="11"/>
        <v>0</v>
      </c>
    </row>
    <row r="725" spans="1:18" x14ac:dyDescent="0.35">
      <c r="A725">
        <v>26678</v>
      </c>
      <c r="B725" t="s">
        <v>41</v>
      </c>
      <c r="C725" t="s">
        <v>43</v>
      </c>
      <c r="D725" s="3">
        <v>80000</v>
      </c>
      <c r="E725">
        <v>2</v>
      </c>
      <c r="F725" t="str">
        <f>IF(Table2[[#This Row],[Children]]&lt;=2, "0-2 Children", "3+ Children")</f>
        <v>0-2 Children</v>
      </c>
      <c r="G725" t="s">
        <v>29</v>
      </c>
      <c r="H725" t="s">
        <v>14</v>
      </c>
      <c r="I725" t="s">
        <v>15</v>
      </c>
      <c r="J725" t="str">
        <f>IF(Table2[[#This Row],[Home Owner]]="Yes", "Homeowner","Non-Homeowner")</f>
        <v>Homeowner</v>
      </c>
      <c r="K725">
        <v>2</v>
      </c>
      <c r="L725" s="6" t="s">
        <v>23</v>
      </c>
      <c r="M725" t="s">
        <v>32</v>
      </c>
      <c r="N725" t="str">
        <f>IF(Table2[[#This Row],[Age]]&lt;=35, "25-35",
IF(Table2[[#This Row],[Age]]&lt;=45, "36-45",
IF(Table2[[#This Row],[Age]]&lt;=55, "46-55", "55+")))</f>
        <v>46-55</v>
      </c>
      <c r="O725">
        <v>49</v>
      </c>
      <c r="P725" t="s">
        <v>18</v>
      </c>
      <c r="Q725" t="str">
        <f>IF(Table2[[#This Row],[Purchased Bike]]="Yes", "Purchased","Did Not Purchase")</f>
        <v>Did Not Purchase</v>
      </c>
      <c r="R725">
        <f t="shared" si="11"/>
        <v>0</v>
      </c>
    </row>
    <row r="726" spans="1:18" x14ac:dyDescent="0.35">
      <c r="A726">
        <v>23275</v>
      </c>
      <c r="B726" t="s">
        <v>40</v>
      </c>
      <c r="C726" t="s">
        <v>42</v>
      </c>
      <c r="D726" s="3">
        <v>30000</v>
      </c>
      <c r="E726">
        <v>2</v>
      </c>
      <c r="F726" t="str">
        <f>IF(Table2[[#This Row],[Children]]&lt;=2, "0-2 Children", "3+ Children")</f>
        <v>0-2 Children</v>
      </c>
      <c r="G726" t="s">
        <v>27</v>
      </c>
      <c r="H726" t="s">
        <v>14</v>
      </c>
      <c r="I726" t="s">
        <v>15</v>
      </c>
      <c r="J726" t="str">
        <f>IF(Table2[[#This Row],[Home Owner]]="Yes", "Homeowner","Non-Homeowner")</f>
        <v>Homeowner</v>
      </c>
      <c r="K726">
        <v>2</v>
      </c>
      <c r="L726" s="6" t="s">
        <v>26</v>
      </c>
      <c r="M726" t="s">
        <v>32</v>
      </c>
      <c r="N726" t="str">
        <f>IF(Table2[[#This Row],[Age]]&lt;=35, "25-35",
IF(Table2[[#This Row],[Age]]&lt;=45, "36-45",
IF(Table2[[#This Row],[Age]]&lt;=55, "46-55", "55+")))</f>
        <v>46-55</v>
      </c>
      <c r="O726">
        <v>49</v>
      </c>
      <c r="P726" t="s">
        <v>18</v>
      </c>
      <c r="Q726" t="str">
        <f>IF(Table2[[#This Row],[Purchased Bike]]="Yes", "Purchased","Did Not Purchase")</f>
        <v>Did Not Purchase</v>
      </c>
      <c r="R726">
        <f t="shared" si="11"/>
        <v>0</v>
      </c>
    </row>
    <row r="727" spans="1:18" x14ac:dyDescent="0.35">
      <c r="A727">
        <v>11270</v>
      </c>
      <c r="B727" t="s">
        <v>40</v>
      </c>
      <c r="C727" t="s">
        <v>42</v>
      </c>
      <c r="D727" s="3">
        <v>130000</v>
      </c>
      <c r="E727">
        <v>2</v>
      </c>
      <c r="F727" t="str">
        <f>IF(Table2[[#This Row],[Children]]&lt;=2, "0-2 Children", "3+ Children")</f>
        <v>0-2 Children</v>
      </c>
      <c r="G727" t="s">
        <v>31</v>
      </c>
      <c r="H727" t="s">
        <v>28</v>
      </c>
      <c r="I727" t="s">
        <v>15</v>
      </c>
      <c r="J727" t="str">
        <f>IF(Table2[[#This Row],[Home Owner]]="Yes", "Homeowner","Non-Homeowner")</f>
        <v>Homeowner</v>
      </c>
      <c r="K727">
        <v>3</v>
      </c>
      <c r="L727" s="6" t="s">
        <v>16</v>
      </c>
      <c r="M727" t="s">
        <v>32</v>
      </c>
      <c r="N727" t="str">
        <f>IF(Table2[[#This Row],[Age]]&lt;=35, "25-35",
IF(Table2[[#This Row],[Age]]&lt;=45, "36-45",
IF(Table2[[#This Row],[Age]]&lt;=55, "46-55", "55+")))</f>
        <v>36-45</v>
      </c>
      <c r="O727">
        <v>42</v>
      </c>
      <c r="P727" t="s">
        <v>15</v>
      </c>
      <c r="Q727" t="str">
        <f>IF(Table2[[#This Row],[Purchased Bike]]="Yes", "Purchased","Did Not Purchase")</f>
        <v>Purchased</v>
      </c>
      <c r="R727">
        <f t="shared" si="11"/>
        <v>1</v>
      </c>
    </row>
    <row r="728" spans="1:18" x14ac:dyDescent="0.35">
      <c r="A728">
        <v>20084</v>
      </c>
      <c r="B728" t="s">
        <v>40</v>
      </c>
      <c r="C728" t="s">
        <v>42</v>
      </c>
      <c r="D728" s="3">
        <v>20000</v>
      </c>
      <c r="E728">
        <v>2</v>
      </c>
      <c r="F728" t="str">
        <f>IF(Table2[[#This Row],[Children]]&lt;=2, "0-2 Children", "3+ Children")</f>
        <v>0-2 Children</v>
      </c>
      <c r="G728" t="s">
        <v>27</v>
      </c>
      <c r="H728" t="s">
        <v>25</v>
      </c>
      <c r="I728" t="s">
        <v>18</v>
      </c>
      <c r="J728" t="str">
        <f>IF(Table2[[#This Row],[Home Owner]]="Yes", "Homeowner","Non-Homeowner")</f>
        <v>Non-Homeowner</v>
      </c>
      <c r="K728">
        <v>2</v>
      </c>
      <c r="L728" s="6" t="s">
        <v>16</v>
      </c>
      <c r="M728" t="s">
        <v>32</v>
      </c>
      <c r="N728" t="str">
        <f>IF(Table2[[#This Row],[Age]]&lt;=35, "25-35",
IF(Table2[[#This Row],[Age]]&lt;=45, "36-45",
IF(Table2[[#This Row],[Age]]&lt;=55, "46-55", "55+")))</f>
        <v>46-55</v>
      </c>
      <c r="O728">
        <v>53</v>
      </c>
      <c r="P728" t="s">
        <v>18</v>
      </c>
      <c r="Q728" t="str">
        <f>IF(Table2[[#This Row],[Purchased Bike]]="Yes", "Purchased","Did Not Purchase")</f>
        <v>Did Not Purchase</v>
      </c>
      <c r="R728">
        <f t="shared" si="11"/>
        <v>0</v>
      </c>
    </row>
    <row r="729" spans="1:18" x14ac:dyDescent="0.35">
      <c r="A729">
        <v>16144</v>
      </c>
      <c r="B729" t="s">
        <v>40</v>
      </c>
      <c r="C729" t="s">
        <v>42</v>
      </c>
      <c r="D729" s="3">
        <v>70000</v>
      </c>
      <c r="E729">
        <v>1</v>
      </c>
      <c r="F729" t="str">
        <f>IF(Table2[[#This Row],[Children]]&lt;=2, "0-2 Children", "3+ Children")</f>
        <v>0-2 Children</v>
      </c>
      <c r="G729" t="s">
        <v>31</v>
      </c>
      <c r="H729" t="s">
        <v>21</v>
      </c>
      <c r="I729" t="s">
        <v>15</v>
      </c>
      <c r="J729" t="str">
        <f>IF(Table2[[#This Row],[Home Owner]]="Yes", "Homeowner","Non-Homeowner")</f>
        <v>Homeowner</v>
      </c>
      <c r="K729">
        <v>1</v>
      </c>
      <c r="L729" s="6" t="s">
        <v>16</v>
      </c>
      <c r="M729" t="s">
        <v>32</v>
      </c>
      <c r="N729" t="str">
        <f>IF(Table2[[#This Row],[Age]]&lt;=35, "25-35",
IF(Table2[[#This Row],[Age]]&lt;=45, "36-45",
IF(Table2[[#This Row],[Age]]&lt;=55, "46-55", "55+")))</f>
        <v>46-55</v>
      </c>
      <c r="O729">
        <v>46</v>
      </c>
      <c r="P729" t="s">
        <v>15</v>
      </c>
      <c r="Q729" t="str">
        <f>IF(Table2[[#This Row],[Purchased Bike]]="Yes", "Purchased","Did Not Purchase")</f>
        <v>Purchased</v>
      </c>
      <c r="R729">
        <f t="shared" si="11"/>
        <v>1</v>
      </c>
    </row>
    <row r="730" spans="1:18" x14ac:dyDescent="0.35">
      <c r="A730">
        <v>27731</v>
      </c>
      <c r="B730" t="s">
        <v>40</v>
      </c>
      <c r="C730" t="s">
        <v>42</v>
      </c>
      <c r="D730" s="3">
        <v>40000</v>
      </c>
      <c r="E730">
        <v>0</v>
      </c>
      <c r="F730" t="str">
        <f>IF(Table2[[#This Row],[Children]]&lt;=2, "0-2 Children", "3+ Children")</f>
        <v>0-2 Children</v>
      </c>
      <c r="G730" t="s">
        <v>27</v>
      </c>
      <c r="H730" t="s">
        <v>14</v>
      </c>
      <c r="I730" t="s">
        <v>15</v>
      </c>
      <c r="J730" t="str">
        <f>IF(Table2[[#This Row],[Home Owner]]="Yes", "Homeowner","Non-Homeowner")</f>
        <v>Homeowner</v>
      </c>
      <c r="K730">
        <v>2</v>
      </c>
      <c r="L730" s="6" t="s">
        <v>23</v>
      </c>
      <c r="M730" t="s">
        <v>32</v>
      </c>
      <c r="N730" t="str">
        <f>IF(Table2[[#This Row],[Age]]&lt;=35, "25-35",
IF(Table2[[#This Row],[Age]]&lt;=45, "36-45",
IF(Table2[[#This Row],[Age]]&lt;=55, "46-55", "55+")))</f>
        <v>25-35</v>
      </c>
      <c r="O730">
        <v>27</v>
      </c>
      <c r="P730" t="s">
        <v>18</v>
      </c>
      <c r="Q730" t="str">
        <f>IF(Table2[[#This Row],[Purchased Bike]]="Yes", "Purchased","Did Not Purchase")</f>
        <v>Did Not Purchase</v>
      </c>
      <c r="R730">
        <f t="shared" si="11"/>
        <v>0</v>
      </c>
    </row>
    <row r="731" spans="1:18" x14ac:dyDescent="0.35">
      <c r="A731">
        <v>11886</v>
      </c>
      <c r="B731" t="s">
        <v>40</v>
      </c>
      <c r="C731" t="s">
        <v>43</v>
      </c>
      <c r="D731" s="3">
        <v>60000</v>
      </c>
      <c r="E731">
        <v>3</v>
      </c>
      <c r="F731" t="str">
        <f>IF(Table2[[#This Row],[Children]]&lt;=2, "0-2 Children", "3+ Children")</f>
        <v>3+ Children</v>
      </c>
      <c r="G731" t="s">
        <v>13</v>
      </c>
      <c r="H731" t="s">
        <v>21</v>
      </c>
      <c r="I731" t="s">
        <v>15</v>
      </c>
      <c r="J731" t="str">
        <f>IF(Table2[[#This Row],[Home Owner]]="Yes", "Homeowner","Non-Homeowner")</f>
        <v>Homeowner</v>
      </c>
      <c r="K731">
        <v>1</v>
      </c>
      <c r="L731" s="6" t="s">
        <v>16</v>
      </c>
      <c r="M731" t="s">
        <v>32</v>
      </c>
      <c r="N731" t="str">
        <f>IF(Table2[[#This Row],[Age]]&lt;=35, "25-35",
IF(Table2[[#This Row],[Age]]&lt;=45, "36-45",
IF(Table2[[#This Row],[Age]]&lt;=55, "46-55", "55+")))</f>
        <v>46-55</v>
      </c>
      <c r="O731">
        <v>48</v>
      </c>
      <c r="P731" t="s">
        <v>15</v>
      </c>
      <c r="Q731" t="str">
        <f>IF(Table2[[#This Row],[Purchased Bike]]="Yes", "Purchased","Did Not Purchase")</f>
        <v>Purchased</v>
      </c>
      <c r="R731">
        <f t="shared" si="11"/>
        <v>1</v>
      </c>
    </row>
    <row r="732" spans="1:18" x14ac:dyDescent="0.35">
      <c r="A732">
        <v>24324</v>
      </c>
      <c r="B732" t="s">
        <v>41</v>
      </c>
      <c r="C732" t="s">
        <v>43</v>
      </c>
      <c r="D732" s="3">
        <v>60000</v>
      </c>
      <c r="E732">
        <v>4</v>
      </c>
      <c r="F732" t="str">
        <f>IF(Table2[[#This Row],[Children]]&lt;=2, "0-2 Children", "3+ Children")</f>
        <v>3+ Children</v>
      </c>
      <c r="G732" t="s">
        <v>13</v>
      </c>
      <c r="H732" t="s">
        <v>14</v>
      </c>
      <c r="I732" t="s">
        <v>15</v>
      </c>
      <c r="J732" t="str">
        <f>IF(Table2[[#This Row],[Home Owner]]="Yes", "Homeowner","Non-Homeowner")</f>
        <v>Homeowner</v>
      </c>
      <c r="K732">
        <v>2</v>
      </c>
      <c r="L732" s="6" t="s">
        <v>22</v>
      </c>
      <c r="M732" t="s">
        <v>32</v>
      </c>
      <c r="N732" t="str">
        <f>IF(Table2[[#This Row],[Age]]&lt;=35, "25-35",
IF(Table2[[#This Row],[Age]]&lt;=45, "36-45",
IF(Table2[[#This Row],[Age]]&lt;=55, "46-55", "55+")))</f>
        <v>36-45</v>
      </c>
      <c r="O732">
        <v>41</v>
      </c>
      <c r="P732" t="s">
        <v>15</v>
      </c>
      <c r="Q732" t="str">
        <f>IF(Table2[[#This Row],[Purchased Bike]]="Yes", "Purchased","Did Not Purchase")</f>
        <v>Purchased</v>
      </c>
      <c r="R732">
        <f t="shared" si="11"/>
        <v>1</v>
      </c>
    </row>
    <row r="733" spans="1:18" x14ac:dyDescent="0.35">
      <c r="A733">
        <v>22220</v>
      </c>
      <c r="B733" t="s">
        <v>40</v>
      </c>
      <c r="C733" t="s">
        <v>42</v>
      </c>
      <c r="D733" s="3">
        <v>60000</v>
      </c>
      <c r="E733">
        <v>2</v>
      </c>
      <c r="F733" t="str">
        <f>IF(Table2[[#This Row],[Children]]&lt;=2, "0-2 Children", "3+ Children")</f>
        <v>0-2 Children</v>
      </c>
      <c r="G733" t="s">
        <v>27</v>
      </c>
      <c r="H733" t="s">
        <v>21</v>
      </c>
      <c r="I733" t="s">
        <v>18</v>
      </c>
      <c r="J733" t="str">
        <f>IF(Table2[[#This Row],[Home Owner]]="Yes", "Homeowner","Non-Homeowner")</f>
        <v>Non-Homeowner</v>
      </c>
      <c r="K733">
        <v>2</v>
      </c>
      <c r="L733" s="6" t="s">
        <v>26</v>
      </c>
      <c r="M733" t="s">
        <v>32</v>
      </c>
      <c r="N733" t="str">
        <f>IF(Table2[[#This Row],[Age]]&lt;=35, "25-35",
IF(Table2[[#This Row],[Age]]&lt;=45, "36-45",
IF(Table2[[#This Row],[Age]]&lt;=55, "46-55", "55+")))</f>
        <v>46-55</v>
      </c>
      <c r="O733">
        <v>49</v>
      </c>
      <c r="P733" t="s">
        <v>15</v>
      </c>
      <c r="Q733" t="str">
        <f>IF(Table2[[#This Row],[Purchased Bike]]="Yes", "Purchased","Did Not Purchase")</f>
        <v>Purchased</v>
      </c>
      <c r="R733">
        <f t="shared" si="11"/>
        <v>1</v>
      </c>
    </row>
    <row r="734" spans="1:18" x14ac:dyDescent="0.35">
      <c r="A734">
        <v>26625</v>
      </c>
      <c r="B734" t="s">
        <v>41</v>
      </c>
      <c r="C734" t="s">
        <v>43</v>
      </c>
      <c r="D734" s="3">
        <v>60000</v>
      </c>
      <c r="E734">
        <v>0</v>
      </c>
      <c r="F734" t="str">
        <f>IF(Table2[[#This Row],[Children]]&lt;=2, "0-2 Children", "3+ Children")</f>
        <v>0-2 Children</v>
      </c>
      <c r="G734" t="s">
        <v>31</v>
      </c>
      <c r="H734" t="s">
        <v>21</v>
      </c>
      <c r="I734" t="s">
        <v>15</v>
      </c>
      <c r="J734" t="str">
        <f>IF(Table2[[#This Row],[Home Owner]]="Yes", "Homeowner","Non-Homeowner")</f>
        <v>Homeowner</v>
      </c>
      <c r="K734">
        <v>1</v>
      </c>
      <c r="L734" s="6" t="s">
        <v>22</v>
      </c>
      <c r="M734" t="s">
        <v>32</v>
      </c>
      <c r="N734" t="str">
        <f>IF(Table2[[#This Row],[Age]]&lt;=35, "25-35",
IF(Table2[[#This Row],[Age]]&lt;=45, "36-45",
IF(Table2[[#This Row],[Age]]&lt;=55, "46-55", "55+")))</f>
        <v>36-45</v>
      </c>
      <c r="O734">
        <v>38</v>
      </c>
      <c r="P734" t="s">
        <v>15</v>
      </c>
      <c r="Q734" t="str">
        <f>IF(Table2[[#This Row],[Purchased Bike]]="Yes", "Purchased","Did Not Purchase")</f>
        <v>Purchased</v>
      </c>
      <c r="R734">
        <f t="shared" si="11"/>
        <v>1</v>
      </c>
    </row>
    <row r="735" spans="1:18" x14ac:dyDescent="0.35">
      <c r="A735">
        <v>23027</v>
      </c>
      <c r="B735" t="s">
        <v>41</v>
      </c>
      <c r="C735" t="s">
        <v>42</v>
      </c>
      <c r="D735" s="3">
        <v>130000</v>
      </c>
      <c r="E735">
        <v>1</v>
      </c>
      <c r="F735" t="str">
        <f>IF(Table2[[#This Row],[Children]]&lt;=2, "0-2 Children", "3+ Children")</f>
        <v>0-2 Children</v>
      </c>
      <c r="G735" t="s">
        <v>13</v>
      </c>
      <c r="H735" t="s">
        <v>28</v>
      </c>
      <c r="I735" t="s">
        <v>18</v>
      </c>
      <c r="J735" t="str">
        <f>IF(Table2[[#This Row],[Home Owner]]="Yes", "Homeowner","Non-Homeowner")</f>
        <v>Non-Homeowner</v>
      </c>
      <c r="K735">
        <v>4</v>
      </c>
      <c r="L735" s="6" t="s">
        <v>16</v>
      </c>
      <c r="M735" t="s">
        <v>32</v>
      </c>
      <c r="N735" t="str">
        <f>IF(Table2[[#This Row],[Age]]&lt;=35, "25-35",
IF(Table2[[#This Row],[Age]]&lt;=45, "36-45",
IF(Table2[[#This Row],[Age]]&lt;=55, "46-55", "55+")))</f>
        <v>36-45</v>
      </c>
      <c r="O735">
        <v>44</v>
      </c>
      <c r="P735" t="s">
        <v>18</v>
      </c>
      <c r="Q735" t="str">
        <f>IF(Table2[[#This Row],[Purchased Bike]]="Yes", "Purchased","Did Not Purchase")</f>
        <v>Did Not Purchase</v>
      </c>
      <c r="R735">
        <f t="shared" si="11"/>
        <v>0</v>
      </c>
    </row>
    <row r="736" spans="1:18" x14ac:dyDescent="0.35">
      <c r="A736">
        <v>16867</v>
      </c>
      <c r="B736" t="s">
        <v>41</v>
      </c>
      <c r="C736" t="s">
        <v>43</v>
      </c>
      <c r="D736" s="3">
        <v>130000</v>
      </c>
      <c r="E736">
        <v>1</v>
      </c>
      <c r="F736" t="str">
        <f>IF(Table2[[#This Row],[Children]]&lt;=2, "0-2 Children", "3+ Children")</f>
        <v>0-2 Children</v>
      </c>
      <c r="G736" t="s">
        <v>13</v>
      </c>
      <c r="H736" t="s">
        <v>28</v>
      </c>
      <c r="I736" t="s">
        <v>18</v>
      </c>
      <c r="J736" t="str">
        <f>IF(Table2[[#This Row],[Home Owner]]="Yes", "Homeowner","Non-Homeowner")</f>
        <v>Non-Homeowner</v>
      </c>
      <c r="K736">
        <v>3</v>
      </c>
      <c r="L736" s="6" t="s">
        <v>16</v>
      </c>
      <c r="M736" t="s">
        <v>32</v>
      </c>
      <c r="N736" t="str">
        <f>IF(Table2[[#This Row],[Age]]&lt;=35, "25-35",
IF(Table2[[#This Row],[Age]]&lt;=45, "36-45",
IF(Table2[[#This Row],[Age]]&lt;=55, "46-55", "55+")))</f>
        <v>36-45</v>
      </c>
      <c r="O736">
        <v>45</v>
      </c>
      <c r="P736" t="s">
        <v>15</v>
      </c>
      <c r="Q736" t="str">
        <f>IF(Table2[[#This Row],[Purchased Bike]]="Yes", "Purchased","Did Not Purchase")</f>
        <v>Purchased</v>
      </c>
      <c r="R736">
        <f t="shared" si="11"/>
        <v>1</v>
      </c>
    </row>
    <row r="737" spans="1:18" x14ac:dyDescent="0.35">
      <c r="A737">
        <v>14514</v>
      </c>
      <c r="B737" t="s">
        <v>41</v>
      </c>
      <c r="C737" t="s">
        <v>43</v>
      </c>
      <c r="D737" s="3">
        <v>30000</v>
      </c>
      <c r="E737">
        <v>0</v>
      </c>
      <c r="F737" t="str">
        <f>IF(Table2[[#This Row],[Children]]&lt;=2, "0-2 Children", "3+ Children")</f>
        <v>0-2 Children</v>
      </c>
      <c r="G737" t="s">
        <v>19</v>
      </c>
      <c r="H737" t="s">
        <v>14</v>
      </c>
      <c r="I737" t="s">
        <v>15</v>
      </c>
      <c r="J737" t="str">
        <f>IF(Table2[[#This Row],[Home Owner]]="Yes", "Homeowner","Non-Homeowner")</f>
        <v>Homeowner</v>
      </c>
      <c r="K737">
        <v>1</v>
      </c>
      <c r="L737" s="6" t="s">
        <v>23</v>
      </c>
      <c r="M737" t="s">
        <v>32</v>
      </c>
      <c r="N737" t="str">
        <f>IF(Table2[[#This Row],[Age]]&lt;=35, "25-35",
IF(Table2[[#This Row],[Age]]&lt;=45, "36-45",
IF(Table2[[#This Row],[Age]]&lt;=55, "46-55", "55+")))</f>
        <v>25-35</v>
      </c>
      <c r="O737">
        <v>26</v>
      </c>
      <c r="P737" t="s">
        <v>18</v>
      </c>
      <c r="Q737" t="str">
        <f>IF(Table2[[#This Row],[Purchased Bike]]="Yes", "Purchased","Did Not Purchase")</f>
        <v>Did Not Purchase</v>
      </c>
      <c r="R737">
        <f t="shared" si="11"/>
        <v>0</v>
      </c>
    </row>
    <row r="738" spans="1:18" x14ac:dyDescent="0.35">
      <c r="A738">
        <v>19634</v>
      </c>
      <c r="B738" t="s">
        <v>40</v>
      </c>
      <c r="C738" t="s">
        <v>42</v>
      </c>
      <c r="D738" s="3">
        <v>40000</v>
      </c>
      <c r="E738">
        <v>0</v>
      </c>
      <c r="F738" t="str">
        <f>IF(Table2[[#This Row],[Children]]&lt;=2, "0-2 Children", "3+ Children")</f>
        <v>0-2 Children</v>
      </c>
      <c r="G738" t="s">
        <v>27</v>
      </c>
      <c r="H738" t="s">
        <v>14</v>
      </c>
      <c r="I738" t="s">
        <v>15</v>
      </c>
      <c r="J738" t="str">
        <f>IF(Table2[[#This Row],[Home Owner]]="Yes", "Homeowner","Non-Homeowner")</f>
        <v>Homeowner</v>
      </c>
      <c r="K738">
        <v>1</v>
      </c>
      <c r="L738" s="6" t="s">
        <v>23</v>
      </c>
      <c r="M738" t="s">
        <v>32</v>
      </c>
      <c r="N738" t="str">
        <f>IF(Table2[[#This Row],[Age]]&lt;=35, "25-35",
IF(Table2[[#This Row],[Age]]&lt;=45, "36-45",
IF(Table2[[#This Row],[Age]]&lt;=55, "46-55", "55+")))</f>
        <v>25-35</v>
      </c>
      <c r="O738">
        <v>31</v>
      </c>
      <c r="P738" t="s">
        <v>18</v>
      </c>
      <c r="Q738" t="str">
        <f>IF(Table2[[#This Row],[Purchased Bike]]="Yes", "Purchased","Did Not Purchase")</f>
        <v>Did Not Purchase</v>
      </c>
      <c r="R738">
        <f t="shared" si="11"/>
        <v>0</v>
      </c>
    </row>
    <row r="739" spans="1:18" x14ac:dyDescent="0.35">
      <c r="A739">
        <v>18504</v>
      </c>
      <c r="B739" t="s">
        <v>40</v>
      </c>
      <c r="C739" t="s">
        <v>42</v>
      </c>
      <c r="D739" s="3">
        <v>70000</v>
      </c>
      <c r="E739">
        <v>2</v>
      </c>
      <c r="F739" t="str">
        <f>IF(Table2[[#This Row],[Children]]&lt;=2, "0-2 Children", "3+ Children")</f>
        <v>0-2 Children</v>
      </c>
      <c r="G739" t="s">
        <v>29</v>
      </c>
      <c r="H739" t="s">
        <v>14</v>
      </c>
      <c r="I739" t="s">
        <v>18</v>
      </c>
      <c r="J739" t="str">
        <f>IF(Table2[[#This Row],[Home Owner]]="Yes", "Homeowner","Non-Homeowner")</f>
        <v>Non-Homeowner</v>
      </c>
      <c r="K739">
        <v>2</v>
      </c>
      <c r="L739" s="6" t="s">
        <v>26</v>
      </c>
      <c r="M739" t="s">
        <v>32</v>
      </c>
      <c r="N739" t="str">
        <f>IF(Table2[[#This Row],[Age]]&lt;=35, "25-35",
IF(Table2[[#This Row],[Age]]&lt;=45, "36-45",
IF(Table2[[#This Row],[Age]]&lt;=55, "46-55", "55+")))</f>
        <v>46-55</v>
      </c>
      <c r="O739">
        <v>49</v>
      </c>
      <c r="P739" t="s">
        <v>18</v>
      </c>
      <c r="Q739" t="str">
        <f>IF(Table2[[#This Row],[Purchased Bike]]="Yes", "Purchased","Did Not Purchase")</f>
        <v>Did Not Purchase</v>
      </c>
      <c r="R739">
        <f t="shared" si="11"/>
        <v>0</v>
      </c>
    </row>
    <row r="740" spans="1:18" x14ac:dyDescent="0.35">
      <c r="A740">
        <v>28799</v>
      </c>
      <c r="B740" t="s">
        <v>41</v>
      </c>
      <c r="C740" t="s">
        <v>43</v>
      </c>
      <c r="D740" s="3">
        <v>40000</v>
      </c>
      <c r="E740">
        <v>2</v>
      </c>
      <c r="F740" t="str">
        <f>IF(Table2[[#This Row],[Children]]&lt;=2, "0-2 Children", "3+ Children")</f>
        <v>0-2 Children</v>
      </c>
      <c r="G740" t="s">
        <v>19</v>
      </c>
      <c r="H740" t="s">
        <v>20</v>
      </c>
      <c r="I740" t="s">
        <v>18</v>
      </c>
      <c r="J740" t="str">
        <f>IF(Table2[[#This Row],[Home Owner]]="Yes", "Homeowner","Non-Homeowner")</f>
        <v>Non-Homeowner</v>
      </c>
      <c r="K740">
        <v>1</v>
      </c>
      <c r="L740" s="6" t="s">
        <v>26</v>
      </c>
      <c r="M740" t="s">
        <v>32</v>
      </c>
      <c r="N740" t="str">
        <f>IF(Table2[[#This Row],[Age]]&lt;=35, "25-35",
IF(Table2[[#This Row],[Age]]&lt;=45, "36-45",
IF(Table2[[#This Row],[Age]]&lt;=55, "46-55", "55+")))</f>
        <v>46-55</v>
      </c>
      <c r="O740">
        <v>47</v>
      </c>
      <c r="P740" t="s">
        <v>15</v>
      </c>
      <c r="Q740" t="str">
        <f>IF(Table2[[#This Row],[Purchased Bike]]="Yes", "Purchased","Did Not Purchase")</f>
        <v>Purchased</v>
      </c>
      <c r="R740">
        <f t="shared" si="11"/>
        <v>1</v>
      </c>
    </row>
    <row r="741" spans="1:18" x14ac:dyDescent="0.35">
      <c r="A741">
        <v>11225</v>
      </c>
      <c r="B741" t="s">
        <v>40</v>
      </c>
      <c r="C741" t="s">
        <v>43</v>
      </c>
      <c r="D741" s="3">
        <v>60000</v>
      </c>
      <c r="E741">
        <v>2</v>
      </c>
      <c r="F741" t="str">
        <f>IF(Table2[[#This Row],[Children]]&lt;=2, "0-2 Children", "3+ Children")</f>
        <v>0-2 Children</v>
      </c>
      <c r="G741" t="s">
        <v>19</v>
      </c>
      <c r="H741" t="s">
        <v>21</v>
      </c>
      <c r="I741" t="s">
        <v>15</v>
      </c>
      <c r="J741" t="str">
        <f>IF(Table2[[#This Row],[Home Owner]]="Yes", "Homeowner","Non-Homeowner")</f>
        <v>Homeowner</v>
      </c>
      <c r="K741">
        <v>1</v>
      </c>
      <c r="L741" s="6" t="s">
        <v>44</v>
      </c>
      <c r="M741" t="s">
        <v>32</v>
      </c>
      <c r="N741" t="str">
        <f>IF(Table2[[#This Row],[Age]]&lt;=35, "25-35",
IF(Table2[[#This Row],[Age]]&lt;=45, "36-45",
IF(Table2[[#This Row],[Age]]&lt;=55, "46-55", "55+")))</f>
        <v>46-55</v>
      </c>
      <c r="O741">
        <v>55</v>
      </c>
      <c r="P741" t="s">
        <v>18</v>
      </c>
      <c r="Q741" t="str">
        <f>IF(Table2[[#This Row],[Purchased Bike]]="Yes", "Purchased","Did Not Purchase")</f>
        <v>Did Not Purchase</v>
      </c>
      <c r="R741">
        <f t="shared" si="11"/>
        <v>0</v>
      </c>
    </row>
    <row r="742" spans="1:18" x14ac:dyDescent="0.35">
      <c r="A742">
        <v>17657</v>
      </c>
      <c r="B742" t="s">
        <v>40</v>
      </c>
      <c r="C742" t="s">
        <v>42</v>
      </c>
      <c r="D742" s="3">
        <v>40000</v>
      </c>
      <c r="E742">
        <v>4</v>
      </c>
      <c r="F742" t="str">
        <f>IF(Table2[[#This Row],[Children]]&lt;=2, "0-2 Children", "3+ Children")</f>
        <v>3+ Children</v>
      </c>
      <c r="G742" t="s">
        <v>19</v>
      </c>
      <c r="H742" t="s">
        <v>20</v>
      </c>
      <c r="I742" t="s">
        <v>18</v>
      </c>
      <c r="J742" t="str">
        <f>IF(Table2[[#This Row],[Home Owner]]="Yes", "Homeowner","Non-Homeowner")</f>
        <v>Non-Homeowner</v>
      </c>
      <c r="K742">
        <v>0</v>
      </c>
      <c r="L742" s="6" t="s">
        <v>16</v>
      </c>
      <c r="M742" t="s">
        <v>32</v>
      </c>
      <c r="N742" t="str">
        <f>IF(Table2[[#This Row],[Age]]&lt;=35, "25-35",
IF(Table2[[#This Row],[Age]]&lt;=45, "36-45",
IF(Table2[[#This Row],[Age]]&lt;=55, "46-55", "55+")))</f>
        <v>25-35</v>
      </c>
      <c r="O742">
        <v>30</v>
      </c>
      <c r="P742" t="s">
        <v>18</v>
      </c>
      <c r="Q742" t="str">
        <f>IF(Table2[[#This Row],[Purchased Bike]]="Yes", "Purchased","Did Not Purchase")</f>
        <v>Did Not Purchase</v>
      </c>
      <c r="R742">
        <f t="shared" si="11"/>
        <v>0</v>
      </c>
    </row>
    <row r="743" spans="1:18" x14ac:dyDescent="0.35">
      <c r="A743">
        <v>14913</v>
      </c>
      <c r="B743" t="s">
        <v>40</v>
      </c>
      <c r="C743" t="s">
        <v>43</v>
      </c>
      <c r="D743" s="3">
        <v>40000</v>
      </c>
      <c r="E743">
        <v>1</v>
      </c>
      <c r="F743" t="str">
        <f>IF(Table2[[#This Row],[Children]]&lt;=2, "0-2 Children", "3+ Children")</f>
        <v>0-2 Children</v>
      </c>
      <c r="G743" t="s">
        <v>19</v>
      </c>
      <c r="H743" t="s">
        <v>20</v>
      </c>
      <c r="I743" t="s">
        <v>15</v>
      </c>
      <c r="J743" t="str">
        <f>IF(Table2[[#This Row],[Home Owner]]="Yes", "Homeowner","Non-Homeowner")</f>
        <v>Homeowner</v>
      </c>
      <c r="K743">
        <v>1</v>
      </c>
      <c r="L743" s="6" t="s">
        <v>26</v>
      </c>
      <c r="M743" t="s">
        <v>32</v>
      </c>
      <c r="N743" t="str">
        <f>IF(Table2[[#This Row],[Age]]&lt;=35, "25-35",
IF(Table2[[#This Row],[Age]]&lt;=45, "36-45",
IF(Table2[[#This Row],[Age]]&lt;=55, "46-55", "55+")))</f>
        <v>46-55</v>
      </c>
      <c r="O743">
        <v>48</v>
      </c>
      <c r="P743" t="s">
        <v>15</v>
      </c>
      <c r="Q743" t="str">
        <f>IF(Table2[[#This Row],[Purchased Bike]]="Yes", "Purchased","Did Not Purchase")</f>
        <v>Purchased</v>
      </c>
      <c r="R743">
        <f t="shared" si="11"/>
        <v>1</v>
      </c>
    </row>
    <row r="744" spans="1:18" x14ac:dyDescent="0.35">
      <c r="A744">
        <v>14077</v>
      </c>
      <c r="B744" t="s">
        <v>41</v>
      </c>
      <c r="C744" t="s">
        <v>42</v>
      </c>
      <c r="D744" s="3">
        <v>30000</v>
      </c>
      <c r="E744">
        <v>0</v>
      </c>
      <c r="F744" t="str">
        <f>IF(Table2[[#This Row],[Children]]&lt;=2, "0-2 Children", "3+ Children")</f>
        <v>0-2 Children</v>
      </c>
      <c r="G744" t="s">
        <v>27</v>
      </c>
      <c r="H744" t="s">
        <v>14</v>
      </c>
      <c r="I744" t="s">
        <v>15</v>
      </c>
      <c r="J744" t="str">
        <f>IF(Table2[[#This Row],[Home Owner]]="Yes", "Homeowner","Non-Homeowner")</f>
        <v>Homeowner</v>
      </c>
      <c r="K744">
        <v>2</v>
      </c>
      <c r="L744" s="6" t="s">
        <v>23</v>
      </c>
      <c r="M744" t="s">
        <v>32</v>
      </c>
      <c r="N744" t="str">
        <f>IF(Table2[[#This Row],[Age]]&lt;=35, "25-35",
IF(Table2[[#This Row],[Age]]&lt;=45, "36-45",
IF(Table2[[#This Row],[Age]]&lt;=55, "46-55", "55+")))</f>
        <v>25-35</v>
      </c>
      <c r="O744">
        <v>30</v>
      </c>
      <c r="P744" t="s">
        <v>18</v>
      </c>
      <c r="Q744" t="str">
        <f>IF(Table2[[#This Row],[Purchased Bike]]="Yes", "Purchased","Did Not Purchase")</f>
        <v>Did Not Purchase</v>
      </c>
      <c r="R744">
        <f t="shared" si="11"/>
        <v>0</v>
      </c>
    </row>
    <row r="745" spans="1:18" x14ac:dyDescent="0.35">
      <c r="A745">
        <v>13296</v>
      </c>
      <c r="B745" t="s">
        <v>40</v>
      </c>
      <c r="C745" t="s">
        <v>42</v>
      </c>
      <c r="D745" s="3">
        <v>110000</v>
      </c>
      <c r="E745">
        <v>1</v>
      </c>
      <c r="F745" t="str">
        <f>IF(Table2[[#This Row],[Children]]&lt;=2, "0-2 Children", "3+ Children")</f>
        <v>0-2 Children</v>
      </c>
      <c r="G745" t="s">
        <v>13</v>
      </c>
      <c r="H745" t="s">
        <v>28</v>
      </c>
      <c r="I745" t="s">
        <v>15</v>
      </c>
      <c r="J745" t="str">
        <f>IF(Table2[[#This Row],[Home Owner]]="Yes", "Homeowner","Non-Homeowner")</f>
        <v>Homeowner</v>
      </c>
      <c r="K745">
        <v>3</v>
      </c>
      <c r="L745" s="6" t="s">
        <v>23</v>
      </c>
      <c r="M745" t="s">
        <v>32</v>
      </c>
      <c r="N745" t="str">
        <f>IF(Table2[[#This Row],[Age]]&lt;=35, "25-35",
IF(Table2[[#This Row],[Age]]&lt;=45, "36-45",
IF(Table2[[#This Row],[Age]]&lt;=55, "46-55", "55+")))</f>
        <v>36-45</v>
      </c>
      <c r="O745">
        <v>45</v>
      </c>
      <c r="P745" t="s">
        <v>18</v>
      </c>
      <c r="Q745" t="str">
        <f>IF(Table2[[#This Row],[Purchased Bike]]="Yes", "Purchased","Did Not Purchase")</f>
        <v>Did Not Purchase</v>
      </c>
      <c r="R745">
        <f t="shared" si="11"/>
        <v>0</v>
      </c>
    </row>
    <row r="746" spans="1:18" x14ac:dyDescent="0.35">
      <c r="A746">
        <v>20535</v>
      </c>
      <c r="B746" t="s">
        <v>40</v>
      </c>
      <c r="C746" t="s">
        <v>43</v>
      </c>
      <c r="D746" s="3">
        <v>70000</v>
      </c>
      <c r="E746">
        <v>4</v>
      </c>
      <c r="F746" t="str">
        <f>IF(Table2[[#This Row],[Children]]&lt;=2, "0-2 Children", "3+ Children")</f>
        <v>3+ Children</v>
      </c>
      <c r="G746" t="s">
        <v>19</v>
      </c>
      <c r="H746" t="s">
        <v>21</v>
      </c>
      <c r="I746" t="s">
        <v>15</v>
      </c>
      <c r="J746" t="str">
        <f>IF(Table2[[#This Row],[Home Owner]]="Yes", "Homeowner","Non-Homeowner")</f>
        <v>Homeowner</v>
      </c>
      <c r="K746">
        <v>1</v>
      </c>
      <c r="L746" s="6" t="s">
        <v>44</v>
      </c>
      <c r="M746" t="s">
        <v>32</v>
      </c>
      <c r="N746" t="str">
        <f>IF(Table2[[#This Row],[Age]]&lt;=35, "25-35",
IF(Table2[[#This Row],[Age]]&lt;=45, "36-45",
IF(Table2[[#This Row],[Age]]&lt;=55, "46-55", "55+")))</f>
        <v>55+</v>
      </c>
      <c r="O746">
        <v>56</v>
      </c>
      <c r="P746" t="s">
        <v>18</v>
      </c>
      <c r="Q746" t="str">
        <f>IF(Table2[[#This Row],[Purchased Bike]]="Yes", "Purchased","Did Not Purchase")</f>
        <v>Did Not Purchase</v>
      </c>
      <c r="R746">
        <f t="shared" si="11"/>
        <v>0</v>
      </c>
    </row>
    <row r="747" spans="1:18" x14ac:dyDescent="0.35">
      <c r="A747">
        <v>12452</v>
      </c>
      <c r="B747" t="s">
        <v>40</v>
      </c>
      <c r="C747" t="s">
        <v>42</v>
      </c>
      <c r="D747" s="3">
        <v>60000</v>
      </c>
      <c r="E747">
        <v>4</v>
      </c>
      <c r="F747" t="str">
        <f>IF(Table2[[#This Row],[Children]]&lt;=2, "0-2 Children", "3+ Children")</f>
        <v>3+ Children</v>
      </c>
      <c r="G747" t="s">
        <v>31</v>
      </c>
      <c r="H747" t="s">
        <v>14</v>
      </c>
      <c r="I747" t="s">
        <v>15</v>
      </c>
      <c r="J747" t="str">
        <f>IF(Table2[[#This Row],[Home Owner]]="Yes", "Homeowner","Non-Homeowner")</f>
        <v>Homeowner</v>
      </c>
      <c r="K747">
        <v>0</v>
      </c>
      <c r="L747" s="6" t="s">
        <v>26</v>
      </c>
      <c r="M747" t="s">
        <v>32</v>
      </c>
      <c r="N747" t="str">
        <f>IF(Table2[[#This Row],[Age]]&lt;=35, "25-35",
IF(Table2[[#This Row],[Age]]&lt;=45, "36-45",
IF(Table2[[#This Row],[Age]]&lt;=55, "46-55", "55+")))</f>
        <v>46-55</v>
      </c>
      <c r="O747">
        <v>47</v>
      </c>
      <c r="P747" t="s">
        <v>15</v>
      </c>
      <c r="Q747" t="str">
        <f>IF(Table2[[#This Row],[Purchased Bike]]="Yes", "Purchased","Did Not Purchase")</f>
        <v>Purchased</v>
      </c>
      <c r="R747">
        <f t="shared" si="11"/>
        <v>1</v>
      </c>
    </row>
    <row r="748" spans="1:18" x14ac:dyDescent="0.35">
      <c r="A748">
        <v>28043</v>
      </c>
      <c r="B748" t="s">
        <v>40</v>
      </c>
      <c r="C748" t="s">
        <v>43</v>
      </c>
      <c r="D748" s="3">
        <v>60000</v>
      </c>
      <c r="E748">
        <v>2</v>
      </c>
      <c r="F748" t="str">
        <f>IF(Table2[[#This Row],[Children]]&lt;=2, "0-2 Children", "3+ Children")</f>
        <v>0-2 Children</v>
      </c>
      <c r="G748" t="s">
        <v>13</v>
      </c>
      <c r="H748" t="s">
        <v>28</v>
      </c>
      <c r="I748" t="s">
        <v>15</v>
      </c>
      <c r="J748" t="str">
        <f>IF(Table2[[#This Row],[Home Owner]]="Yes", "Homeowner","Non-Homeowner")</f>
        <v>Homeowner</v>
      </c>
      <c r="K748">
        <v>0</v>
      </c>
      <c r="L748" s="6" t="s">
        <v>44</v>
      </c>
      <c r="M748" t="s">
        <v>32</v>
      </c>
      <c r="N748" t="str">
        <f>IF(Table2[[#This Row],[Age]]&lt;=35, "25-35",
IF(Table2[[#This Row],[Age]]&lt;=45, "36-45",
IF(Table2[[#This Row],[Age]]&lt;=55, "46-55", "55+")))</f>
        <v>55+</v>
      </c>
      <c r="O748">
        <v>56</v>
      </c>
      <c r="P748" t="s">
        <v>18</v>
      </c>
      <c r="Q748" t="str">
        <f>IF(Table2[[#This Row],[Purchased Bike]]="Yes", "Purchased","Did Not Purchase")</f>
        <v>Did Not Purchase</v>
      </c>
      <c r="R748">
        <f t="shared" si="11"/>
        <v>0</v>
      </c>
    </row>
    <row r="749" spans="1:18" x14ac:dyDescent="0.35">
      <c r="A749">
        <v>12957</v>
      </c>
      <c r="B749" t="s">
        <v>41</v>
      </c>
      <c r="C749" t="s">
        <v>43</v>
      </c>
      <c r="D749" s="3">
        <v>70000</v>
      </c>
      <c r="E749">
        <v>1</v>
      </c>
      <c r="F749" t="str">
        <f>IF(Table2[[#This Row],[Children]]&lt;=2, "0-2 Children", "3+ Children")</f>
        <v>0-2 Children</v>
      </c>
      <c r="G749" t="s">
        <v>13</v>
      </c>
      <c r="H749" t="s">
        <v>21</v>
      </c>
      <c r="I749" t="s">
        <v>18</v>
      </c>
      <c r="J749" t="str">
        <f>IF(Table2[[#This Row],[Home Owner]]="Yes", "Homeowner","Non-Homeowner")</f>
        <v>Non-Homeowner</v>
      </c>
      <c r="K749">
        <v>1</v>
      </c>
      <c r="L749" s="6" t="s">
        <v>16</v>
      </c>
      <c r="M749" t="s">
        <v>32</v>
      </c>
      <c r="N749" t="str">
        <f>IF(Table2[[#This Row],[Age]]&lt;=35, "25-35",
IF(Table2[[#This Row],[Age]]&lt;=45, "36-45",
IF(Table2[[#This Row],[Age]]&lt;=55, "46-55", "55+")))</f>
        <v>36-45</v>
      </c>
      <c r="O749">
        <v>44</v>
      </c>
      <c r="P749" t="s">
        <v>18</v>
      </c>
      <c r="Q749" t="str">
        <f>IF(Table2[[#This Row],[Purchased Bike]]="Yes", "Purchased","Did Not Purchase")</f>
        <v>Did Not Purchase</v>
      </c>
      <c r="R749">
        <f t="shared" si="11"/>
        <v>0</v>
      </c>
    </row>
    <row r="750" spans="1:18" x14ac:dyDescent="0.35">
      <c r="A750">
        <v>15412</v>
      </c>
      <c r="B750" t="s">
        <v>40</v>
      </c>
      <c r="C750" t="s">
        <v>42</v>
      </c>
      <c r="D750" s="3">
        <v>130000</v>
      </c>
      <c r="E750">
        <v>2</v>
      </c>
      <c r="F750" t="str">
        <f>IF(Table2[[#This Row],[Children]]&lt;=2, "0-2 Children", "3+ Children")</f>
        <v>0-2 Children</v>
      </c>
      <c r="G750" t="s">
        <v>31</v>
      </c>
      <c r="H750" t="s">
        <v>28</v>
      </c>
      <c r="I750" t="s">
        <v>15</v>
      </c>
      <c r="J750" t="str">
        <f>IF(Table2[[#This Row],[Home Owner]]="Yes", "Homeowner","Non-Homeowner")</f>
        <v>Homeowner</v>
      </c>
      <c r="K750">
        <v>3</v>
      </c>
      <c r="L750" s="6" t="s">
        <v>22</v>
      </c>
      <c r="M750" t="s">
        <v>32</v>
      </c>
      <c r="N750" t="str">
        <f>IF(Table2[[#This Row],[Age]]&lt;=35, "25-35",
IF(Table2[[#This Row],[Age]]&lt;=45, "36-45",
IF(Table2[[#This Row],[Age]]&lt;=55, "46-55", "55+")))</f>
        <v>55+</v>
      </c>
      <c r="O750">
        <v>69</v>
      </c>
      <c r="P750" t="s">
        <v>18</v>
      </c>
      <c r="Q750" t="str">
        <f>IF(Table2[[#This Row],[Purchased Bike]]="Yes", "Purchased","Did Not Purchase")</f>
        <v>Did Not Purchase</v>
      </c>
      <c r="R750">
        <f t="shared" si="11"/>
        <v>0</v>
      </c>
    </row>
    <row r="751" spans="1:18" x14ac:dyDescent="0.35">
      <c r="A751">
        <v>20514</v>
      </c>
      <c r="B751" t="s">
        <v>40</v>
      </c>
      <c r="C751" t="s">
        <v>43</v>
      </c>
      <c r="D751" s="3">
        <v>70000</v>
      </c>
      <c r="E751">
        <v>2</v>
      </c>
      <c r="F751" t="str">
        <f>IF(Table2[[#This Row],[Children]]&lt;=2, "0-2 Children", "3+ Children")</f>
        <v>0-2 Children</v>
      </c>
      <c r="G751" t="s">
        <v>19</v>
      </c>
      <c r="H751" t="s">
        <v>21</v>
      </c>
      <c r="I751" t="s">
        <v>15</v>
      </c>
      <c r="J751" t="str">
        <f>IF(Table2[[#This Row],[Home Owner]]="Yes", "Homeowner","Non-Homeowner")</f>
        <v>Homeowner</v>
      </c>
      <c r="K751">
        <v>1</v>
      </c>
      <c r="L751" s="6" t="s">
        <v>22</v>
      </c>
      <c r="M751" t="s">
        <v>32</v>
      </c>
      <c r="N751" t="str">
        <f>IF(Table2[[#This Row],[Age]]&lt;=35, "25-35",
IF(Table2[[#This Row],[Age]]&lt;=45, "36-45",
IF(Table2[[#This Row],[Age]]&lt;=55, "46-55", "55+")))</f>
        <v>55+</v>
      </c>
      <c r="O751">
        <v>59</v>
      </c>
      <c r="P751" t="s">
        <v>18</v>
      </c>
      <c r="Q751" t="str">
        <f>IF(Table2[[#This Row],[Purchased Bike]]="Yes", "Purchased","Did Not Purchase")</f>
        <v>Did Not Purchase</v>
      </c>
      <c r="R751">
        <f t="shared" si="11"/>
        <v>0</v>
      </c>
    </row>
    <row r="752" spans="1:18" x14ac:dyDescent="0.35">
      <c r="A752">
        <v>20758</v>
      </c>
      <c r="B752" t="s">
        <v>40</v>
      </c>
      <c r="C752" t="s">
        <v>42</v>
      </c>
      <c r="D752" s="3">
        <v>30000</v>
      </c>
      <c r="E752">
        <v>2</v>
      </c>
      <c r="F752" t="str">
        <f>IF(Table2[[#This Row],[Children]]&lt;=2, "0-2 Children", "3+ Children")</f>
        <v>0-2 Children</v>
      </c>
      <c r="G752" t="s">
        <v>27</v>
      </c>
      <c r="H752" t="s">
        <v>14</v>
      </c>
      <c r="I752" t="s">
        <v>15</v>
      </c>
      <c r="J752" t="str">
        <f>IF(Table2[[#This Row],[Home Owner]]="Yes", "Homeowner","Non-Homeowner")</f>
        <v>Homeowner</v>
      </c>
      <c r="K752">
        <v>2</v>
      </c>
      <c r="L752" s="6" t="s">
        <v>26</v>
      </c>
      <c r="M752" t="s">
        <v>32</v>
      </c>
      <c r="N752" t="str">
        <f>IF(Table2[[#This Row],[Age]]&lt;=35, "25-35",
IF(Table2[[#This Row],[Age]]&lt;=45, "36-45",
IF(Table2[[#This Row],[Age]]&lt;=55, "46-55", "55+")))</f>
        <v>46-55</v>
      </c>
      <c r="O752">
        <v>50</v>
      </c>
      <c r="P752" t="s">
        <v>18</v>
      </c>
      <c r="Q752" t="str">
        <f>IF(Table2[[#This Row],[Purchased Bike]]="Yes", "Purchased","Did Not Purchase")</f>
        <v>Did Not Purchase</v>
      </c>
      <c r="R752">
        <f t="shared" si="11"/>
        <v>0</v>
      </c>
    </row>
    <row r="753" spans="1:18" x14ac:dyDescent="0.35">
      <c r="A753">
        <v>11801</v>
      </c>
      <c r="B753" t="s">
        <v>40</v>
      </c>
      <c r="C753" t="s">
        <v>42</v>
      </c>
      <c r="D753" s="3">
        <v>60000</v>
      </c>
      <c r="E753">
        <v>1</v>
      </c>
      <c r="F753" t="str">
        <f>IF(Table2[[#This Row],[Children]]&lt;=2, "0-2 Children", "3+ Children")</f>
        <v>0-2 Children</v>
      </c>
      <c r="G753" t="s">
        <v>31</v>
      </c>
      <c r="H753" t="s">
        <v>21</v>
      </c>
      <c r="I753" t="s">
        <v>15</v>
      </c>
      <c r="J753" t="str">
        <f>IF(Table2[[#This Row],[Home Owner]]="Yes", "Homeowner","Non-Homeowner")</f>
        <v>Homeowner</v>
      </c>
      <c r="K753">
        <v>0</v>
      </c>
      <c r="L753" s="6" t="s">
        <v>22</v>
      </c>
      <c r="M753" t="s">
        <v>32</v>
      </c>
      <c r="N753" t="str">
        <f>IF(Table2[[#This Row],[Age]]&lt;=35, "25-35",
IF(Table2[[#This Row],[Age]]&lt;=45, "36-45",
IF(Table2[[#This Row],[Age]]&lt;=55, "46-55", "55+")))</f>
        <v>36-45</v>
      </c>
      <c r="O753">
        <v>36</v>
      </c>
      <c r="P753" t="s">
        <v>18</v>
      </c>
      <c r="Q753" t="str">
        <f>IF(Table2[[#This Row],[Purchased Bike]]="Yes", "Purchased","Did Not Purchase")</f>
        <v>Did Not Purchase</v>
      </c>
      <c r="R753">
        <f t="shared" si="11"/>
        <v>0</v>
      </c>
    </row>
    <row r="754" spans="1:18" x14ac:dyDescent="0.35">
      <c r="A754">
        <v>22211</v>
      </c>
      <c r="B754" t="s">
        <v>40</v>
      </c>
      <c r="C754" t="s">
        <v>42</v>
      </c>
      <c r="D754" s="3">
        <v>60000</v>
      </c>
      <c r="E754">
        <v>0</v>
      </c>
      <c r="F754" t="str">
        <f>IF(Table2[[#This Row],[Children]]&lt;=2, "0-2 Children", "3+ Children")</f>
        <v>0-2 Children</v>
      </c>
      <c r="G754" t="s">
        <v>19</v>
      </c>
      <c r="H754" t="s">
        <v>21</v>
      </c>
      <c r="I754" t="s">
        <v>15</v>
      </c>
      <c r="J754" t="str">
        <f>IF(Table2[[#This Row],[Home Owner]]="Yes", "Homeowner","Non-Homeowner")</f>
        <v>Homeowner</v>
      </c>
      <c r="K754">
        <v>2</v>
      </c>
      <c r="L754" s="6" t="s">
        <v>23</v>
      </c>
      <c r="M754" t="s">
        <v>32</v>
      </c>
      <c r="N754" t="str">
        <f>IF(Table2[[#This Row],[Age]]&lt;=35, "25-35",
IF(Table2[[#This Row],[Age]]&lt;=45, "36-45",
IF(Table2[[#This Row],[Age]]&lt;=55, "46-55", "55+")))</f>
        <v>25-35</v>
      </c>
      <c r="O754">
        <v>32</v>
      </c>
      <c r="P754" t="s">
        <v>18</v>
      </c>
      <c r="Q754" t="str">
        <f>IF(Table2[[#This Row],[Purchased Bike]]="Yes", "Purchased","Did Not Purchase")</f>
        <v>Did Not Purchase</v>
      </c>
      <c r="R754">
        <f t="shared" si="11"/>
        <v>0</v>
      </c>
    </row>
    <row r="755" spans="1:18" x14ac:dyDescent="0.35">
      <c r="A755">
        <v>28087</v>
      </c>
      <c r="B755" t="s">
        <v>41</v>
      </c>
      <c r="C755" t="s">
        <v>43</v>
      </c>
      <c r="D755" s="3">
        <v>40000</v>
      </c>
      <c r="E755">
        <v>0</v>
      </c>
      <c r="F755" t="str">
        <f>IF(Table2[[#This Row],[Children]]&lt;=2, "0-2 Children", "3+ Children")</f>
        <v>0-2 Children</v>
      </c>
      <c r="G755" t="s">
        <v>19</v>
      </c>
      <c r="H755" t="s">
        <v>14</v>
      </c>
      <c r="I755" t="s">
        <v>18</v>
      </c>
      <c r="J755" t="str">
        <f>IF(Table2[[#This Row],[Home Owner]]="Yes", "Homeowner","Non-Homeowner")</f>
        <v>Non-Homeowner</v>
      </c>
      <c r="K755">
        <v>1</v>
      </c>
      <c r="L755" s="6" t="s">
        <v>26</v>
      </c>
      <c r="M755" t="s">
        <v>32</v>
      </c>
      <c r="N755" t="str">
        <f>IF(Table2[[#This Row],[Age]]&lt;=35, "25-35",
IF(Table2[[#This Row],[Age]]&lt;=45, "36-45",
IF(Table2[[#This Row],[Age]]&lt;=55, "46-55", "55+")))</f>
        <v>25-35</v>
      </c>
      <c r="O755">
        <v>27</v>
      </c>
      <c r="P755" t="s">
        <v>18</v>
      </c>
      <c r="Q755" t="str">
        <f>IF(Table2[[#This Row],[Purchased Bike]]="Yes", "Purchased","Did Not Purchase")</f>
        <v>Did Not Purchase</v>
      </c>
      <c r="R755">
        <f t="shared" si="11"/>
        <v>0</v>
      </c>
    </row>
    <row r="756" spans="1:18" x14ac:dyDescent="0.35">
      <c r="A756">
        <v>23668</v>
      </c>
      <c r="B756" t="s">
        <v>40</v>
      </c>
      <c r="C756" t="s">
        <v>43</v>
      </c>
      <c r="D756" s="3">
        <v>40000</v>
      </c>
      <c r="E756">
        <v>4</v>
      </c>
      <c r="F756" t="str">
        <f>IF(Table2[[#This Row],[Children]]&lt;=2, "0-2 Children", "3+ Children")</f>
        <v>3+ Children</v>
      </c>
      <c r="G756" t="s">
        <v>27</v>
      </c>
      <c r="H756" t="s">
        <v>21</v>
      </c>
      <c r="I756" t="s">
        <v>15</v>
      </c>
      <c r="J756" t="str">
        <f>IF(Table2[[#This Row],[Home Owner]]="Yes", "Homeowner","Non-Homeowner")</f>
        <v>Homeowner</v>
      </c>
      <c r="K756">
        <v>2</v>
      </c>
      <c r="L756" s="6" t="s">
        <v>23</v>
      </c>
      <c r="M756" t="s">
        <v>32</v>
      </c>
      <c r="N756" t="str">
        <f>IF(Table2[[#This Row],[Age]]&lt;=35, "25-35",
IF(Table2[[#This Row],[Age]]&lt;=45, "36-45",
IF(Table2[[#This Row],[Age]]&lt;=55, "46-55", "55+")))</f>
        <v>55+</v>
      </c>
      <c r="O756">
        <v>59</v>
      </c>
      <c r="P756" t="s">
        <v>15</v>
      </c>
      <c r="Q756" t="str">
        <f>IF(Table2[[#This Row],[Purchased Bike]]="Yes", "Purchased","Did Not Purchase")</f>
        <v>Purchased</v>
      </c>
      <c r="R756">
        <f t="shared" si="11"/>
        <v>1</v>
      </c>
    </row>
    <row r="757" spans="1:18" x14ac:dyDescent="0.35">
      <c r="A757">
        <v>27441</v>
      </c>
      <c r="B757" t="s">
        <v>40</v>
      </c>
      <c r="C757" t="s">
        <v>42</v>
      </c>
      <c r="D757" s="3">
        <v>60000</v>
      </c>
      <c r="E757">
        <v>3</v>
      </c>
      <c r="F757" t="str">
        <f>IF(Table2[[#This Row],[Children]]&lt;=2, "0-2 Children", "3+ Children")</f>
        <v>3+ Children</v>
      </c>
      <c r="G757" t="s">
        <v>27</v>
      </c>
      <c r="H757" t="s">
        <v>21</v>
      </c>
      <c r="I757" t="s">
        <v>18</v>
      </c>
      <c r="J757" t="str">
        <f>IF(Table2[[#This Row],[Home Owner]]="Yes", "Homeowner","Non-Homeowner")</f>
        <v>Non-Homeowner</v>
      </c>
      <c r="K757">
        <v>2</v>
      </c>
      <c r="L757" s="6" t="s">
        <v>22</v>
      </c>
      <c r="M757" t="s">
        <v>32</v>
      </c>
      <c r="N757" t="str">
        <f>IF(Table2[[#This Row],[Age]]&lt;=35, "25-35",
IF(Table2[[#This Row],[Age]]&lt;=45, "36-45",
IF(Table2[[#This Row],[Age]]&lt;=55, "46-55", "55+")))</f>
        <v>46-55</v>
      </c>
      <c r="O757">
        <v>53</v>
      </c>
      <c r="P757" t="s">
        <v>18</v>
      </c>
      <c r="Q757" t="str">
        <f>IF(Table2[[#This Row],[Purchased Bike]]="Yes", "Purchased","Did Not Purchase")</f>
        <v>Did Not Purchase</v>
      </c>
      <c r="R757">
        <f t="shared" si="11"/>
        <v>0</v>
      </c>
    </row>
    <row r="758" spans="1:18" x14ac:dyDescent="0.35">
      <c r="A758">
        <v>27261</v>
      </c>
      <c r="B758" t="s">
        <v>40</v>
      </c>
      <c r="C758" t="s">
        <v>42</v>
      </c>
      <c r="D758" s="3">
        <v>40000</v>
      </c>
      <c r="E758">
        <v>1</v>
      </c>
      <c r="F758" t="str">
        <f>IF(Table2[[#This Row],[Children]]&lt;=2, "0-2 Children", "3+ Children")</f>
        <v>0-2 Children</v>
      </c>
      <c r="G758" t="s">
        <v>13</v>
      </c>
      <c r="H758" t="s">
        <v>14</v>
      </c>
      <c r="I758" t="s">
        <v>18</v>
      </c>
      <c r="J758" t="str">
        <f>IF(Table2[[#This Row],[Home Owner]]="Yes", "Homeowner","Non-Homeowner")</f>
        <v>Non-Homeowner</v>
      </c>
      <c r="K758">
        <v>1</v>
      </c>
      <c r="L758" s="6" t="s">
        <v>16</v>
      </c>
      <c r="M758" t="s">
        <v>32</v>
      </c>
      <c r="N758" t="str">
        <f>IF(Table2[[#This Row],[Age]]&lt;=35, "25-35",
IF(Table2[[#This Row],[Age]]&lt;=45, "36-45",
IF(Table2[[#This Row],[Age]]&lt;=55, "46-55", "55+")))</f>
        <v>36-45</v>
      </c>
      <c r="O758">
        <v>36</v>
      </c>
      <c r="P758" t="s">
        <v>15</v>
      </c>
      <c r="Q758" t="str">
        <f>IF(Table2[[#This Row],[Purchased Bike]]="Yes", "Purchased","Did Not Purchase")</f>
        <v>Purchased</v>
      </c>
      <c r="R758">
        <f t="shared" si="11"/>
        <v>1</v>
      </c>
    </row>
    <row r="759" spans="1:18" x14ac:dyDescent="0.35">
      <c r="A759">
        <v>18649</v>
      </c>
      <c r="B759" t="s">
        <v>41</v>
      </c>
      <c r="C759" t="s">
        <v>42</v>
      </c>
      <c r="D759" s="3">
        <v>30000</v>
      </c>
      <c r="E759">
        <v>1</v>
      </c>
      <c r="F759" t="str">
        <f>IF(Table2[[#This Row],[Children]]&lt;=2, "0-2 Children", "3+ Children")</f>
        <v>0-2 Children</v>
      </c>
      <c r="G759" t="s">
        <v>27</v>
      </c>
      <c r="H759" t="s">
        <v>20</v>
      </c>
      <c r="I759" t="s">
        <v>15</v>
      </c>
      <c r="J759" t="str">
        <f>IF(Table2[[#This Row],[Home Owner]]="Yes", "Homeowner","Non-Homeowner")</f>
        <v>Homeowner</v>
      </c>
      <c r="K759">
        <v>2</v>
      </c>
      <c r="L759" s="6" t="s">
        <v>26</v>
      </c>
      <c r="M759" t="s">
        <v>32</v>
      </c>
      <c r="N759" t="str">
        <f>IF(Table2[[#This Row],[Age]]&lt;=35, "25-35",
IF(Table2[[#This Row],[Age]]&lt;=45, "36-45",
IF(Table2[[#This Row],[Age]]&lt;=55, "46-55", "55+")))</f>
        <v>46-55</v>
      </c>
      <c r="O759">
        <v>51</v>
      </c>
      <c r="P759" t="s">
        <v>15</v>
      </c>
      <c r="Q759" t="str">
        <f>IF(Table2[[#This Row],[Purchased Bike]]="Yes", "Purchased","Did Not Purchase")</f>
        <v>Purchased</v>
      </c>
      <c r="R759">
        <f t="shared" si="11"/>
        <v>1</v>
      </c>
    </row>
    <row r="760" spans="1:18" x14ac:dyDescent="0.35">
      <c r="A760">
        <v>21714</v>
      </c>
      <c r="B760" t="s">
        <v>41</v>
      </c>
      <c r="C760" t="s">
        <v>43</v>
      </c>
      <c r="D760" s="3">
        <v>80000</v>
      </c>
      <c r="E760">
        <v>5</v>
      </c>
      <c r="F760" t="str">
        <f>IF(Table2[[#This Row],[Children]]&lt;=2, "0-2 Children", "3+ Children")</f>
        <v>3+ Children</v>
      </c>
      <c r="G760" t="s">
        <v>31</v>
      </c>
      <c r="H760" t="s">
        <v>14</v>
      </c>
      <c r="I760" t="s">
        <v>18</v>
      </c>
      <c r="J760" t="str">
        <f>IF(Table2[[#This Row],[Home Owner]]="Yes", "Homeowner","Non-Homeowner")</f>
        <v>Non-Homeowner</v>
      </c>
      <c r="K760">
        <v>0</v>
      </c>
      <c r="L760" s="6" t="s">
        <v>16</v>
      </c>
      <c r="M760" t="s">
        <v>32</v>
      </c>
      <c r="N760" t="str">
        <f>IF(Table2[[#This Row],[Age]]&lt;=35, "25-35",
IF(Table2[[#This Row],[Age]]&lt;=45, "36-45",
IF(Table2[[#This Row],[Age]]&lt;=55, "46-55", "55+")))</f>
        <v>46-55</v>
      </c>
      <c r="O760">
        <v>47</v>
      </c>
      <c r="P760" t="s">
        <v>18</v>
      </c>
      <c r="Q760" t="str">
        <f>IF(Table2[[#This Row],[Purchased Bike]]="Yes", "Purchased","Did Not Purchase")</f>
        <v>Did Not Purchase</v>
      </c>
      <c r="R760">
        <f t="shared" si="11"/>
        <v>0</v>
      </c>
    </row>
    <row r="761" spans="1:18" x14ac:dyDescent="0.35">
      <c r="A761">
        <v>23217</v>
      </c>
      <c r="B761" t="s">
        <v>41</v>
      </c>
      <c r="C761" t="s">
        <v>43</v>
      </c>
      <c r="D761" s="3">
        <v>60000</v>
      </c>
      <c r="E761">
        <v>3</v>
      </c>
      <c r="F761" t="str">
        <f>IF(Table2[[#This Row],[Children]]&lt;=2, "0-2 Children", "3+ Children")</f>
        <v>3+ Children</v>
      </c>
      <c r="G761" t="s">
        <v>31</v>
      </c>
      <c r="H761" t="s">
        <v>21</v>
      </c>
      <c r="I761" t="s">
        <v>15</v>
      </c>
      <c r="J761" t="str">
        <f>IF(Table2[[#This Row],[Home Owner]]="Yes", "Homeowner","Non-Homeowner")</f>
        <v>Homeowner</v>
      </c>
      <c r="K761">
        <v>0</v>
      </c>
      <c r="L761" s="6" t="s">
        <v>22</v>
      </c>
      <c r="M761" t="s">
        <v>32</v>
      </c>
      <c r="N761" t="str">
        <f>IF(Table2[[#This Row],[Age]]&lt;=35, "25-35",
IF(Table2[[#This Row],[Age]]&lt;=45, "36-45",
IF(Table2[[#This Row],[Age]]&lt;=55, "46-55", "55+")))</f>
        <v>36-45</v>
      </c>
      <c r="O761">
        <v>43</v>
      </c>
      <c r="P761" t="s">
        <v>15</v>
      </c>
      <c r="Q761" t="str">
        <f>IF(Table2[[#This Row],[Purchased Bike]]="Yes", "Purchased","Did Not Purchase")</f>
        <v>Purchased</v>
      </c>
      <c r="R761">
        <f t="shared" si="11"/>
        <v>1</v>
      </c>
    </row>
    <row r="762" spans="1:18" x14ac:dyDescent="0.35">
      <c r="A762">
        <v>23797</v>
      </c>
      <c r="B762" t="s">
        <v>41</v>
      </c>
      <c r="C762" t="s">
        <v>42</v>
      </c>
      <c r="D762" s="3">
        <v>20000</v>
      </c>
      <c r="E762">
        <v>3</v>
      </c>
      <c r="F762" t="str">
        <f>IF(Table2[[#This Row],[Children]]&lt;=2, "0-2 Children", "3+ Children")</f>
        <v>3+ Children</v>
      </c>
      <c r="G762" t="s">
        <v>29</v>
      </c>
      <c r="H762" t="s">
        <v>20</v>
      </c>
      <c r="I762" t="s">
        <v>18</v>
      </c>
      <c r="J762" t="str">
        <f>IF(Table2[[#This Row],[Home Owner]]="Yes", "Homeowner","Non-Homeowner")</f>
        <v>Non-Homeowner</v>
      </c>
      <c r="K762">
        <v>2</v>
      </c>
      <c r="L762" s="6" t="s">
        <v>16</v>
      </c>
      <c r="M762" t="s">
        <v>32</v>
      </c>
      <c r="N762" t="str">
        <f>IF(Table2[[#This Row],[Age]]&lt;=35, "25-35",
IF(Table2[[#This Row],[Age]]&lt;=45, "36-45",
IF(Table2[[#This Row],[Age]]&lt;=55, "46-55", "55+")))</f>
        <v>46-55</v>
      </c>
      <c r="O762">
        <v>50</v>
      </c>
      <c r="P762" t="s">
        <v>18</v>
      </c>
      <c r="Q762" t="str">
        <f>IF(Table2[[#This Row],[Purchased Bike]]="Yes", "Purchased","Did Not Purchase")</f>
        <v>Did Not Purchase</v>
      </c>
      <c r="R762">
        <f t="shared" si="11"/>
        <v>0</v>
      </c>
    </row>
    <row r="763" spans="1:18" x14ac:dyDescent="0.35">
      <c r="A763">
        <v>13216</v>
      </c>
      <c r="B763" t="s">
        <v>40</v>
      </c>
      <c r="C763" t="s">
        <v>43</v>
      </c>
      <c r="D763" s="3">
        <v>60000</v>
      </c>
      <c r="E763">
        <v>5</v>
      </c>
      <c r="F763" t="str">
        <f>IF(Table2[[#This Row],[Children]]&lt;=2, "0-2 Children", "3+ Children")</f>
        <v>3+ Children</v>
      </c>
      <c r="G763" t="s">
        <v>13</v>
      </c>
      <c r="H763" t="s">
        <v>28</v>
      </c>
      <c r="I763" t="s">
        <v>15</v>
      </c>
      <c r="J763" t="str">
        <f>IF(Table2[[#This Row],[Home Owner]]="Yes", "Homeowner","Non-Homeowner")</f>
        <v>Homeowner</v>
      </c>
      <c r="K763">
        <v>3</v>
      </c>
      <c r="L763" s="6" t="s">
        <v>44</v>
      </c>
      <c r="M763" t="s">
        <v>32</v>
      </c>
      <c r="N763" t="str">
        <f>IF(Table2[[#This Row],[Age]]&lt;=35, "25-35",
IF(Table2[[#This Row],[Age]]&lt;=45, "36-45",
IF(Table2[[#This Row],[Age]]&lt;=55, "46-55", "55+")))</f>
        <v>55+</v>
      </c>
      <c r="O763">
        <v>59</v>
      </c>
      <c r="P763" t="s">
        <v>18</v>
      </c>
      <c r="Q763" t="str">
        <f>IF(Table2[[#This Row],[Purchased Bike]]="Yes", "Purchased","Did Not Purchase")</f>
        <v>Did Not Purchase</v>
      </c>
      <c r="R763">
        <f t="shared" si="11"/>
        <v>0</v>
      </c>
    </row>
    <row r="764" spans="1:18" x14ac:dyDescent="0.35">
      <c r="A764">
        <v>20657</v>
      </c>
      <c r="B764" t="s">
        <v>41</v>
      </c>
      <c r="C764" t="s">
        <v>42</v>
      </c>
      <c r="D764" s="3">
        <v>50000</v>
      </c>
      <c r="E764">
        <v>2</v>
      </c>
      <c r="F764" t="str">
        <f>IF(Table2[[#This Row],[Children]]&lt;=2, "0-2 Children", "3+ Children")</f>
        <v>0-2 Children</v>
      </c>
      <c r="G764" t="s">
        <v>13</v>
      </c>
      <c r="H764" t="s">
        <v>14</v>
      </c>
      <c r="I764" t="s">
        <v>15</v>
      </c>
      <c r="J764" t="str">
        <f>IF(Table2[[#This Row],[Home Owner]]="Yes", "Homeowner","Non-Homeowner")</f>
        <v>Homeowner</v>
      </c>
      <c r="K764">
        <v>0</v>
      </c>
      <c r="L764" s="6" t="s">
        <v>22</v>
      </c>
      <c r="M764" t="s">
        <v>32</v>
      </c>
      <c r="N764" t="str">
        <f>IF(Table2[[#This Row],[Age]]&lt;=35, "25-35",
IF(Table2[[#This Row],[Age]]&lt;=45, "36-45",
IF(Table2[[#This Row],[Age]]&lt;=55, "46-55", "55+")))</f>
        <v>36-45</v>
      </c>
      <c r="O764">
        <v>37</v>
      </c>
      <c r="P764" t="s">
        <v>15</v>
      </c>
      <c r="Q764" t="str">
        <f>IF(Table2[[#This Row],[Purchased Bike]]="Yes", "Purchased","Did Not Purchase")</f>
        <v>Purchased</v>
      </c>
      <c r="R764">
        <f t="shared" si="11"/>
        <v>1</v>
      </c>
    </row>
    <row r="765" spans="1:18" x14ac:dyDescent="0.35">
      <c r="A765">
        <v>12882</v>
      </c>
      <c r="B765" t="s">
        <v>40</v>
      </c>
      <c r="C765" t="s">
        <v>42</v>
      </c>
      <c r="D765" s="3">
        <v>50000</v>
      </c>
      <c r="E765">
        <v>1</v>
      </c>
      <c r="F765" t="str">
        <f>IF(Table2[[#This Row],[Children]]&lt;=2, "0-2 Children", "3+ Children")</f>
        <v>0-2 Children</v>
      </c>
      <c r="G765" t="s">
        <v>31</v>
      </c>
      <c r="H765" t="s">
        <v>14</v>
      </c>
      <c r="I765" t="s">
        <v>15</v>
      </c>
      <c r="J765" t="str">
        <f>IF(Table2[[#This Row],[Home Owner]]="Yes", "Homeowner","Non-Homeowner")</f>
        <v>Homeowner</v>
      </c>
      <c r="K765">
        <v>0</v>
      </c>
      <c r="L765" s="6" t="s">
        <v>16</v>
      </c>
      <c r="M765" t="s">
        <v>32</v>
      </c>
      <c r="N765" t="str">
        <f>IF(Table2[[#This Row],[Age]]&lt;=35, "25-35",
IF(Table2[[#This Row],[Age]]&lt;=45, "36-45",
IF(Table2[[#This Row],[Age]]&lt;=55, "46-55", "55+")))</f>
        <v>25-35</v>
      </c>
      <c r="O765">
        <v>33</v>
      </c>
      <c r="P765" t="s">
        <v>15</v>
      </c>
      <c r="Q765" t="str">
        <f>IF(Table2[[#This Row],[Purchased Bike]]="Yes", "Purchased","Did Not Purchase")</f>
        <v>Purchased</v>
      </c>
      <c r="R765">
        <f t="shared" si="11"/>
        <v>1</v>
      </c>
    </row>
    <row r="766" spans="1:18" x14ac:dyDescent="0.35">
      <c r="A766">
        <v>25908</v>
      </c>
      <c r="B766" t="s">
        <v>40</v>
      </c>
      <c r="C766" t="s">
        <v>43</v>
      </c>
      <c r="D766" s="3">
        <v>60000</v>
      </c>
      <c r="E766">
        <v>0</v>
      </c>
      <c r="F766" t="str">
        <f>IF(Table2[[#This Row],[Children]]&lt;=2, "0-2 Children", "3+ Children")</f>
        <v>0-2 Children</v>
      </c>
      <c r="G766" t="s">
        <v>19</v>
      </c>
      <c r="H766" t="s">
        <v>14</v>
      </c>
      <c r="I766" t="s">
        <v>18</v>
      </c>
      <c r="J766" t="str">
        <f>IF(Table2[[#This Row],[Home Owner]]="Yes", "Homeowner","Non-Homeowner")</f>
        <v>Non-Homeowner</v>
      </c>
      <c r="K766">
        <v>1</v>
      </c>
      <c r="L766" s="6" t="s">
        <v>26</v>
      </c>
      <c r="M766" t="s">
        <v>32</v>
      </c>
      <c r="N766" t="str">
        <f>IF(Table2[[#This Row],[Age]]&lt;=35, "25-35",
IF(Table2[[#This Row],[Age]]&lt;=45, "36-45",
IF(Table2[[#This Row],[Age]]&lt;=55, "46-55", "55+")))</f>
        <v>25-35</v>
      </c>
      <c r="O766">
        <v>27</v>
      </c>
      <c r="P766" t="s">
        <v>18</v>
      </c>
      <c r="Q766" t="str">
        <f>IF(Table2[[#This Row],[Purchased Bike]]="Yes", "Purchased","Did Not Purchase")</f>
        <v>Did Not Purchase</v>
      </c>
      <c r="R766">
        <f t="shared" si="11"/>
        <v>0</v>
      </c>
    </row>
    <row r="767" spans="1:18" x14ac:dyDescent="0.35">
      <c r="A767">
        <v>16753</v>
      </c>
      <c r="B767" t="s">
        <v>41</v>
      </c>
      <c r="C767" t="s">
        <v>43</v>
      </c>
      <c r="D767" s="3">
        <v>70000</v>
      </c>
      <c r="E767">
        <v>0</v>
      </c>
      <c r="F767" t="str">
        <f>IF(Table2[[#This Row],[Children]]&lt;=2, "0-2 Children", "3+ Children")</f>
        <v>0-2 Children</v>
      </c>
      <c r="G767" t="s">
        <v>19</v>
      </c>
      <c r="H767" t="s">
        <v>14</v>
      </c>
      <c r="I767" t="s">
        <v>15</v>
      </c>
      <c r="J767" t="str">
        <f>IF(Table2[[#This Row],[Home Owner]]="Yes", "Homeowner","Non-Homeowner")</f>
        <v>Homeowner</v>
      </c>
      <c r="K767">
        <v>2</v>
      </c>
      <c r="L767" s="6" t="s">
        <v>23</v>
      </c>
      <c r="M767" t="s">
        <v>32</v>
      </c>
      <c r="N767" t="str">
        <f>IF(Table2[[#This Row],[Age]]&lt;=35, "25-35",
IF(Table2[[#This Row],[Age]]&lt;=45, "36-45",
IF(Table2[[#This Row],[Age]]&lt;=55, "46-55", "55+")))</f>
        <v>25-35</v>
      </c>
      <c r="O767">
        <v>34</v>
      </c>
      <c r="P767" t="s">
        <v>15</v>
      </c>
      <c r="Q767" t="str">
        <f>IF(Table2[[#This Row],[Purchased Bike]]="Yes", "Purchased","Did Not Purchase")</f>
        <v>Purchased</v>
      </c>
      <c r="R767">
        <f t="shared" si="11"/>
        <v>1</v>
      </c>
    </row>
    <row r="768" spans="1:18" x14ac:dyDescent="0.35">
      <c r="A768">
        <v>14608</v>
      </c>
      <c r="B768" t="s">
        <v>40</v>
      </c>
      <c r="C768" t="s">
        <v>42</v>
      </c>
      <c r="D768" s="3">
        <v>50000</v>
      </c>
      <c r="E768">
        <v>4</v>
      </c>
      <c r="F768" t="str">
        <f>IF(Table2[[#This Row],[Children]]&lt;=2, "0-2 Children", "3+ Children")</f>
        <v>3+ Children</v>
      </c>
      <c r="G768" t="s">
        <v>13</v>
      </c>
      <c r="H768" t="s">
        <v>14</v>
      </c>
      <c r="I768" t="s">
        <v>15</v>
      </c>
      <c r="J768" t="str">
        <f>IF(Table2[[#This Row],[Home Owner]]="Yes", "Homeowner","Non-Homeowner")</f>
        <v>Homeowner</v>
      </c>
      <c r="K768">
        <v>3</v>
      </c>
      <c r="L768" s="6" t="s">
        <v>44</v>
      </c>
      <c r="M768" t="s">
        <v>32</v>
      </c>
      <c r="N768" t="str">
        <f>IF(Table2[[#This Row],[Age]]&lt;=35, "25-35",
IF(Table2[[#This Row],[Age]]&lt;=45, "36-45",
IF(Table2[[#This Row],[Age]]&lt;=55, "46-55", "55+")))</f>
        <v>36-45</v>
      </c>
      <c r="O768">
        <v>42</v>
      </c>
      <c r="P768" t="s">
        <v>18</v>
      </c>
      <c r="Q768" t="str">
        <f>IF(Table2[[#This Row],[Purchased Bike]]="Yes", "Purchased","Did Not Purchase")</f>
        <v>Did Not Purchase</v>
      </c>
      <c r="R768">
        <f t="shared" si="11"/>
        <v>0</v>
      </c>
    </row>
    <row r="769" spans="1:18" x14ac:dyDescent="0.35">
      <c r="A769">
        <v>24979</v>
      </c>
      <c r="B769" t="s">
        <v>40</v>
      </c>
      <c r="C769" t="s">
        <v>43</v>
      </c>
      <c r="D769" s="3">
        <v>60000</v>
      </c>
      <c r="E769">
        <v>2</v>
      </c>
      <c r="F769" t="str">
        <f>IF(Table2[[#This Row],[Children]]&lt;=2, "0-2 Children", "3+ Children")</f>
        <v>0-2 Children</v>
      </c>
      <c r="G769" t="s">
        <v>19</v>
      </c>
      <c r="H769" t="s">
        <v>21</v>
      </c>
      <c r="I769" t="s">
        <v>15</v>
      </c>
      <c r="J769" t="str">
        <f>IF(Table2[[#This Row],[Home Owner]]="Yes", "Homeowner","Non-Homeowner")</f>
        <v>Homeowner</v>
      </c>
      <c r="K769">
        <v>2</v>
      </c>
      <c r="L769" s="6" t="s">
        <v>22</v>
      </c>
      <c r="M769" t="s">
        <v>32</v>
      </c>
      <c r="N769" t="str">
        <f>IF(Table2[[#This Row],[Age]]&lt;=35, "25-35",
IF(Table2[[#This Row],[Age]]&lt;=45, "36-45",
IF(Table2[[#This Row],[Age]]&lt;=55, "46-55", "55+")))</f>
        <v>55+</v>
      </c>
      <c r="O769">
        <v>57</v>
      </c>
      <c r="P769" t="s">
        <v>15</v>
      </c>
      <c r="Q769" t="str">
        <f>IF(Table2[[#This Row],[Purchased Bike]]="Yes", "Purchased","Did Not Purchase")</f>
        <v>Purchased</v>
      </c>
      <c r="R769">
        <f t="shared" si="11"/>
        <v>1</v>
      </c>
    </row>
    <row r="770" spans="1:18" x14ac:dyDescent="0.35">
      <c r="A770">
        <v>13313</v>
      </c>
      <c r="B770" t="s">
        <v>40</v>
      </c>
      <c r="C770" t="s">
        <v>43</v>
      </c>
      <c r="D770" s="3">
        <v>120000</v>
      </c>
      <c r="E770">
        <v>1</v>
      </c>
      <c r="F770" t="str">
        <f>IF(Table2[[#This Row],[Children]]&lt;=2, "0-2 Children", "3+ Children")</f>
        <v>0-2 Children</v>
      </c>
      <c r="G770" t="s">
        <v>27</v>
      </c>
      <c r="H770" t="s">
        <v>21</v>
      </c>
      <c r="I770" t="s">
        <v>18</v>
      </c>
      <c r="J770" t="str">
        <f>IF(Table2[[#This Row],[Home Owner]]="Yes", "Homeowner","Non-Homeowner")</f>
        <v>Non-Homeowner</v>
      </c>
      <c r="K770">
        <v>4</v>
      </c>
      <c r="L770" s="6" t="s">
        <v>22</v>
      </c>
      <c r="M770" t="s">
        <v>32</v>
      </c>
      <c r="N770" t="str">
        <f>IF(Table2[[#This Row],[Age]]&lt;=35, "25-35",
IF(Table2[[#This Row],[Age]]&lt;=45, "36-45",
IF(Table2[[#This Row],[Age]]&lt;=55, "46-55", "55+")))</f>
        <v>36-45</v>
      </c>
      <c r="O770">
        <v>45</v>
      </c>
      <c r="P770" t="s">
        <v>18</v>
      </c>
      <c r="Q770" t="str">
        <f>IF(Table2[[#This Row],[Purchased Bike]]="Yes", "Purchased","Did Not Purchase")</f>
        <v>Did Not Purchase</v>
      </c>
      <c r="R770">
        <f t="shared" si="11"/>
        <v>0</v>
      </c>
    </row>
    <row r="771" spans="1:18" x14ac:dyDescent="0.35">
      <c r="A771">
        <v>18952</v>
      </c>
      <c r="B771" t="s">
        <v>40</v>
      </c>
      <c r="C771" t="s">
        <v>43</v>
      </c>
      <c r="D771" s="3">
        <v>100000</v>
      </c>
      <c r="E771">
        <v>4</v>
      </c>
      <c r="F771" t="str">
        <f>IF(Table2[[#This Row],[Children]]&lt;=2, "0-2 Children", "3+ Children")</f>
        <v>3+ Children</v>
      </c>
      <c r="G771" t="s">
        <v>13</v>
      </c>
      <c r="H771" t="s">
        <v>28</v>
      </c>
      <c r="I771" t="s">
        <v>15</v>
      </c>
      <c r="J771" t="str">
        <f>IF(Table2[[#This Row],[Home Owner]]="Yes", "Homeowner","Non-Homeowner")</f>
        <v>Homeowner</v>
      </c>
      <c r="K771">
        <v>4</v>
      </c>
      <c r="L771" s="6" t="s">
        <v>16</v>
      </c>
      <c r="M771" t="s">
        <v>32</v>
      </c>
      <c r="N771" t="str">
        <f>IF(Table2[[#This Row],[Age]]&lt;=35, "25-35",
IF(Table2[[#This Row],[Age]]&lt;=45, "36-45",
IF(Table2[[#This Row],[Age]]&lt;=55, "46-55", "55+")))</f>
        <v>36-45</v>
      </c>
      <c r="O771">
        <v>40</v>
      </c>
      <c r="P771" t="s">
        <v>18</v>
      </c>
      <c r="Q771" t="str">
        <f>IF(Table2[[#This Row],[Purchased Bike]]="Yes", "Purchased","Did Not Purchase")</f>
        <v>Did Not Purchase</v>
      </c>
      <c r="R771">
        <f t="shared" ref="R771:R834" si="12">IF(P771="Yes", 1,0)</f>
        <v>0</v>
      </c>
    </row>
    <row r="772" spans="1:18" x14ac:dyDescent="0.35">
      <c r="A772">
        <v>17699</v>
      </c>
      <c r="B772" t="s">
        <v>40</v>
      </c>
      <c r="C772" t="s">
        <v>42</v>
      </c>
      <c r="D772" s="3">
        <v>60000</v>
      </c>
      <c r="E772">
        <v>1</v>
      </c>
      <c r="F772" t="str">
        <f>IF(Table2[[#This Row],[Children]]&lt;=2, "0-2 Children", "3+ Children")</f>
        <v>0-2 Children</v>
      </c>
      <c r="G772" t="s">
        <v>31</v>
      </c>
      <c r="H772" t="s">
        <v>14</v>
      </c>
      <c r="I772" t="s">
        <v>18</v>
      </c>
      <c r="J772" t="str">
        <f>IF(Table2[[#This Row],[Home Owner]]="Yes", "Homeowner","Non-Homeowner")</f>
        <v>Non-Homeowner</v>
      </c>
      <c r="K772">
        <v>0</v>
      </c>
      <c r="L772" s="6" t="s">
        <v>16</v>
      </c>
      <c r="M772" t="s">
        <v>32</v>
      </c>
      <c r="N772" t="str">
        <f>IF(Table2[[#This Row],[Age]]&lt;=35, "25-35",
IF(Table2[[#This Row],[Age]]&lt;=45, "36-45",
IF(Table2[[#This Row],[Age]]&lt;=55, "46-55", "55+")))</f>
        <v>46-55</v>
      </c>
      <c r="O772">
        <v>55</v>
      </c>
      <c r="P772" t="s">
        <v>18</v>
      </c>
      <c r="Q772" t="str">
        <f>IF(Table2[[#This Row],[Purchased Bike]]="Yes", "Purchased","Did Not Purchase")</f>
        <v>Did Not Purchase</v>
      </c>
      <c r="R772">
        <f t="shared" si="12"/>
        <v>0</v>
      </c>
    </row>
    <row r="773" spans="1:18" x14ac:dyDescent="0.35">
      <c r="A773">
        <v>14657</v>
      </c>
      <c r="B773" t="s">
        <v>40</v>
      </c>
      <c r="C773" t="s">
        <v>42</v>
      </c>
      <c r="D773" s="3">
        <v>80000</v>
      </c>
      <c r="E773">
        <v>1</v>
      </c>
      <c r="F773" t="str">
        <f>IF(Table2[[#This Row],[Children]]&lt;=2, "0-2 Children", "3+ Children")</f>
        <v>0-2 Children</v>
      </c>
      <c r="G773" t="s">
        <v>19</v>
      </c>
      <c r="H773" t="s">
        <v>14</v>
      </c>
      <c r="I773" t="s">
        <v>18</v>
      </c>
      <c r="J773" t="str">
        <f>IF(Table2[[#This Row],[Home Owner]]="Yes", "Homeowner","Non-Homeowner")</f>
        <v>Non-Homeowner</v>
      </c>
      <c r="K773">
        <v>1</v>
      </c>
      <c r="L773" s="6" t="s">
        <v>16</v>
      </c>
      <c r="M773" t="s">
        <v>32</v>
      </c>
      <c r="N773" t="str">
        <f>IF(Table2[[#This Row],[Age]]&lt;=35, "25-35",
IF(Table2[[#This Row],[Age]]&lt;=45, "36-45",
IF(Table2[[#This Row],[Age]]&lt;=55, "46-55", "55+")))</f>
        <v>46-55</v>
      </c>
      <c r="O773">
        <v>47</v>
      </c>
      <c r="P773" t="s">
        <v>15</v>
      </c>
      <c r="Q773" t="str">
        <f>IF(Table2[[#This Row],[Purchased Bike]]="Yes", "Purchased","Did Not Purchase")</f>
        <v>Purchased</v>
      </c>
      <c r="R773">
        <f t="shared" si="12"/>
        <v>1</v>
      </c>
    </row>
    <row r="774" spans="1:18" x14ac:dyDescent="0.35">
      <c r="A774">
        <v>11540</v>
      </c>
      <c r="B774" t="s">
        <v>41</v>
      </c>
      <c r="C774" t="s">
        <v>42</v>
      </c>
      <c r="D774" s="3">
        <v>60000</v>
      </c>
      <c r="E774">
        <v>4</v>
      </c>
      <c r="F774" t="str">
        <f>IF(Table2[[#This Row],[Children]]&lt;=2, "0-2 Children", "3+ Children")</f>
        <v>3+ Children</v>
      </c>
      <c r="G774" t="s">
        <v>31</v>
      </c>
      <c r="H774" t="s">
        <v>14</v>
      </c>
      <c r="I774" t="s">
        <v>15</v>
      </c>
      <c r="J774" t="str">
        <f>IF(Table2[[#This Row],[Home Owner]]="Yes", "Homeowner","Non-Homeowner")</f>
        <v>Homeowner</v>
      </c>
      <c r="K774">
        <v>0</v>
      </c>
      <c r="L774" s="6" t="s">
        <v>26</v>
      </c>
      <c r="M774" t="s">
        <v>32</v>
      </c>
      <c r="N774" t="str">
        <f>IF(Table2[[#This Row],[Age]]&lt;=35, "25-35",
IF(Table2[[#This Row],[Age]]&lt;=45, "36-45",
IF(Table2[[#This Row],[Age]]&lt;=55, "46-55", "55+")))</f>
        <v>46-55</v>
      </c>
      <c r="O774">
        <v>47</v>
      </c>
      <c r="P774" t="s">
        <v>15</v>
      </c>
      <c r="Q774" t="str">
        <f>IF(Table2[[#This Row],[Purchased Bike]]="Yes", "Purchased","Did Not Purchase")</f>
        <v>Purchased</v>
      </c>
      <c r="R774">
        <f t="shared" si="12"/>
        <v>1</v>
      </c>
    </row>
    <row r="775" spans="1:18" x14ac:dyDescent="0.35">
      <c r="A775">
        <v>11783</v>
      </c>
      <c r="B775" t="s">
        <v>40</v>
      </c>
      <c r="C775" t="s">
        <v>43</v>
      </c>
      <c r="D775" s="3">
        <v>60000</v>
      </c>
      <c r="E775">
        <v>1</v>
      </c>
      <c r="F775" t="str">
        <f>IF(Table2[[#This Row],[Children]]&lt;=2, "0-2 Children", "3+ Children")</f>
        <v>0-2 Children</v>
      </c>
      <c r="G775" t="s">
        <v>31</v>
      </c>
      <c r="H775" t="s">
        <v>14</v>
      </c>
      <c r="I775" t="s">
        <v>15</v>
      </c>
      <c r="J775" t="str">
        <f>IF(Table2[[#This Row],[Home Owner]]="Yes", "Homeowner","Non-Homeowner")</f>
        <v>Homeowner</v>
      </c>
      <c r="K775">
        <v>0</v>
      </c>
      <c r="L775" s="6" t="s">
        <v>16</v>
      </c>
      <c r="M775" t="s">
        <v>32</v>
      </c>
      <c r="N775" t="str">
        <f>IF(Table2[[#This Row],[Age]]&lt;=35, "25-35",
IF(Table2[[#This Row],[Age]]&lt;=45, "36-45",
IF(Table2[[#This Row],[Age]]&lt;=55, "46-55", "55+")))</f>
        <v>25-35</v>
      </c>
      <c r="O775">
        <v>34</v>
      </c>
      <c r="P775" t="s">
        <v>18</v>
      </c>
      <c r="Q775" t="str">
        <f>IF(Table2[[#This Row],[Purchased Bike]]="Yes", "Purchased","Did Not Purchase")</f>
        <v>Did Not Purchase</v>
      </c>
      <c r="R775">
        <f t="shared" si="12"/>
        <v>0</v>
      </c>
    </row>
    <row r="776" spans="1:18" x14ac:dyDescent="0.35">
      <c r="A776">
        <v>14602</v>
      </c>
      <c r="B776" t="s">
        <v>40</v>
      </c>
      <c r="C776" t="s">
        <v>43</v>
      </c>
      <c r="D776" s="3">
        <v>80000</v>
      </c>
      <c r="E776">
        <v>3</v>
      </c>
      <c r="F776" t="str">
        <f>IF(Table2[[#This Row],[Children]]&lt;=2, "0-2 Children", "3+ Children")</f>
        <v>3+ Children</v>
      </c>
      <c r="G776" t="s">
        <v>31</v>
      </c>
      <c r="H776" t="s">
        <v>21</v>
      </c>
      <c r="I776" t="s">
        <v>15</v>
      </c>
      <c r="J776" t="str">
        <f>IF(Table2[[#This Row],[Home Owner]]="Yes", "Homeowner","Non-Homeowner")</f>
        <v>Homeowner</v>
      </c>
      <c r="K776">
        <v>0</v>
      </c>
      <c r="L776" s="6" t="s">
        <v>16</v>
      </c>
      <c r="M776" t="s">
        <v>32</v>
      </c>
      <c r="N776" t="str">
        <f>IF(Table2[[#This Row],[Age]]&lt;=35, "25-35",
IF(Table2[[#This Row],[Age]]&lt;=45, "36-45",
IF(Table2[[#This Row],[Age]]&lt;=55, "46-55", "55+")))</f>
        <v>36-45</v>
      </c>
      <c r="O776">
        <v>36</v>
      </c>
      <c r="P776" t="s">
        <v>15</v>
      </c>
      <c r="Q776" t="str">
        <f>IF(Table2[[#This Row],[Purchased Bike]]="Yes", "Purchased","Did Not Purchase")</f>
        <v>Purchased</v>
      </c>
      <c r="R776">
        <f t="shared" si="12"/>
        <v>1</v>
      </c>
    </row>
    <row r="777" spans="1:18" x14ac:dyDescent="0.35">
      <c r="A777">
        <v>29030</v>
      </c>
      <c r="B777" t="s">
        <v>40</v>
      </c>
      <c r="C777" t="s">
        <v>42</v>
      </c>
      <c r="D777" s="3">
        <v>70000</v>
      </c>
      <c r="E777">
        <v>2</v>
      </c>
      <c r="F777" t="str">
        <f>IF(Table2[[#This Row],[Children]]&lt;=2, "0-2 Children", "3+ Children")</f>
        <v>0-2 Children</v>
      </c>
      <c r="G777" t="s">
        <v>29</v>
      </c>
      <c r="H777" t="s">
        <v>14</v>
      </c>
      <c r="I777" t="s">
        <v>15</v>
      </c>
      <c r="J777" t="str">
        <f>IF(Table2[[#This Row],[Home Owner]]="Yes", "Homeowner","Non-Homeowner")</f>
        <v>Homeowner</v>
      </c>
      <c r="K777">
        <v>2</v>
      </c>
      <c r="L777" s="6" t="s">
        <v>44</v>
      </c>
      <c r="M777" t="s">
        <v>32</v>
      </c>
      <c r="N777" t="str">
        <f>IF(Table2[[#This Row],[Age]]&lt;=35, "25-35",
IF(Table2[[#This Row],[Age]]&lt;=45, "36-45",
IF(Table2[[#This Row],[Age]]&lt;=55, "46-55", "55+")))</f>
        <v>46-55</v>
      </c>
      <c r="O777">
        <v>54</v>
      </c>
      <c r="P777" t="s">
        <v>18</v>
      </c>
      <c r="Q777" t="str">
        <f>IF(Table2[[#This Row],[Purchased Bike]]="Yes", "Purchased","Did Not Purchase")</f>
        <v>Did Not Purchase</v>
      </c>
      <c r="R777">
        <f t="shared" si="12"/>
        <v>0</v>
      </c>
    </row>
    <row r="778" spans="1:18" x14ac:dyDescent="0.35">
      <c r="A778">
        <v>26490</v>
      </c>
      <c r="B778" t="s">
        <v>41</v>
      </c>
      <c r="C778" t="s">
        <v>42</v>
      </c>
      <c r="D778" s="3">
        <v>70000</v>
      </c>
      <c r="E778">
        <v>2</v>
      </c>
      <c r="F778" t="str">
        <f>IF(Table2[[#This Row],[Children]]&lt;=2, "0-2 Children", "3+ Children")</f>
        <v>0-2 Children</v>
      </c>
      <c r="G778" t="s">
        <v>13</v>
      </c>
      <c r="H778" t="s">
        <v>28</v>
      </c>
      <c r="I778" t="s">
        <v>18</v>
      </c>
      <c r="J778" t="str">
        <f>IF(Table2[[#This Row],[Home Owner]]="Yes", "Homeowner","Non-Homeowner")</f>
        <v>Non-Homeowner</v>
      </c>
      <c r="K778">
        <v>1</v>
      </c>
      <c r="L778" s="6" t="s">
        <v>22</v>
      </c>
      <c r="M778" t="s">
        <v>32</v>
      </c>
      <c r="N778" t="str">
        <f>IF(Table2[[#This Row],[Age]]&lt;=35, "25-35",
IF(Table2[[#This Row],[Age]]&lt;=45, "36-45",
IF(Table2[[#This Row],[Age]]&lt;=55, "46-55", "55+")))</f>
        <v>55+</v>
      </c>
      <c r="O778">
        <v>59</v>
      </c>
      <c r="P778" t="s">
        <v>15</v>
      </c>
      <c r="Q778" t="str">
        <f>IF(Table2[[#This Row],[Purchased Bike]]="Yes", "Purchased","Did Not Purchase")</f>
        <v>Purchased</v>
      </c>
      <c r="R778">
        <f t="shared" si="12"/>
        <v>1</v>
      </c>
    </row>
    <row r="779" spans="1:18" x14ac:dyDescent="0.35">
      <c r="A779">
        <v>13151</v>
      </c>
      <c r="B779" t="s">
        <v>41</v>
      </c>
      <c r="C779" t="s">
        <v>42</v>
      </c>
      <c r="D779" s="3">
        <v>40000</v>
      </c>
      <c r="E779">
        <v>0</v>
      </c>
      <c r="F779" t="str">
        <f>IF(Table2[[#This Row],[Children]]&lt;=2, "0-2 Children", "3+ Children")</f>
        <v>0-2 Children</v>
      </c>
      <c r="G779" t="s">
        <v>27</v>
      </c>
      <c r="H779" t="s">
        <v>14</v>
      </c>
      <c r="I779" t="s">
        <v>15</v>
      </c>
      <c r="J779" t="str">
        <f>IF(Table2[[#This Row],[Home Owner]]="Yes", "Homeowner","Non-Homeowner")</f>
        <v>Homeowner</v>
      </c>
      <c r="K779">
        <v>2</v>
      </c>
      <c r="L779" s="6" t="s">
        <v>23</v>
      </c>
      <c r="M779" t="s">
        <v>32</v>
      </c>
      <c r="N779" t="str">
        <f>IF(Table2[[#This Row],[Age]]&lt;=35, "25-35",
IF(Table2[[#This Row],[Age]]&lt;=45, "36-45",
IF(Table2[[#This Row],[Age]]&lt;=55, "46-55", "55+")))</f>
        <v>25-35</v>
      </c>
      <c r="O779">
        <v>27</v>
      </c>
      <c r="P779" t="s">
        <v>18</v>
      </c>
      <c r="Q779" t="str">
        <f>IF(Table2[[#This Row],[Purchased Bike]]="Yes", "Purchased","Did Not Purchase")</f>
        <v>Did Not Purchase</v>
      </c>
      <c r="R779">
        <f t="shared" si="12"/>
        <v>0</v>
      </c>
    </row>
    <row r="780" spans="1:18" x14ac:dyDescent="0.35">
      <c r="A780">
        <v>17260</v>
      </c>
      <c r="B780" t="s">
        <v>40</v>
      </c>
      <c r="C780" t="s">
        <v>42</v>
      </c>
      <c r="D780" s="3">
        <v>90000</v>
      </c>
      <c r="E780">
        <v>5</v>
      </c>
      <c r="F780" t="str">
        <f>IF(Table2[[#This Row],[Children]]&lt;=2, "0-2 Children", "3+ Children")</f>
        <v>3+ Children</v>
      </c>
      <c r="G780" t="s">
        <v>19</v>
      </c>
      <c r="H780" t="s">
        <v>21</v>
      </c>
      <c r="I780" t="s">
        <v>15</v>
      </c>
      <c r="J780" t="str">
        <f>IF(Table2[[#This Row],[Home Owner]]="Yes", "Homeowner","Non-Homeowner")</f>
        <v>Homeowner</v>
      </c>
      <c r="K780">
        <v>3</v>
      </c>
      <c r="L780" s="6" t="s">
        <v>16</v>
      </c>
      <c r="M780" t="s">
        <v>32</v>
      </c>
      <c r="N780" t="str">
        <f>IF(Table2[[#This Row],[Age]]&lt;=35, "25-35",
IF(Table2[[#This Row],[Age]]&lt;=45, "36-45",
IF(Table2[[#This Row],[Age]]&lt;=55, "46-55", "55+")))</f>
        <v>36-45</v>
      </c>
      <c r="O780">
        <v>41</v>
      </c>
      <c r="P780" t="s">
        <v>18</v>
      </c>
      <c r="Q780" t="str">
        <f>IF(Table2[[#This Row],[Purchased Bike]]="Yes", "Purchased","Did Not Purchase")</f>
        <v>Did Not Purchase</v>
      </c>
      <c r="R780">
        <f t="shared" si="12"/>
        <v>0</v>
      </c>
    </row>
    <row r="781" spans="1:18" x14ac:dyDescent="0.35">
      <c r="A781">
        <v>15372</v>
      </c>
      <c r="B781" t="s">
        <v>40</v>
      </c>
      <c r="C781" t="s">
        <v>42</v>
      </c>
      <c r="D781" s="3">
        <v>80000</v>
      </c>
      <c r="E781">
        <v>3</v>
      </c>
      <c r="F781" t="str">
        <f>IF(Table2[[#This Row],[Children]]&lt;=2, "0-2 Children", "3+ Children")</f>
        <v>3+ Children</v>
      </c>
      <c r="G781" t="s">
        <v>19</v>
      </c>
      <c r="H781" t="s">
        <v>21</v>
      </c>
      <c r="I781" t="s">
        <v>18</v>
      </c>
      <c r="J781" t="str">
        <f>IF(Table2[[#This Row],[Home Owner]]="Yes", "Homeowner","Non-Homeowner")</f>
        <v>Non-Homeowner</v>
      </c>
      <c r="K781">
        <v>2</v>
      </c>
      <c r="L781" s="6" t="s">
        <v>22</v>
      </c>
      <c r="M781" t="s">
        <v>32</v>
      </c>
      <c r="N781" t="str">
        <f>IF(Table2[[#This Row],[Age]]&lt;=35, "25-35",
IF(Table2[[#This Row],[Age]]&lt;=45, "36-45",
IF(Table2[[#This Row],[Age]]&lt;=55, "46-55", "55+")))</f>
        <v>46-55</v>
      </c>
      <c r="O781">
        <v>50</v>
      </c>
      <c r="P781" t="s">
        <v>15</v>
      </c>
      <c r="Q781" t="str">
        <f>IF(Table2[[#This Row],[Purchased Bike]]="Yes", "Purchased","Did Not Purchase")</f>
        <v>Purchased</v>
      </c>
      <c r="R781">
        <f t="shared" si="12"/>
        <v>1</v>
      </c>
    </row>
    <row r="782" spans="1:18" x14ac:dyDescent="0.35">
      <c r="A782">
        <v>18105</v>
      </c>
      <c r="B782" t="s">
        <v>40</v>
      </c>
      <c r="C782" t="s">
        <v>43</v>
      </c>
      <c r="D782" s="3">
        <v>60000</v>
      </c>
      <c r="E782">
        <v>2</v>
      </c>
      <c r="F782" t="str">
        <f>IF(Table2[[#This Row],[Children]]&lt;=2, "0-2 Children", "3+ Children")</f>
        <v>0-2 Children</v>
      </c>
      <c r="G782" t="s">
        <v>19</v>
      </c>
      <c r="H782" t="s">
        <v>21</v>
      </c>
      <c r="I782" t="s">
        <v>15</v>
      </c>
      <c r="J782" t="str">
        <f>IF(Table2[[#This Row],[Home Owner]]="Yes", "Homeowner","Non-Homeowner")</f>
        <v>Homeowner</v>
      </c>
      <c r="K782">
        <v>1</v>
      </c>
      <c r="L782" s="6" t="s">
        <v>44</v>
      </c>
      <c r="M782" t="s">
        <v>32</v>
      </c>
      <c r="N782" t="str">
        <f>IF(Table2[[#This Row],[Age]]&lt;=35, "25-35",
IF(Table2[[#This Row],[Age]]&lt;=45, "36-45",
IF(Table2[[#This Row],[Age]]&lt;=55, "46-55", "55+")))</f>
        <v>46-55</v>
      </c>
      <c r="O782">
        <v>55</v>
      </c>
      <c r="P782" t="s">
        <v>18</v>
      </c>
      <c r="Q782" t="str">
        <f>IF(Table2[[#This Row],[Purchased Bike]]="Yes", "Purchased","Did Not Purchase")</f>
        <v>Did Not Purchase</v>
      </c>
      <c r="R782">
        <f t="shared" si="12"/>
        <v>0</v>
      </c>
    </row>
    <row r="783" spans="1:18" x14ac:dyDescent="0.35">
      <c r="A783">
        <v>19660</v>
      </c>
      <c r="B783" t="s">
        <v>40</v>
      </c>
      <c r="C783" t="s">
        <v>42</v>
      </c>
      <c r="D783" s="3">
        <v>80000</v>
      </c>
      <c r="E783">
        <v>4</v>
      </c>
      <c r="F783" t="str">
        <f>IF(Table2[[#This Row],[Children]]&lt;=2, "0-2 Children", "3+ Children")</f>
        <v>3+ Children</v>
      </c>
      <c r="G783" t="s">
        <v>13</v>
      </c>
      <c r="H783" t="s">
        <v>28</v>
      </c>
      <c r="I783" t="s">
        <v>15</v>
      </c>
      <c r="J783" t="str">
        <f>IF(Table2[[#This Row],[Home Owner]]="Yes", "Homeowner","Non-Homeowner")</f>
        <v>Homeowner</v>
      </c>
      <c r="K783">
        <v>0</v>
      </c>
      <c r="L783" s="6" t="s">
        <v>16</v>
      </c>
      <c r="M783" t="s">
        <v>32</v>
      </c>
      <c r="N783" t="str">
        <f>IF(Table2[[#This Row],[Age]]&lt;=35, "25-35",
IF(Table2[[#This Row],[Age]]&lt;=45, "36-45",
IF(Table2[[#This Row],[Age]]&lt;=55, "46-55", "55+")))</f>
        <v>36-45</v>
      </c>
      <c r="O783">
        <v>43</v>
      </c>
      <c r="P783" t="s">
        <v>18</v>
      </c>
      <c r="Q783" t="str">
        <f>IF(Table2[[#This Row],[Purchased Bike]]="Yes", "Purchased","Did Not Purchase")</f>
        <v>Did Not Purchase</v>
      </c>
      <c r="R783">
        <f t="shared" si="12"/>
        <v>0</v>
      </c>
    </row>
    <row r="784" spans="1:18" x14ac:dyDescent="0.35">
      <c r="A784">
        <v>16112</v>
      </c>
      <c r="B784" t="s">
        <v>41</v>
      </c>
      <c r="C784" t="s">
        <v>42</v>
      </c>
      <c r="D784" s="3">
        <v>70000</v>
      </c>
      <c r="E784">
        <v>4</v>
      </c>
      <c r="F784" t="str">
        <f>IF(Table2[[#This Row],[Children]]&lt;=2, "0-2 Children", "3+ Children")</f>
        <v>3+ Children</v>
      </c>
      <c r="G784" t="s">
        <v>13</v>
      </c>
      <c r="H784" t="s">
        <v>21</v>
      </c>
      <c r="I784" t="s">
        <v>15</v>
      </c>
      <c r="J784" t="str">
        <f>IF(Table2[[#This Row],[Home Owner]]="Yes", "Homeowner","Non-Homeowner")</f>
        <v>Homeowner</v>
      </c>
      <c r="K784">
        <v>2</v>
      </c>
      <c r="L784" s="6" t="s">
        <v>22</v>
      </c>
      <c r="M784" t="s">
        <v>32</v>
      </c>
      <c r="N784" t="str">
        <f>IF(Table2[[#This Row],[Age]]&lt;=35, "25-35",
IF(Table2[[#This Row],[Age]]&lt;=45, "36-45",
IF(Table2[[#This Row],[Age]]&lt;=55, "46-55", "55+")))</f>
        <v>36-45</v>
      </c>
      <c r="O784">
        <v>43</v>
      </c>
      <c r="P784" t="s">
        <v>15</v>
      </c>
      <c r="Q784" t="str">
        <f>IF(Table2[[#This Row],[Purchased Bike]]="Yes", "Purchased","Did Not Purchase")</f>
        <v>Purchased</v>
      </c>
      <c r="R784">
        <f t="shared" si="12"/>
        <v>1</v>
      </c>
    </row>
    <row r="785" spans="1:18" x14ac:dyDescent="0.35">
      <c r="A785">
        <v>20698</v>
      </c>
      <c r="B785" t="s">
        <v>40</v>
      </c>
      <c r="C785" t="s">
        <v>42</v>
      </c>
      <c r="D785" s="3">
        <v>60000</v>
      </c>
      <c r="E785">
        <v>4</v>
      </c>
      <c r="F785" t="str">
        <f>IF(Table2[[#This Row],[Children]]&lt;=2, "0-2 Children", "3+ Children")</f>
        <v>3+ Children</v>
      </c>
      <c r="G785" t="s">
        <v>13</v>
      </c>
      <c r="H785" t="s">
        <v>14</v>
      </c>
      <c r="I785" t="s">
        <v>15</v>
      </c>
      <c r="J785" t="str">
        <f>IF(Table2[[#This Row],[Home Owner]]="Yes", "Homeowner","Non-Homeowner")</f>
        <v>Homeowner</v>
      </c>
      <c r="K785">
        <v>3</v>
      </c>
      <c r="L785" s="6" t="s">
        <v>23</v>
      </c>
      <c r="M785" t="s">
        <v>32</v>
      </c>
      <c r="N785" t="str">
        <f>IF(Table2[[#This Row],[Age]]&lt;=35, "25-35",
IF(Table2[[#This Row],[Age]]&lt;=45, "36-45",
IF(Table2[[#This Row],[Age]]&lt;=55, "46-55", "55+")))</f>
        <v>36-45</v>
      </c>
      <c r="O785">
        <v>42</v>
      </c>
      <c r="P785" t="s">
        <v>18</v>
      </c>
      <c r="Q785" t="str">
        <f>IF(Table2[[#This Row],[Purchased Bike]]="Yes", "Purchased","Did Not Purchase")</f>
        <v>Did Not Purchase</v>
      </c>
      <c r="R785">
        <f t="shared" si="12"/>
        <v>0</v>
      </c>
    </row>
    <row r="786" spans="1:18" x14ac:dyDescent="0.35">
      <c r="A786">
        <v>20076</v>
      </c>
      <c r="B786" t="s">
        <v>41</v>
      </c>
      <c r="C786" t="s">
        <v>43</v>
      </c>
      <c r="D786" s="3">
        <v>10000</v>
      </c>
      <c r="E786">
        <v>2</v>
      </c>
      <c r="F786" t="str">
        <f>IF(Table2[[#This Row],[Children]]&lt;=2, "0-2 Children", "3+ Children")</f>
        <v>0-2 Children</v>
      </c>
      <c r="G786" t="s">
        <v>27</v>
      </c>
      <c r="H786" t="s">
        <v>25</v>
      </c>
      <c r="I786" t="s">
        <v>15</v>
      </c>
      <c r="J786" t="str">
        <f>IF(Table2[[#This Row],[Home Owner]]="Yes", "Homeowner","Non-Homeowner")</f>
        <v>Homeowner</v>
      </c>
      <c r="K786">
        <v>2</v>
      </c>
      <c r="L786" s="6" t="s">
        <v>26</v>
      </c>
      <c r="M786" t="s">
        <v>32</v>
      </c>
      <c r="N786" t="str">
        <f>IF(Table2[[#This Row],[Age]]&lt;=35, "25-35",
IF(Table2[[#This Row],[Age]]&lt;=45, "36-45",
IF(Table2[[#This Row],[Age]]&lt;=55, "46-55", "55+")))</f>
        <v>46-55</v>
      </c>
      <c r="O786">
        <v>53</v>
      </c>
      <c r="P786" t="s">
        <v>15</v>
      </c>
      <c r="Q786" t="str">
        <f>IF(Table2[[#This Row],[Purchased Bike]]="Yes", "Purchased","Did Not Purchase")</f>
        <v>Purchased</v>
      </c>
      <c r="R786">
        <f t="shared" si="12"/>
        <v>1</v>
      </c>
    </row>
    <row r="787" spans="1:18" x14ac:dyDescent="0.35">
      <c r="A787">
        <v>24496</v>
      </c>
      <c r="B787" t="s">
        <v>41</v>
      </c>
      <c r="C787" t="s">
        <v>43</v>
      </c>
      <c r="D787" s="3">
        <v>40000</v>
      </c>
      <c r="E787">
        <v>0</v>
      </c>
      <c r="F787" t="str">
        <f>IF(Table2[[#This Row],[Children]]&lt;=2, "0-2 Children", "3+ Children")</f>
        <v>0-2 Children</v>
      </c>
      <c r="G787" t="s">
        <v>27</v>
      </c>
      <c r="H787" t="s">
        <v>14</v>
      </c>
      <c r="I787" t="s">
        <v>18</v>
      </c>
      <c r="J787" t="str">
        <f>IF(Table2[[#This Row],[Home Owner]]="Yes", "Homeowner","Non-Homeowner")</f>
        <v>Non-Homeowner</v>
      </c>
      <c r="K787">
        <v>2</v>
      </c>
      <c r="L787" s="6" t="s">
        <v>16</v>
      </c>
      <c r="M787" t="s">
        <v>32</v>
      </c>
      <c r="N787" t="str">
        <f>IF(Table2[[#This Row],[Age]]&lt;=35, "25-35",
IF(Table2[[#This Row],[Age]]&lt;=45, "36-45",
IF(Table2[[#This Row],[Age]]&lt;=55, "46-55", "55+")))</f>
        <v>25-35</v>
      </c>
      <c r="O787">
        <v>28</v>
      </c>
      <c r="P787" t="s">
        <v>15</v>
      </c>
      <c r="Q787" t="str">
        <f>IF(Table2[[#This Row],[Purchased Bike]]="Yes", "Purchased","Did Not Purchase")</f>
        <v>Purchased</v>
      </c>
      <c r="R787">
        <f t="shared" si="12"/>
        <v>1</v>
      </c>
    </row>
    <row r="788" spans="1:18" x14ac:dyDescent="0.35">
      <c r="A788">
        <v>15468</v>
      </c>
      <c r="B788" t="s">
        <v>40</v>
      </c>
      <c r="C788" t="s">
        <v>43</v>
      </c>
      <c r="D788" s="3">
        <v>50000</v>
      </c>
      <c r="E788">
        <v>1</v>
      </c>
      <c r="F788" t="str">
        <f>IF(Table2[[#This Row],[Children]]&lt;=2, "0-2 Children", "3+ Children")</f>
        <v>0-2 Children</v>
      </c>
      <c r="G788" t="s">
        <v>13</v>
      </c>
      <c r="H788" t="s">
        <v>14</v>
      </c>
      <c r="I788" t="s">
        <v>15</v>
      </c>
      <c r="J788" t="str">
        <f>IF(Table2[[#This Row],[Home Owner]]="Yes", "Homeowner","Non-Homeowner")</f>
        <v>Homeowner</v>
      </c>
      <c r="K788">
        <v>1</v>
      </c>
      <c r="L788" s="6" t="s">
        <v>16</v>
      </c>
      <c r="M788" t="s">
        <v>32</v>
      </c>
      <c r="N788" t="str">
        <f>IF(Table2[[#This Row],[Age]]&lt;=35, "25-35",
IF(Table2[[#This Row],[Age]]&lt;=45, "36-45",
IF(Table2[[#This Row],[Age]]&lt;=55, "46-55", "55+")))</f>
        <v>25-35</v>
      </c>
      <c r="O788">
        <v>35</v>
      </c>
      <c r="P788" t="s">
        <v>18</v>
      </c>
      <c r="Q788" t="str">
        <f>IF(Table2[[#This Row],[Purchased Bike]]="Yes", "Purchased","Did Not Purchase")</f>
        <v>Did Not Purchase</v>
      </c>
      <c r="R788">
        <f t="shared" si="12"/>
        <v>0</v>
      </c>
    </row>
    <row r="789" spans="1:18" x14ac:dyDescent="0.35">
      <c r="A789">
        <v>28031</v>
      </c>
      <c r="B789" t="s">
        <v>41</v>
      </c>
      <c r="C789" t="s">
        <v>43</v>
      </c>
      <c r="D789" s="3">
        <v>70000</v>
      </c>
      <c r="E789">
        <v>2</v>
      </c>
      <c r="F789" t="str">
        <f>IF(Table2[[#This Row],[Children]]&lt;=2, "0-2 Children", "3+ Children")</f>
        <v>0-2 Children</v>
      </c>
      <c r="G789" t="s">
        <v>13</v>
      </c>
      <c r="H789" t="s">
        <v>28</v>
      </c>
      <c r="I789" t="s">
        <v>18</v>
      </c>
      <c r="J789" t="str">
        <f>IF(Table2[[#This Row],[Home Owner]]="Yes", "Homeowner","Non-Homeowner")</f>
        <v>Non-Homeowner</v>
      </c>
      <c r="K789">
        <v>1</v>
      </c>
      <c r="L789" s="6" t="s">
        <v>22</v>
      </c>
      <c r="M789" t="s">
        <v>32</v>
      </c>
      <c r="N789" t="str">
        <f>IF(Table2[[#This Row],[Age]]&lt;=35, "25-35",
IF(Table2[[#This Row],[Age]]&lt;=45, "36-45",
IF(Table2[[#This Row],[Age]]&lt;=55, "46-55", "55+")))</f>
        <v>55+</v>
      </c>
      <c r="O789">
        <v>59</v>
      </c>
      <c r="P789" t="s">
        <v>15</v>
      </c>
      <c r="Q789" t="str">
        <f>IF(Table2[[#This Row],[Purchased Bike]]="Yes", "Purchased","Did Not Purchase")</f>
        <v>Purchased</v>
      </c>
      <c r="R789">
        <f t="shared" si="12"/>
        <v>1</v>
      </c>
    </row>
    <row r="790" spans="1:18" x14ac:dyDescent="0.35">
      <c r="A790">
        <v>26270</v>
      </c>
      <c r="B790" t="s">
        <v>41</v>
      </c>
      <c r="C790" t="s">
        <v>43</v>
      </c>
      <c r="D790" s="3">
        <v>20000</v>
      </c>
      <c r="E790">
        <v>2</v>
      </c>
      <c r="F790" t="str">
        <f>IF(Table2[[#This Row],[Children]]&lt;=2, "0-2 Children", "3+ Children")</f>
        <v>0-2 Children</v>
      </c>
      <c r="G790" t="s">
        <v>29</v>
      </c>
      <c r="H790" t="s">
        <v>20</v>
      </c>
      <c r="I790" t="s">
        <v>15</v>
      </c>
      <c r="J790" t="str">
        <f>IF(Table2[[#This Row],[Home Owner]]="Yes", "Homeowner","Non-Homeowner")</f>
        <v>Homeowner</v>
      </c>
      <c r="K790">
        <v>2</v>
      </c>
      <c r="L790" s="6" t="s">
        <v>26</v>
      </c>
      <c r="M790" t="s">
        <v>32</v>
      </c>
      <c r="N790" t="str">
        <f>IF(Table2[[#This Row],[Age]]&lt;=35, "25-35",
IF(Table2[[#This Row],[Age]]&lt;=45, "36-45",
IF(Table2[[#This Row],[Age]]&lt;=55, "46-55", "55+")))</f>
        <v>46-55</v>
      </c>
      <c r="O790">
        <v>49</v>
      </c>
      <c r="P790" t="s">
        <v>18</v>
      </c>
      <c r="Q790" t="str">
        <f>IF(Table2[[#This Row],[Purchased Bike]]="Yes", "Purchased","Did Not Purchase")</f>
        <v>Did Not Purchase</v>
      </c>
      <c r="R790">
        <f t="shared" si="12"/>
        <v>0</v>
      </c>
    </row>
    <row r="791" spans="1:18" x14ac:dyDescent="0.35">
      <c r="A791">
        <v>22221</v>
      </c>
      <c r="B791" t="s">
        <v>40</v>
      </c>
      <c r="C791" t="s">
        <v>42</v>
      </c>
      <c r="D791" s="3">
        <v>60000</v>
      </c>
      <c r="E791">
        <v>2</v>
      </c>
      <c r="F791" t="str">
        <f>IF(Table2[[#This Row],[Children]]&lt;=2, "0-2 Children", "3+ Children")</f>
        <v>0-2 Children</v>
      </c>
      <c r="G791" t="s">
        <v>27</v>
      </c>
      <c r="H791" t="s">
        <v>21</v>
      </c>
      <c r="I791" t="s">
        <v>18</v>
      </c>
      <c r="J791" t="str">
        <f>IF(Table2[[#This Row],[Home Owner]]="Yes", "Homeowner","Non-Homeowner")</f>
        <v>Non-Homeowner</v>
      </c>
      <c r="K791">
        <v>2</v>
      </c>
      <c r="L791" s="6" t="s">
        <v>26</v>
      </c>
      <c r="M791" t="s">
        <v>32</v>
      </c>
      <c r="N791" t="str">
        <f>IF(Table2[[#This Row],[Age]]&lt;=35, "25-35",
IF(Table2[[#This Row],[Age]]&lt;=45, "36-45",
IF(Table2[[#This Row],[Age]]&lt;=55, "46-55", "55+")))</f>
        <v>46-55</v>
      </c>
      <c r="O791">
        <v>48</v>
      </c>
      <c r="P791" t="s">
        <v>15</v>
      </c>
      <c r="Q791" t="str">
        <f>IF(Table2[[#This Row],[Purchased Bike]]="Yes", "Purchased","Did Not Purchase")</f>
        <v>Purchased</v>
      </c>
      <c r="R791">
        <f t="shared" si="12"/>
        <v>1</v>
      </c>
    </row>
    <row r="792" spans="1:18" x14ac:dyDescent="0.35">
      <c r="A792">
        <v>28228</v>
      </c>
      <c r="B792" t="s">
        <v>41</v>
      </c>
      <c r="C792" t="s">
        <v>43</v>
      </c>
      <c r="D792" s="3">
        <v>80000</v>
      </c>
      <c r="E792">
        <v>2</v>
      </c>
      <c r="F792" t="str">
        <f>IF(Table2[[#This Row],[Children]]&lt;=2, "0-2 Children", "3+ Children")</f>
        <v>0-2 Children</v>
      </c>
      <c r="G792" t="s">
        <v>29</v>
      </c>
      <c r="H792" t="s">
        <v>14</v>
      </c>
      <c r="I792" t="s">
        <v>18</v>
      </c>
      <c r="J792" t="str">
        <f>IF(Table2[[#This Row],[Home Owner]]="Yes", "Homeowner","Non-Homeowner")</f>
        <v>Non-Homeowner</v>
      </c>
      <c r="K792">
        <v>2</v>
      </c>
      <c r="L792" s="6" t="s">
        <v>26</v>
      </c>
      <c r="M792" t="s">
        <v>32</v>
      </c>
      <c r="N792" t="str">
        <f>IF(Table2[[#This Row],[Age]]&lt;=35, "25-35",
IF(Table2[[#This Row],[Age]]&lt;=45, "36-45",
IF(Table2[[#This Row],[Age]]&lt;=55, "46-55", "55+")))</f>
        <v>46-55</v>
      </c>
      <c r="O792">
        <v>50</v>
      </c>
      <c r="P792" t="s">
        <v>18</v>
      </c>
      <c r="Q792" t="str">
        <f>IF(Table2[[#This Row],[Purchased Bike]]="Yes", "Purchased","Did Not Purchase")</f>
        <v>Did Not Purchase</v>
      </c>
      <c r="R792">
        <f t="shared" si="12"/>
        <v>0</v>
      </c>
    </row>
    <row r="793" spans="1:18" x14ac:dyDescent="0.35">
      <c r="A793">
        <v>18363</v>
      </c>
      <c r="B793" t="s">
        <v>40</v>
      </c>
      <c r="C793" t="s">
        <v>42</v>
      </c>
      <c r="D793" s="3">
        <v>40000</v>
      </c>
      <c r="E793">
        <v>0</v>
      </c>
      <c r="F793" t="str">
        <f>IF(Table2[[#This Row],[Children]]&lt;=2, "0-2 Children", "3+ Children")</f>
        <v>0-2 Children</v>
      </c>
      <c r="G793" t="s">
        <v>27</v>
      </c>
      <c r="H793" t="s">
        <v>14</v>
      </c>
      <c r="I793" t="s">
        <v>15</v>
      </c>
      <c r="J793" t="str">
        <f>IF(Table2[[#This Row],[Home Owner]]="Yes", "Homeowner","Non-Homeowner")</f>
        <v>Homeowner</v>
      </c>
      <c r="K793">
        <v>2</v>
      </c>
      <c r="L793" s="6" t="s">
        <v>23</v>
      </c>
      <c r="M793" t="s">
        <v>32</v>
      </c>
      <c r="N793" t="str">
        <f>IF(Table2[[#This Row],[Age]]&lt;=35, "25-35",
IF(Table2[[#This Row],[Age]]&lt;=45, "36-45",
IF(Table2[[#This Row],[Age]]&lt;=55, "46-55", "55+")))</f>
        <v>25-35</v>
      </c>
      <c r="O793">
        <v>28</v>
      </c>
      <c r="P793" t="s">
        <v>15</v>
      </c>
      <c r="Q793" t="str">
        <f>IF(Table2[[#This Row],[Purchased Bike]]="Yes", "Purchased","Did Not Purchase")</f>
        <v>Purchased</v>
      </c>
      <c r="R793">
        <f t="shared" si="12"/>
        <v>1</v>
      </c>
    </row>
    <row r="794" spans="1:18" x14ac:dyDescent="0.35">
      <c r="A794">
        <v>23256</v>
      </c>
      <c r="B794" t="s">
        <v>41</v>
      </c>
      <c r="C794" t="s">
        <v>42</v>
      </c>
      <c r="D794" s="3">
        <v>30000</v>
      </c>
      <c r="E794">
        <v>1</v>
      </c>
      <c r="F794" t="str">
        <f>IF(Table2[[#This Row],[Children]]&lt;=2, "0-2 Children", "3+ Children")</f>
        <v>0-2 Children</v>
      </c>
      <c r="G794" t="s">
        <v>27</v>
      </c>
      <c r="H794" t="s">
        <v>20</v>
      </c>
      <c r="I794" t="s">
        <v>18</v>
      </c>
      <c r="J794" t="str">
        <f>IF(Table2[[#This Row],[Home Owner]]="Yes", "Homeowner","Non-Homeowner")</f>
        <v>Non-Homeowner</v>
      </c>
      <c r="K794">
        <v>1</v>
      </c>
      <c r="L794" s="6" t="s">
        <v>23</v>
      </c>
      <c r="M794" t="s">
        <v>32</v>
      </c>
      <c r="N794" t="str">
        <f>IF(Table2[[#This Row],[Age]]&lt;=35, "25-35",
IF(Table2[[#This Row],[Age]]&lt;=45, "36-45",
IF(Table2[[#This Row],[Age]]&lt;=55, "46-55", "55+")))</f>
        <v>46-55</v>
      </c>
      <c r="O794">
        <v>52</v>
      </c>
      <c r="P794" t="s">
        <v>18</v>
      </c>
      <c r="Q794" t="str">
        <f>IF(Table2[[#This Row],[Purchased Bike]]="Yes", "Purchased","Did Not Purchase")</f>
        <v>Did Not Purchase</v>
      </c>
      <c r="R794">
        <f t="shared" si="12"/>
        <v>0</v>
      </c>
    </row>
    <row r="795" spans="1:18" x14ac:dyDescent="0.35">
      <c r="A795">
        <v>12768</v>
      </c>
      <c r="B795" t="s">
        <v>40</v>
      </c>
      <c r="C795" t="s">
        <v>42</v>
      </c>
      <c r="D795" s="3">
        <v>30000</v>
      </c>
      <c r="E795">
        <v>1</v>
      </c>
      <c r="F795" t="str">
        <f>IF(Table2[[#This Row],[Children]]&lt;=2, "0-2 Children", "3+ Children")</f>
        <v>0-2 Children</v>
      </c>
      <c r="G795" t="s">
        <v>27</v>
      </c>
      <c r="H795" t="s">
        <v>20</v>
      </c>
      <c r="I795" t="s">
        <v>15</v>
      </c>
      <c r="J795" t="str">
        <f>IF(Table2[[#This Row],[Home Owner]]="Yes", "Homeowner","Non-Homeowner")</f>
        <v>Homeowner</v>
      </c>
      <c r="K795">
        <v>1</v>
      </c>
      <c r="L795" s="6" t="s">
        <v>22</v>
      </c>
      <c r="M795" t="s">
        <v>32</v>
      </c>
      <c r="N795" t="str">
        <f>IF(Table2[[#This Row],[Age]]&lt;=35, "25-35",
IF(Table2[[#This Row],[Age]]&lt;=45, "36-45",
IF(Table2[[#This Row],[Age]]&lt;=55, "46-55", "55+")))</f>
        <v>46-55</v>
      </c>
      <c r="O795">
        <v>52</v>
      </c>
      <c r="P795" t="s">
        <v>15</v>
      </c>
      <c r="Q795" t="str">
        <f>IF(Table2[[#This Row],[Purchased Bike]]="Yes", "Purchased","Did Not Purchase")</f>
        <v>Purchased</v>
      </c>
      <c r="R795">
        <f t="shared" si="12"/>
        <v>1</v>
      </c>
    </row>
    <row r="796" spans="1:18" x14ac:dyDescent="0.35">
      <c r="A796">
        <v>20361</v>
      </c>
      <c r="B796" t="s">
        <v>40</v>
      </c>
      <c r="C796" t="s">
        <v>42</v>
      </c>
      <c r="D796" s="3">
        <v>50000</v>
      </c>
      <c r="E796">
        <v>2</v>
      </c>
      <c r="F796" t="str">
        <f>IF(Table2[[#This Row],[Children]]&lt;=2, "0-2 Children", "3+ Children")</f>
        <v>0-2 Children</v>
      </c>
      <c r="G796" t="s">
        <v>31</v>
      </c>
      <c r="H796" t="s">
        <v>28</v>
      </c>
      <c r="I796" t="s">
        <v>15</v>
      </c>
      <c r="J796" t="str">
        <f>IF(Table2[[#This Row],[Home Owner]]="Yes", "Homeowner","Non-Homeowner")</f>
        <v>Homeowner</v>
      </c>
      <c r="K796">
        <v>2</v>
      </c>
      <c r="L796" s="6" t="s">
        <v>23</v>
      </c>
      <c r="M796" t="s">
        <v>32</v>
      </c>
      <c r="N796" t="str">
        <f>IF(Table2[[#This Row],[Age]]&lt;=35, "25-35",
IF(Table2[[#This Row],[Age]]&lt;=45, "36-45",
IF(Table2[[#This Row],[Age]]&lt;=55, "46-55", "55+")))</f>
        <v>55+</v>
      </c>
      <c r="O796">
        <v>69</v>
      </c>
      <c r="P796" t="s">
        <v>18</v>
      </c>
      <c r="Q796" t="str">
        <f>IF(Table2[[#This Row],[Purchased Bike]]="Yes", "Purchased","Did Not Purchase")</f>
        <v>Did Not Purchase</v>
      </c>
      <c r="R796">
        <f t="shared" si="12"/>
        <v>0</v>
      </c>
    </row>
    <row r="797" spans="1:18" x14ac:dyDescent="0.35">
      <c r="A797">
        <v>21306</v>
      </c>
      <c r="B797" t="s">
        <v>41</v>
      </c>
      <c r="C797" t="s">
        <v>42</v>
      </c>
      <c r="D797" s="3">
        <v>60000</v>
      </c>
      <c r="E797">
        <v>2</v>
      </c>
      <c r="F797" t="str">
        <f>IF(Table2[[#This Row],[Children]]&lt;=2, "0-2 Children", "3+ Children")</f>
        <v>0-2 Children</v>
      </c>
      <c r="G797" t="s">
        <v>27</v>
      </c>
      <c r="H797" t="s">
        <v>21</v>
      </c>
      <c r="I797" t="s">
        <v>15</v>
      </c>
      <c r="J797" t="str">
        <f>IF(Table2[[#This Row],[Home Owner]]="Yes", "Homeowner","Non-Homeowner")</f>
        <v>Homeowner</v>
      </c>
      <c r="K797">
        <v>2</v>
      </c>
      <c r="L797" s="6" t="s">
        <v>23</v>
      </c>
      <c r="M797" t="s">
        <v>32</v>
      </c>
      <c r="N797" t="str">
        <f>IF(Table2[[#This Row],[Age]]&lt;=35, "25-35",
IF(Table2[[#This Row],[Age]]&lt;=45, "36-45",
IF(Table2[[#This Row],[Age]]&lt;=55, "46-55", "55+")))</f>
        <v>46-55</v>
      </c>
      <c r="O797">
        <v>51</v>
      </c>
      <c r="P797" t="s">
        <v>18</v>
      </c>
      <c r="Q797" t="str">
        <f>IF(Table2[[#This Row],[Purchased Bike]]="Yes", "Purchased","Did Not Purchase")</f>
        <v>Did Not Purchase</v>
      </c>
      <c r="R797">
        <f t="shared" si="12"/>
        <v>0</v>
      </c>
    </row>
    <row r="798" spans="1:18" x14ac:dyDescent="0.35">
      <c r="A798">
        <v>13382</v>
      </c>
      <c r="B798" t="s">
        <v>40</v>
      </c>
      <c r="C798" t="s">
        <v>42</v>
      </c>
      <c r="D798" s="3">
        <v>70000</v>
      </c>
      <c r="E798">
        <v>5</v>
      </c>
      <c r="F798" t="str">
        <f>IF(Table2[[#This Row],[Children]]&lt;=2, "0-2 Children", "3+ Children")</f>
        <v>3+ Children</v>
      </c>
      <c r="G798" t="s">
        <v>19</v>
      </c>
      <c r="H798" t="s">
        <v>21</v>
      </c>
      <c r="I798" t="s">
        <v>15</v>
      </c>
      <c r="J798" t="str">
        <f>IF(Table2[[#This Row],[Home Owner]]="Yes", "Homeowner","Non-Homeowner")</f>
        <v>Homeowner</v>
      </c>
      <c r="K798">
        <v>2</v>
      </c>
      <c r="L798" s="6" t="s">
        <v>26</v>
      </c>
      <c r="M798" t="s">
        <v>32</v>
      </c>
      <c r="N798" t="str">
        <f>IF(Table2[[#This Row],[Age]]&lt;=35, "25-35",
IF(Table2[[#This Row],[Age]]&lt;=45, "36-45",
IF(Table2[[#This Row],[Age]]&lt;=55, "46-55", "55+")))</f>
        <v>55+</v>
      </c>
      <c r="O798">
        <v>57</v>
      </c>
      <c r="P798" t="s">
        <v>15</v>
      </c>
      <c r="Q798" t="str">
        <f>IF(Table2[[#This Row],[Purchased Bike]]="Yes", "Purchased","Did Not Purchase")</f>
        <v>Purchased</v>
      </c>
      <c r="R798">
        <f t="shared" si="12"/>
        <v>1</v>
      </c>
    </row>
    <row r="799" spans="1:18" x14ac:dyDescent="0.35">
      <c r="A799">
        <v>20310</v>
      </c>
      <c r="B799" t="s">
        <v>41</v>
      </c>
      <c r="C799" t="s">
        <v>42</v>
      </c>
      <c r="D799" s="3">
        <v>60000</v>
      </c>
      <c r="E799">
        <v>0</v>
      </c>
      <c r="F799" t="str">
        <f>IF(Table2[[#This Row],[Children]]&lt;=2, "0-2 Children", "3+ Children")</f>
        <v>0-2 Children</v>
      </c>
      <c r="G799" t="s">
        <v>19</v>
      </c>
      <c r="H799" t="s">
        <v>14</v>
      </c>
      <c r="I799" t="s">
        <v>15</v>
      </c>
      <c r="J799" t="str">
        <f>IF(Table2[[#This Row],[Home Owner]]="Yes", "Homeowner","Non-Homeowner")</f>
        <v>Homeowner</v>
      </c>
      <c r="K799">
        <v>1</v>
      </c>
      <c r="L799" s="6" t="s">
        <v>23</v>
      </c>
      <c r="M799" t="s">
        <v>32</v>
      </c>
      <c r="N799" t="str">
        <f>IF(Table2[[#This Row],[Age]]&lt;=35, "25-35",
IF(Table2[[#This Row],[Age]]&lt;=45, "36-45",
IF(Table2[[#This Row],[Age]]&lt;=55, "46-55", "55+")))</f>
        <v>25-35</v>
      </c>
      <c r="O799">
        <v>27</v>
      </c>
      <c r="P799" t="s">
        <v>15</v>
      </c>
      <c r="Q799" t="str">
        <f>IF(Table2[[#This Row],[Purchased Bike]]="Yes", "Purchased","Did Not Purchase")</f>
        <v>Purchased</v>
      </c>
      <c r="R799">
        <f t="shared" si="12"/>
        <v>1</v>
      </c>
    </row>
    <row r="800" spans="1:18" x14ac:dyDescent="0.35">
      <c r="A800">
        <v>22971</v>
      </c>
      <c r="B800" t="s">
        <v>41</v>
      </c>
      <c r="C800" t="s">
        <v>43</v>
      </c>
      <c r="D800" s="3">
        <v>30000</v>
      </c>
      <c r="E800">
        <v>0</v>
      </c>
      <c r="F800" t="str">
        <f>IF(Table2[[#This Row],[Children]]&lt;=2, "0-2 Children", "3+ Children")</f>
        <v>0-2 Children</v>
      </c>
      <c r="G800" t="s">
        <v>27</v>
      </c>
      <c r="H800" t="s">
        <v>14</v>
      </c>
      <c r="I800" t="s">
        <v>18</v>
      </c>
      <c r="J800" t="str">
        <f>IF(Table2[[#This Row],[Home Owner]]="Yes", "Homeowner","Non-Homeowner")</f>
        <v>Non-Homeowner</v>
      </c>
      <c r="K800">
        <v>2</v>
      </c>
      <c r="L800" s="6" t="s">
        <v>16</v>
      </c>
      <c r="M800" t="s">
        <v>32</v>
      </c>
      <c r="N800" t="str">
        <f>IF(Table2[[#This Row],[Age]]&lt;=35, "25-35",
IF(Table2[[#This Row],[Age]]&lt;=45, "36-45",
IF(Table2[[#This Row],[Age]]&lt;=55, "46-55", "55+")))</f>
        <v>25-35</v>
      </c>
      <c r="O800">
        <v>25</v>
      </c>
      <c r="P800" t="s">
        <v>15</v>
      </c>
      <c r="Q800" t="str">
        <f>IF(Table2[[#This Row],[Purchased Bike]]="Yes", "Purchased","Did Not Purchase")</f>
        <v>Purchased</v>
      </c>
      <c r="R800">
        <f t="shared" si="12"/>
        <v>1</v>
      </c>
    </row>
    <row r="801" spans="1:18" x14ac:dyDescent="0.35">
      <c r="A801">
        <v>15287</v>
      </c>
      <c r="B801" t="s">
        <v>41</v>
      </c>
      <c r="C801" t="s">
        <v>43</v>
      </c>
      <c r="D801" s="3">
        <v>50000</v>
      </c>
      <c r="E801">
        <v>1</v>
      </c>
      <c r="F801" t="str">
        <f>IF(Table2[[#This Row],[Children]]&lt;=2, "0-2 Children", "3+ Children")</f>
        <v>0-2 Children</v>
      </c>
      <c r="G801" t="s">
        <v>31</v>
      </c>
      <c r="H801" t="s">
        <v>14</v>
      </c>
      <c r="I801" t="s">
        <v>15</v>
      </c>
      <c r="J801" t="str">
        <f>IF(Table2[[#This Row],[Home Owner]]="Yes", "Homeowner","Non-Homeowner")</f>
        <v>Homeowner</v>
      </c>
      <c r="K801">
        <v>0</v>
      </c>
      <c r="L801" s="6" t="s">
        <v>26</v>
      </c>
      <c r="M801" t="s">
        <v>32</v>
      </c>
      <c r="N801" t="str">
        <f>IF(Table2[[#This Row],[Age]]&lt;=35, "25-35",
IF(Table2[[#This Row],[Age]]&lt;=45, "36-45",
IF(Table2[[#This Row],[Age]]&lt;=55, "46-55", "55+")))</f>
        <v>25-35</v>
      </c>
      <c r="O801">
        <v>33</v>
      </c>
      <c r="P801" t="s">
        <v>15</v>
      </c>
      <c r="Q801" t="str">
        <f>IF(Table2[[#This Row],[Purchased Bike]]="Yes", "Purchased","Did Not Purchase")</f>
        <v>Purchased</v>
      </c>
      <c r="R801">
        <f t="shared" si="12"/>
        <v>1</v>
      </c>
    </row>
    <row r="802" spans="1:18" x14ac:dyDescent="0.35">
      <c r="A802">
        <v>15532</v>
      </c>
      <c r="B802" t="s">
        <v>41</v>
      </c>
      <c r="C802" t="s">
        <v>42</v>
      </c>
      <c r="D802" s="3">
        <v>60000</v>
      </c>
      <c r="E802">
        <v>4</v>
      </c>
      <c r="F802" t="str">
        <f>IF(Table2[[#This Row],[Children]]&lt;=2, "0-2 Children", "3+ Children")</f>
        <v>3+ Children</v>
      </c>
      <c r="G802" t="s">
        <v>13</v>
      </c>
      <c r="H802" t="s">
        <v>21</v>
      </c>
      <c r="I802" t="s">
        <v>15</v>
      </c>
      <c r="J802" t="str">
        <f>IF(Table2[[#This Row],[Home Owner]]="Yes", "Homeowner","Non-Homeowner")</f>
        <v>Homeowner</v>
      </c>
      <c r="K802">
        <v>2</v>
      </c>
      <c r="L802" s="6" t="s">
        <v>22</v>
      </c>
      <c r="M802" t="s">
        <v>32</v>
      </c>
      <c r="N802" t="str">
        <f>IF(Table2[[#This Row],[Age]]&lt;=35, "25-35",
IF(Table2[[#This Row],[Age]]&lt;=45, "36-45",
IF(Table2[[#This Row],[Age]]&lt;=55, "46-55", "55+")))</f>
        <v>36-45</v>
      </c>
      <c r="O802">
        <v>43</v>
      </c>
      <c r="P802" t="s">
        <v>15</v>
      </c>
      <c r="Q802" t="str">
        <f>IF(Table2[[#This Row],[Purchased Bike]]="Yes", "Purchased","Did Not Purchase")</f>
        <v>Purchased</v>
      </c>
      <c r="R802">
        <f t="shared" si="12"/>
        <v>1</v>
      </c>
    </row>
    <row r="803" spans="1:18" x14ac:dyDescent="0.35">
      <c r="A803">
        <v>11255</v>
      </c>
      <c r="B803" t="s">
        <v>40</v>
      </c>
      <c r="C803" t="s">
        <v>42</v>
      </c>
      <c r="D803" s="3">
        <v>70000</v>
      </c>
      <c r="E803">
        <v>4</v>
      </c>
      <c r="F803" t="str">
        <f>IF(Table2[[#This Row],[Children]]&lt;=2, "0-2 Children", "3+ Children")</f>
        <v>3+ Children</v>
      </c>
      <c r="G803" t="s">
        <v>31</v>
      </c>
      <c r="H803" t="s">
        <v>28</v>
      </c>
      <c r="I803" t="s">
        <v>15</v>
      </c>
      <c r="J803" t="str">
        <f>IF(Table2[[#This Row],[Home Owner]]="Yes", "Homeowner","Non-Homeowner")</f>
        <v>Homeowner</v>
      </c>
      <c r="K803">
        <v>2</v>
      </c>
      <c r="L803" s="6" t="s">
        <v>23</v>
      </c>
      <c r="M803" t="s">
        <v>32</v>
      </c>
      <c r="N803" t="str">
        <f>IF(Table2[[#This Row],[Age]]&lt;=35, "25-35",
IF(Table2[[#This Row],[Age]]&lt;=45, "36-45",
IF(Table2[[#This Row],[Age]]&lt;=55, "46-55", "55+")))</f>
        <v>55+</v>
      </c>
      <c r="O803">
        <v>73</v>
      </c>
      <c r="P803" t="s">
        <v>18</v>
      </c>
      <c r="Q803" t="str">
        <f>IF(Table2[[#This Row],[Purchased Bike]]="Yes", "Purchased","Did Not Purchase")</f>
        <v>Did Not Purchase</v>
      </c>
      <c r="R803">
        <f t="shared" si="12"/>
        <v>0</v>
      </c>
    </row>
    <row r="804" spans="1:18" x14ac:dyDescent="0.35">
      <c r="A804">
        <v>28090</v>
      </c>
      <c r="B804" t="s">
        <v>40</v>
      </c>
      <c r="C804" t="s">
        <v>42</v>
      </c>
      <c r="D804" s="3">
        <v>40000</v>
      </c>
      <c r="E804">
        <v>0</v>
      </c>
      <c r="F804" t="str">
        <f>IF(Table2[[#This Row],[Children]]&lt;=2, "0-2 Children", "3+ Children")</f>
        <v>0-2 Children</v>
      </c>
      <c r="G804" t="s">
        <v>19</v>
      </c>
      <c r="H804" t="s">
        <v>14</v>
      </c>
      <c r="I804" t="s">
        <v>15</v>
      </c>
      <c r="J804" t="str">
        <f>IF(Table2[[#This Row],[Home Owner]]="Yes", "Homeowner","Non-Homeowner")</f>
        <v>Homeowner</v>
      </c>
      <c r="K804">
        <v>1</v>
      </c>
      <c r="L804" s="6" t="s">
        <v>23</v>
      </c>
      <c r="M804" t="s">
        <v>32</v>
      </c>
      <c r="N804" t="str">
        <f>IF(Table2[[#This Row],[Age]]&lt;=35, "25-35",
IF(Table2[[#This Row],[Age]]&lt;=45, "36-45",
IF(Table2[[#This Row],[Age]]&lt;=55, "46-55", "55+")))</f>
        <v>25-35</v>
      </c>
      <c r="O804">
        <v>27</v>
      </c>
      <c r="P804" t="s">
        <v>18</v>
      </c>
      <c r="Q804" t="str">
        <f>IF(Table2[[#This Row],[Purchased Bike]]="Yes", "Purchased","Did Not Purchase")</f>
        <v>Did Not Purchase</v>
      </c>
      <c r="R804">
        <f t="shared" si="12"/>
        <v>0</v>
      </c>
    </row>
    <row r="805" spans="1:18" x14ac:dyDescent="0.35">
      <c r="A805">
        <v>15255</v>
      </c>
      <c r="B805" t="s">
        <v>40</v>
      </c>
      <c r="C805" t="s">
        <v>42</v>
      </c>
      <c r="D805" s="3">
        <v>40000</v>
      </c>
      <c r="E805">
        <v>0</v>
      </c>
      <c r="F805" t="str">
        <f>IF(Table2[[#This Row],[Children]]&lt;=2, "0-2 Children", "3+ Children")</f>
        <v>0-2 Children</v>
      </c>
      <c r="G805" t="s">
        <v>27</v>
      </c>
      <c r="H805" t="s">
        <v>14</v>
      </c>
      <c r="I805" t="s">
        <v>15</v>
      </c>
      <c r="J805" t="str">
        <f>IF(Table2[[#This Row],[Home Owner]]="Yes", "Homeowner","Non-Homeowner")</f>
        <v>Homeowner</v>
      </c>
      <c r="K805">
        <v>2</v>
      </c>
      <c r="L805" s="6" t="s">
        <v>23</v>
      </c>
      <c r="M805" t="s">
        <v>32</v>
      </c>
      <c r="N805" t="str">
        <f>IF(Table2[[#This Row],[Age]]&lt;=35, "25-35",
IF(Table2[[#This Row],[Age]]&lt;=45, "36-45",
IF(Table2[[#This Row],[Age]]&lt;=55, "46-55", "55+")))</f>
        <v>25-35</v>
      </c>
      <c r="O805">
        <v>28</v>
      </c>
      <c r="P805" t="s">
        <v>15</v>
      </c>
      <c r="Q805" t="str">
        <f>IF(Table2[[#This Row],[Purchased Bike]]="Yes", "Purchased","Did Not Purchase")</f>
        <v>Purchased</v>
      </c>
      <c r="R805">
        <f t="shared" si="12"/>
        <v>1</v>
      </c>
    </row>
    <row r="806" spans="1:18" x14ac:dyDescent="0.35">
      <c r="A806">
        <v>13154</v>
      </c>
      <c r="B806" t="s">
        <v>40</v>
      </c>
      <c r="C806" t="s">
        <v>42</v>
      </c>
      <c r="D806" s="3">
        <v>40000</v>
      </c>
      <c r="E806">
        <v>0</v>
      </c>
      <c r="F806" t="str">
        <f>IF(Table2[[#This Row],[Children]]&lt;=2, "0-2 Children", "3+ Children")</f>
        <v>0-2 Children</v>
      </c>
      <c r="G806" t="s">
        <v>27</v>
      </c>
      <c r="H806" t="s">
        <v>14</v>
      </c>
      <c r="I806" t="s">
        <v>18</v>
      </c>
      <c r="J806" t="str">
        <f>IF(Table2[[#This Row],[Home Owner]]="Yes", "Homeowner","Non-Homeowner")</f>
        <v>Non-Homeowner</v>
      </c>
      <c r="K806">
        <v>2</v>
      </c>
      <c r="L806" s="6" t="s">
        <v>16</v>
      </c>
      <c r="M806" t="s">
        <v>32</v>
      </c>
      <c r="N806" t="str">
        <f>IF(Table2[[#This Row],[Age]]&lt;=35, "25-35",
IF(Table2[[#This Row],[Age]]&lt;=45, "36-45",
IF(Table2[[#This Row],[Age]]&lt;=55, "46-55", "55+")))</f>
        <v>25-35</v>
      </c>
      <c r="O806">
        <v>27</v>
      </c>
      <c r="P806" t="s">
        <v>15</v>
      </c>
      <c r="Q806" t="str">
        <f>IF(Table2[[#This Row],[Purchased Bike]]="Yes", "Purchased","Did Not Purchase")</f>
        <v>Purchased</v>
      </c>
      <c r="R806">
        <f t="shared" si="12"/>
        <v>1</v>
      </c>
    </row>
    <row r="807" spans="1:18" x14ac:dyDescent="0.35">
      <c r="A807">
        <v>26778</v>
      </c>
      <c r="B807" t="s">
        <v>41</v>
      </c>
      <c r="C807" t="s">
        <v>43</v>
      </c>
      <c r="D807" s="3">
        <v>40000</v>
      </c>
      <c r="E807">
        <v>0</v>
      </c>
      <c r="F807" t="str">
        <f>IF(Table2[[#This Row],[Children]]&lt;=2, "0-2 Children", "3+ Children")</f>
        <v>0-2 Children</v>
      </c>
      <c r="G807" t="s">
        <v>27</v>
      </c>
      <c r="H807" t="s">
        <v>14</v>
      </c>
      <c r="I807" t="s">
        <v>15</v>
      </c>
      <c r="J807" t="str">
        <f>IF(Table2[[#This Row],[Home Owner]]="Yes", "Homeowner","Non-Homeowner")</f>
        <v>Homeowner</v>
      </c>
      <c r="K807">
        <v>2</v>
      </c>
      <c r="L807" s="6" t="s">
        <v>23</v>
      </c>
      <c r="M807" t="s">
        <v>32</v>
      </c>
      <c r="N807" t="str">
        <f>IF(Table2[[#This Row],[Age]]&lt;=35, "25-35",
IF(Table2[[#This Row],[Age]]&lt;=45, "36-45",
IF(Table2[[#This Row],[Age]]&lt;=55, "46-55", "55+")))</f>
        <v>25-35</v>
      </c>
      <c r="O807">
        <v>31</v>
      </c>
      <c r="P807" t="s">
        <v>18</v>
      </c>
      <c r="Q807" t="str">
        <f>IF(Table2[[#This Row],[Purchased Bike]]="Yes", "Purchased","Did Not Purchase")</f>
        <v>Did Not Purchase</v>
      </c>
      <c r="R807">
        <f t="shared" si="12"/>
        <v>0</v>
      </c>
    </row>
    <row r="808" spans="1:18" x14ac:dyDescent="0.35">
      <c r="A808">
        <v>23248</v>
      </c>
      <c r="B808" t="s">
        <v>40</v>
      </c>
      <c r="C808" t="s">
        <v>43</v>
      </c>
      <c r="D808" s="3">
        <v>10000</v>
      </c>
      <c r="E808">
        <v>2</v>
      </c>
      <c r="F808" t="str">
        <f>IF(Table2[[#This Row],[Children]]&lt;=2, "0-2 Children", "3+ Children")</f>
        <v>0-2 Children</v>
      </c>
      <c r="G808" t="s">
        <v>27</v>
      </c>
      <c r="H808" t="s">
        <v>25</v>
      </c>
      <c r="I808" t="s">
        <v>15</v>
      </c>
      <c r="J808" t="str">
        <f>IF(Table2[[#This Row],[Home Owner]]="Yes", "Homeowner","Non-Homeowner")</f>
        <v>Homeowner</v>
      </c>
      <c r="K808">
        <v>2</v>
      </c>
      <c r="L808" s="6" t="s">
        <v>26</v>
      </c>
      <c r="M808" t="s">
        <v>32</v>
      </c>
      <c r="N808" t="str">
        <f>IF(Table2[[#This Row],[Age]]&lt;=35, "25-35",
IF(Table2[[#This Row],[Age]]&lt;=45, "36-45",
IF(Table2[[#This Row],[Age]]&lt;=55, "46-55", "55+")))</f>
        <v>46-55</v>
      </c>
      <c r="O808">
        <v>53</v>
      </c>
      <c r="P808" t="s">
        <v>18</v>
      </c>
      <c r="Q808" t="str">
        <f>IF(Table2[[#This Row],[Purchased Bike]]="Yes", "Purchased","Did Not Purchase")</f>
        <v>Did Not Purchase</v>
      </c>
      <c r="R808">
        <f t="shared" si="12"/>
        <v>0</v>
      </c>
    </row>
    <row r="809" spans="1:18" x14ac:dyDescent="0.35">
      <c r="A809">
        <v>21417</v>
      </c>
      <c r="B809" t="s">
        <v>41</v>
      </c>
      <c r="C809" t="s">
        <v>43</v>
      </c>
      <c r="D809" s="3">
        <v>60000</v>
      </c>
      <c r="E809">
        <v>0</v>
      </c>
      <c r="F809" t="str">
        <f>IF(Table2[[#This Row],[Children]]&lt;=2, "0-2 Children", "3+ Children")</f>
        <v>0-2 Children</v>
      </c>
      <c r="G809" t="s">
        <v>19</v>
      </c>
      <c r="H809" t="s">
        <v>21</v>
      </c>
      <c r="I809" t="s">
        <v>18</v>
      </c>
      <c r="J809" t="str">
        <f>IF(Table2[[#This Row],[Home Owner]]="Yes", "Homeowner","Non-Homeowner")</f>
        <v>Non-Homeowner</v>
      </c>
      <c r="K809">
        <v>2</v>
      </c>
      <c r="L809" s="6" t="s">
        <v>26</v>
      </c>
      <c r="M809" t="s">
        <v>32</v>
      </c>
      <c r="N809" t="str">
        <f>IF(Table2[[#This Row],[Age]]&lt;=35, "25-35",
IF(Table2[[#This Row],[Age]]&lt;=45, "36-45",
IF(Table2[[#This Row],[Age]]&lt;=55, "46-55", "55+")))</f>
        <v>25-35</v>
      </c>
      <c r="O809">
        <v>32</v>
      </c>
      <c r="P809" t="s">
        <v>15</v>
      </c>
      <c r="Q809" t="str">
        <f>IF(Table2[[#This Row],[Purchased Bike]]="Yes", "Purchased","Did Not Purchase")</f>
        <v>Purchased</v>
      </c>
      <c r="R809">
        <f t="shared" si="12"/>
        <v>1</v>
      </c>
    </row>
    <row r="810" spans="1:18" x14ac:dyDescent="0.35">
      <c r="A810">
        <v>17668</v>
      </c>
      <c r="B810" t="s">
        <v>41</v>
      </c>
      <c r="C810" t="s">
        <v>42</v>
      </c>
      <c r="D810" s="3">
        <v>30000</v>
      </c>
      <c r="E810">
        <v>2</v>
      </c>
      <c r="F810" t="str">
        <f>IF(Table2[[#This Row],[Children]]&lt;=2, "0-2 Children", "3+ Children")</f>
        <v>0-2 Children</v>
      </c>
      <c r="G810" t="s">
        <v>27</v>
      </c>
      <c r="H810" t="s">
        <v>14</v>
      </c>
      <c r="I810" t="s">
        <v>15</v>
      </c>
      <c r="J810" t="str">
        <f>IF(Table2[[#This Row],[Home Owner]]="Yes", "Homeowner","Non-Homeowner")</f>
        <v>Homeowner</v>
      </c>
      <c r="K810">
        <v>2</v>
      </c>
      <c r="L810" s="6" t="s">
        <v>26</v>
      </c>
      <c r="M810" t="s">
        <v>32</v>
      </c>
      <c r="N810" t="str">
        <f>IF(Table2[[#This Row],[Age]]&lt;=35, "25-35",
IF(Table2[[#This Row],[Age]]&lt;=45, "36-45",
IF(Table2[[#This Row],[Age]]&lt;=55, "46-55", "55+")))</f>
        <v>46-55</v>
      </c>
      <c r="O810">
        <v>50</v>
      </c>
      <c r="P810" t="s">
        <v>15</v>
      </c>
      <c r="Q810" t="str">
        <f>IF(Table2[[#This Row],[Purchased Bike]]="Yes", "Purchased","Did Not Purchase")</f>
        <v>Purchased</v>
      </c>
      <c r="R810">
        <f t="shared" si="12"/>
        <v>1</v>
      </c>
    </row>
    <row r="811" spans="1:18" x14ac:dyDescent="0.35">
      <c r="A811">
        <v>27994</v>
      </c>
      <c r="B811" t="s">
        <v>40</v>
      </c>
      <c r="C811" t="s">
        <v>43</v>
      </c>
      <c r="D811" s="3">
        <v>40000</v>
      </c>
      <c r="E811">
        <v>4</v>
      </c>
      <c r="F811" t="str">
        <f>IF(Table2[[#This Row],[Children]]&lt;=2, "0-2 Children", "3+ Children")</f>
        <v>3+ Children</v>
      </c>
      <c r="G811" t="s">
        <v>27</v>
      </c>
      <c r="H811" t="s">
        <v>21</v>
      </c>
      <c r="I811" t="s">
        <v>15</v>
      </c>
      <c r="J811" t="str">
        <f>IF(Table2[[#This Row],[Home Owner]]="Yes", "Homeowner","Non-Homeowner")</f>
        <v>Homeowner</v>
      </c>
      <c r="K811">
        <v>2</v>
      </c>
      <c r="L811" s="6" t="s">
        <v>23</v>
      </c>
      <c r="M811" t="s">
        <v>32</v>
      </c>
      <c r="N811" t="str">
        <f>IF(Table2[[#This Row],[Age]]&lt;=35, "25-35",
IF(Table2[[#This Row],[Age]]&lt;=45, "36-45",
IF(Table2[[#This Row],[Age]]&lt;=55, "46-55", "55+")))</f>
        <v>55+</v>
      </c>
      <c r="O811">
        <v>69</v>
      </c>
      <c r="P811" t="s">
        <v>18</v>
      </c>
      <c r="Q811" t="str">
        <f>IF(Table2[[#This Row],[Purchased Bike]]="Yes", "Purchased","Did Not Purchase")</f>
        <v>Did Not Purchase</v>
      </c>
      <c r="R811">
        <f t="shared" si="12"/>
        <v>0</v>
      </c>
    </row>
    <row r="812" spans="1:18" x14ac:dyDescent="0.35">
      <c r="A812">
        <v>20376</v>
      </c>
      <c r="B812" t="s">
        <v>41</v>
      </c>
      <c r="C812" t="s">
        <v>43</v>
      </c>
      <c r="D812" s="3">
        <v>70000</v>
      </c>
      <c r="E812">
        <v>3</v>
      </c>
      <c r="F812" t="str">
        <f>IF(Table2[[#This Row],[Children]]&lt;=2, "0-2 Children", "3+ Children")</f>
        <v>3+ Children</v>
      </c>
      <c r="G812" t="s">
        <v>31</v>
      </c>
      <c r="H812" t="s">
        <v>28</v>
      </c>
      <c r="I812" t="s">
        <v>15</v>
      </c>
      <c r="J812" t="str">
        <f>IF(Table2[[#This Row],[Home Owner]]="Yes", "Homeowner","Non-Homeowner")</f>
        <v>Homeowner</v>
      </c>
      <c r="K812">
        <v>2</v>
      </c>
      <c r="L812" s="6" t="s">
        <v>23</v>
      </c>
      <c r="M812" t="s">
        <v>32</v>
      </c>
      <c r="N812" t="str">
        <f>IF(Table2[[#This Row],[Age]]&lt;=35, "25-35",
IF(Table2[[#This Row],[Age]]&lt;=45, "36-45",
IF(Table2[[#This Row],[Age]]&lt;=55, "46-55", "55+")))</f>
        <v>46-55</v>
      </c>
      <c r="O812">
        <v>52</v>
      </c>
      <c r="P812" t="s">
        <v>15</v>
      </c>
      <c r="Q812" t="str">
        <f>IF(Table2[[#This Row],[Purchased Bike]]="Yes", "Purchased","Did Not Purchase")</f>
        <v>Purchased</v>
      </c>
      <c r="R812">
        <f t="shared" si="12"/>
        <v>1</v>
      </c>
    </row>
    <row r="813" spans="1:18" x14ac:dyDescent="0.35">
      <c r="A813">
        <v>25954</v>
      </c>
      <c r="B813" t="s">
        <v>40</v>
      </c>
      <c r="C813" t="s">
        <v>42</v>
      </c>
      <c r="D813" s="3">
        <v>60000</v>
      </c>
      <c r="E813">
        <v>0</v>
      </c>
      <c r="F813" t="str">
        <f>IF(Table2[[#This Row],[Children]]&lt;=2, "0-2 Children", "3+ Children")</f>
        <v>0-2 Children</v>
      </c>
      <c r="G813" t="s">
        <v>19</v>
      </c>
      <c r="H813" t="s">
        <v>14</v>
      </c>
      <c r="I813" t="s">
        <v>18</v>
      </c>
      <c r="J813" t="str">
        <f>IF(Table2[[#This Row],[Home Owner]]="Yes", "Homeowner","Non-Homeowner")</f>
        <v>Non-Homeowner</v>
      </c>
      <c r="K813">
        <v>2</v>
      </c>
      <c r="L813" s="6" t="s">
        <v>26</v>
      </c>
      <c r="M813" t="s">
        <v>32</v>
      </c>
      <c r="N813" t="str">
        <f>IF(Table2[[#This Row],[Age]]&lt;=35, "25-35",
IF(Table2[[#This Row],[Age]]&lt;=45, "36-45",
IF(Table2[[#This Row],[Age]]&lt;=55, "46-55", "55+")))</f>
        <v>25-35</v>
      </c>
      <c r="O813">
        <v>31</v>
      </c>
      <c r="P813" t="s">
        <v>18</v>
      </c>
      <c r="Q813" t="str">
        <f>IF(Table2[[#This Row],[Purchased Bike]]="Yes", "Purchased","Did Not Purchase")</f>
        <v>Did Not Purchase</v>
      </c>
      <c r="R813">
        <f t="shared" si="12"/>
        <v>0</v>
      </c>
    </row>
    <row r="814" spans="1:18" x14ac:dyDescent="0.35">
      <c r="A814">
        <v>15749</v>
      </c>
      <c r="B814" t="s">
        <v>41</v>
      </c>
      <c r="C814" t="s">
        <v>43</v>
      </c>
      <c r="D814" s="3">
        <v>70000</v>
      </c>
      <c r="E814">
        <v>4</v>
      </c>
      <c r="F814" t="str">
        <f>IF(Table2[[#This Row],[Children]]&lt;=2, "0-2 Children", "3+ Children")</f>
        <v>3+ Children</v>
      </c>
      <c r="G814" t="s">
        <v>13</v>
      </c>
      <c r="H814" t="s">
        <v>28</v>
      </c>
      <c r="I814" t="s">
        <v>15</v>
      </c>
      <c r="J814" t="str">
        <f>IF(Table2[[#This Row],[Home Owner]]="Yes", "Homeowner","Non-Homeowner")</f>
        <v>Homeowner</v>
      </c>
      <c r="K814">
        <v>2</v>
      </c>
      <c r="L814" s="6" t="s">
        <v>44</v>
      </c>
      <c r="M814" t="s">
        <v>32</v>
      </c>
      <c r="N814" t="str">
        <f>IF(Table2[[#This Row],[Age]]&lt;=35, "25-35",
IF(Table2[[#This Row],[Age]]&lt;=45, "36-45",
IF(Table2[[#This Row],[Age]]&lt;=55, "46-55", "55+")))</f>
        <v>55+</v>
      </c>
      <c r="O814">
        <v>61</v>
      </c>
      <c r="P814" t="s">
        <v>18</v>
      </c>
      <c r="Q814" t="str">
        <f>IF(Table2[[#This Row],[Purchased Bike]]="Yes", "Purchased","Did Not Purchase")</f>
        <v>Did Not Purchase</v>
      </c>
      <c r="R814">
        <f t="shared" si="12"/>
        <v>0</v>
      </c>
    </row>
    <row r="815" spans="1:18" x14ac:dyDescent="0.35">
      <c r="A815">
        <v>25899</v>
      </c>
      <c r="B815" t="s">
        <v>40</v>
      </c>
      <c r="C815" t="s">
        <v>43</v>
      </c>
      <c r="D815" s="3">
        <v>70000</v>
      </c>
      <c r="E815">
        <v>2</v>
      </c>
      <c r="F815" t="str">
        <f>IF(Table2[[#This Row],[Children]]&lt;=2, "0-2 Children", "3+ Children")</f>
        <v>0-2 Children</v>
      </c>
      <c r="G815" t="s">
        <v>27</v>
      </c>
      <c r="H815" t="s">
        <v>21</v>
      </c>
      <c r="I815" t="s">
        <v>15</v>
      </c>
      <c r="J815" t="str">
        <f>IF(Table2[[#This Row],[Home Owner]]="Yes", "Homeowner","Non-Homeowner")</f>
        <v>Homeowner</v>
      </c>
      <c r="K815">
        <v>2</v>
      </c>
      <c r="L815" s="6" t="s">
        <v>44</v>
      </c>
      <c r="M815" t="s">
        <v>32</v>
      </c>
      <c r="N815" t="str">
        <f>IF(Table2[[#This Row],[Age]]&lt;=35, "25-35",
IF(Table2[[#This Row],[Age]]&lt;=45, "36-45",
IF(Table2[[#This Row],[Age]]&lt;=55, "46-55", "55+")))</f>
        <v>46-55</v>
      </c>
      <c r="O815">
        <v>53</v>
      </c>
      <c r="P815" t="s">
        <v>18</v>
      </c>
      <c r="Q815" t="str">
        <f>IF(Table2[[#This Row],[Purchased Bike]]="Yes", "Purchased","Did Not Purchase")</f>
        <v>Did Not Purchase</v>
      </c>
      <c r="R815">
        <f t="shared" si="12"/>
        <v>0</v>
      </c>
    </row>
    <row r="816" spans="1:18" x14ac:dyDescent="0.35">
      <c r="A816">
        <v>13351</v>
      </c>
      <c r="B816" t="s">
        <v>41</v>
      </c>
      <c r="C816" t="s">
        <v>43</v>
      </c>
      <c r="D816" s="3">
        <v>70000</v>
      </c>
      <c r="E816">
        <v>4</v>
      </c>
      <c r="F816" t="str">
        <f>IF(Table2[[#This Row],[Children]]&lt;=2, "0-2 Children", "3+ Children")</f>
        <v>3+ Children</v>
      </c>
      <c r="G816" t="s">
        <v>13</v>
      </c>
      <c r="H816" t="s">
        <v>28</v>
      </c>
      <c r="I816" t="s">
        <v>15</v>
      </c>
      <c r="J816" t="str">
        <f>IF(Table2[[#This Row],[Home Owner]]="Yes", "Homeowner","Non-Homeowner")</f>
        <v>Homeowner</v>
      </c>
      <c r="K816">
        <v>2</v>
      </c>
      <c r="L816" s="6" t="s">
        <v>26</v>
      </c>
      <c r="M816" t="s">
        <v>32</v>
      </c>
      <c r="N816" t="str">
        <f>IF(Table2[[#This Row],[Age]]&lt;=35, "25-35",
IF(Table2[[#This Row],[Age]]&lt;=45, "36-45",
IF(Table2[[#This Row],[Age]]&lt;=55, "46-55", "55+")))</f>
        <v>55+</v>
      </c>
      <c r="O816">
        <v>62</v>
      </c>
      <c r="P816" t="s">
        <v>15</v>
      </c>
      <c r="Q816" t="str">
        <f>IF(Table2[[#This Row],[Purchased Bike]]="Yes", "Purchased","Did Not Purchase")</f>
        <v>Purchased</v>
      </c>
      <c r="R816">
        <f t="shared" si="12"/>
        <v>1</v>
      </c>
    </row>
    <row r="817" spans="1:18" x14ac:dyDescent="0.35">
      <c r="A817">
        <v>23333</v>
      </c>
      <c r="B817" t="s">
        <v>40</v>
      </c>
      <c r="C817" t="s">
        <v>42</v>
      </c>
      <c r="D817" s="3">
        <v>40000</v>
      </c>
      <c r="E817">
        <v>0</v>
      </c>
      <c r="F817" t="str">
        <f>IF(Table2[[#This Row],[Children]]&lt;=2, "0-2 Children", "3+ Children")</f>
        <v>0-2 Children</v>
      </c>
      <c r="G817" t="s">
        <v>19</v>
      </c>
      <c r="H817" t="s">
        <v>14</v>
      </c>
      <c r="I817" t="s">
        <v>18</v>
      </c>
      <c r="J817" t="str">
        <f>IF(Table2[[#This Row],[Home Owner]]="Yes", "Homeowner","Non-Homeowner")</f>
        <v>Non-Homeowner</v>
      </c>
      <c r="K817">
        <v>2</v>
      </c>
      <c r="L817" s="6" t="s">
        <v>26</v>
      </c>
      <c r="M817" t="s">
        <v>32</v>
      </c>
      <c r="N817" t="str">
        <f>IF(Table2[[#This Row],[Age]]&lt;=35, "25-35",
IF(Table2[[#This Row],[Age]]&lt;=45, "36-45",
IF(Table2[[#This Row],[Age]]&lt;=55, "46-55", "55+")))</f>
        <v>25-35</v>
      </c>
      <c r="O817">
        <v>30</v>
      </c>
      <c r="P817" t="s">
        <v>18</v>
      </c>
      <c r="Q817" t="str">
        <f>IF(Table2[[#This Row],[Purchased Bike]]="Yes", "Purchased","Did Not Purchase")</f>
        <v>Did Not Purchase</v>
      </c>
      <c r="R817">
        <f t="shared" si="12"/>
        <v>0</v>
      </c>
    </row>
    <row r="818" spans="1:18" x14ac:dyDescent="0.35">
      <c r="A818">
        <v>21660</v>
      </c>
      <c r="B818" t="s">
        <v>40</v>
      </c>
      <c r="C818" t="s">
        <v>43</v>
      </c>
      <c r="D818" s="3">
        <v>60000</v>
      </c>
      <c r="E818">
        <v>3</v>
      </c>
      <c r="F818" t="str">
        <f>IF(Table2[[#This Row],[Children]]&lt;=2, "0-2 Children", "3+ Children")</f>
        <v>3+ Children</v>
      </c>
      <c r="G818" t="s">
        <v>31</v>
      </c>
      <c r="H818" t="s">
        <v>21</v>
      </c>
      <c r="I818" t="s">
        <v>15</v>
      </c>
      <c r="J818" t="str">
        <f>IF(Table2[[#This Row],[Home Owner]]="Yes", "Homeowner","Non-Homeowner")</f>
        <v>Homeowner</v>
      </c>
      <c r="K818">
        <v>0</v>
      </c>
      <c r="L818" s="6" t="s">
        <v>22</v>
      </c>
      <c r="M818" t="s">
        <v>32</v>
      </c>
      <c r="N818" t="str">
        <f>IF(Table2[[#This Row],[Age]]&lt;=35, "25-35",
IF(Table2[[#This Row],[Age]]&lt;=45, "36-45",
IF(Table2[[#This Row],[Age]]&lt;=55, "46-55", "55+")))</f>
        <v>36-45</v>
      </c>
      <c r="O818">
        <v>43</v>
      </c>
      <c r="P818" t="s">
        <v>15</v>
      </c>
      <c r="Q818" t="str">
        <f>IF(Table2[[#This Row],[Purchased Bike]]="Yes", "Purchased","Did Not Purchase")</f>
        <v>Purchased</v>
      </c>
      <c r="R818">
        <f t="shared" si="12"/>
        <v>1</v>
      </c>
    </row>
    <row r="819" spans="1:18" x14ac:dyDescent="0.35">
      <c r="A819">
        <v>17012</v>
      </c>
      <c r="B819" t="s">
        <v>40</v>
      </c>
      <c r="C819" t="s">
        <v>43</v>
      </c>
      <c r="D819" s="3">
        <v>60000</v>
      </c>
      <c r="E819">
        <v>3</v>
      </c>
      <c r="F819" t="str">
        <f>IF(Table2[[#This Row],[Children]]&lt;=2, "0-2 Children", "3+ Children")</f>
        <v>3+ Children</v>
      </c>
      <c r="G819" t="s">
        <v>31</v>
      </c>
      <c r="H819" t="s">
        <v>21</v>
      </c>
      <c r="I819" t="s">
        <v>15</v>
      </c>
      <c r="J819" t="str">
        <f>IF(Table2[[#This Row],[Home Owner]]="Yes", "Homeowner","Non-Homeowner")</f>
        <v>Homeowner</v>
      </c>
      <c r="K819">
        <v>0</v>
      </c>
      <c r="L819" s="6" t="s">
        <v>22</v>
      </c>
      <c r="M819" t="s">
        <v>32</v>
      </c>
      <c r="N819" t="str">
        <f>IF(Table2[[#This Row],[Age]]&lt;=35, "25-35",
IF(Table2[[#This Row],[Age]]&lt;=45, "36-45",
IF(Table2[[#This Row],[Age]]&lt;=55, "46-55", "55+")))</f>
        <v>36-45</v>
      </c>
      <c r="O819">
        <v>42</v>
      </c>
      <c r="P819" t="s">
        <v>15</v>
      </c>
      <c r="Q819" t="str">
        <f>IF(Table2[[#This Row],[Purchased Bike]]="Yes", "Purchased","Did Not Purchase")</f>
        <v>Purchased</v>
      </c>
      <c r="R819">
        <f t="shared" si="12"/>
        <v>1</v>
      </c>
    </row>
    <row r="820" spans="1:18" x14ac:dyDescent="0.35">
      <c r="A820">
        <v>24514</v>
      </c>
      <c r="B820" t="s">
        <v>40</v>
      </c>
      <c r="C820" t="s">
        <v>42</v>
      </c>
      <c r="D820" s="3">
        <v>40000</v>
      </c>
      <c r="E820">
        <v>0</v>
      </c>
      <c r="F820" t="str">
        <f>IF(Table2[[#This Row],[Children]]&lt;=2, "0-2 Children", "3+ Children")</f>
        <v>0-2 Children</v>
      </c>
      <c r="G820" t="s">
        <v>19</v>
      </c>
      <c r="H820" t="s">
        <v>14</v>
      </c>
      <c r="I820" t="s">
        <v>15</v>
      </c>
      <c r="J820" t="str">
        <f>IF(Table2[[#This Row],[Home Owner]]="Yes", "Homeowner","Non-Homeowner")</f>
        <v>Homeowner</v>
      </c>
      <c r="K820">
        <v>1</v>
      </c>
      <c r="L820" s="6" t="s">
        <v>23</v>
      </c>
      <c r="M820" t="s">
        <v>32</v>
      </c>
      <c r="N820" t="str">
        <f>IF(Table2[[#This Row],[Age]]&lt;=35, "25-35",
IF(Table2[[#This Row],[Age]]&lt;=45, "36-45",
IF(Table2[[#This Row],[Age]]&lt;=55, "46-55", "55+")))</f>
        <v>25-35</v>
      </c>
      <c r="O820">
        <v>30</v>
      </c>
      <c r="P820" t="s">
        <v>18</v>
      </c>
      <c r="Q820" t="str">
        <f>IF(Table2[[#This Row],[Purchased Bike]]="Yes", "Purchased","Did Not Purchase")</f>
        <v>Did Not Purchase</v>
      </c>
      <c r="R820">
        <f t="shared" si="12"/>
        <v>0</v>
      </c>
    </row>
    <row r="821" spans="1:18" x14ac:dyDescent="0.35">
      <c r="A821">
        <v>27505</v>
      </c>
      <c r="B821" t="s">
        <v>41</v>
      </c>
      <c r="C821" t="s">
        <v>43</v>
      </c>
      <c r="D821" s="3">
        <v>40000</v>
      </c>
      <c r="E821">
        <v>0</v>
      </c>
      <c r="F821" t="str">
        <f>IF(Table2[[#This Row],[Children]]&lt;=2, "0-2 Children", "3+ Children")</f>
        <v>0-2 Children</v>
      </c>
      <c r="G821" t="s">
        <v>27</v>
      </c>
      <c r="H821" t="s">
        <v>14</v>
      </c>
      <c r="I821" t="s">
        <v>15</v>
      </c>
      <c r="J821" t="str">
        <f>IF(Table2[[#This Row],[Home Owner]]="Yes", "Homeowner","Non-Homeowner")</f>
        <v>Homeowner</v>
      </c>
      <c r="K821">
        <v>2</v>
      </c>
      <c r="L821" s="6" t="s">
        <v>23</v>
      </c>
      <c r="M821" t="s">
        <v>32</v>
      </c>
      <c r="N821" t="str">
        <f>IF(Table2[[#This Row],[Age]]&lt;=35, "25-35",
IF(Table2[[#This Row],[Age]]&lt;=45, "36-45",
IF(Table2[[#This Row],[Age]]&lt;=55, "46-55", "55+")))</f>
        <v>25-35</v>
      </c>
      <c r="O821">
        <v>30</v>
      </c>
      <c r="P821" t="s">
        <v>18</v>
      </c>
      <c r="Q821" t="str">
        <f>IF(Table2[[#This Row],[Purchased Bike]]="Yes", "Purchased","Did Not Purchase")</f>
        <v>Did Not Purchase</v>
      </c>
      <c r="R821">
        <f t="shared" si="12"/>
        <v>0</v>
      </c>
    </row>
    <row r="822" spans="1:18" x14ac:dyDescent="0.35">
      <c r="A822">
        <v>29243</v>
      </c>
      <c r="B822" t="s">
        <v>41</v>
      </c>
      <c r="C822" t="s">
        <v>42</v>
      </c>
      <c r="D822" s="3">
        <v>110000</v>
      </c>
      <c r="E822">
        <v>1</v>
      </c>
      <c r="F822" t="str">
        <f>IF(Table2[[#This Row],[Children]]&lt;=2, "0-2 Children", "3+ Children")</f>
        <v>0-2 Children</v>
      </c>
      <c r="G822" t="s">
        <v>13</v>
      </c>
      <c r="H822" t="s">
        <v>28</v>
      </c>
      <c r="I822" t="s">
        <v>15</v>
      </c>
      <c r="J822" t="str">
        <f>IF(Table2[[#This Row],[Home Owner]]="Yes", "Homeowner","Non-Homeowner")</f>
        <v>Homeowner</v>
      </c>
      <c r="K822">
        <v>1</v>
      </c>
      <c r="L822" s="6" t="s">
        <v>23</v>
      </c>
      <c r="M822" t="s">
        <v>32</v>
      </c>
      <c r="N822" t="str">
        <f>IF(Table2[[#This Row],[Age]]&lt;=35, "25-35",
IF(Table2[[#This Row],[Age]]&lt;=45, "36-45",
IF(Table2[[#This Row],[Age]]&lt;=55, "46-55", "55+")))</f>
        <v>36-45</v>
      </c>
      <c r="O822">
        <v>43</v>
      </c>
      <c r="P822" t="s">
        <v>18</v>
      </c>
      <c r="Q822" t="str">
        <f>IF(Table2[[#This Row],[Purchased Bike]]="Yes", "Purchased","Did Not Purchase")</f>
        <v>Did Not Purchase</v>
      </c>
      <c r="R822">
        <f t="shared" si="12"/>
        <v>0</v>
      </c>
    </row>
    <row r="823" spans="1:18" x14ac:dyDescent="0.35">
      <c r="A823">
        <v>26582</v>
      </c>
      <c r="B823" t="s">
        <v>40</v>
      </c>
      <c r="C823" t="s">
        <v>42</v>
      </c>
      <c r="D823" s="3">
        <v>60000</v>
      </c>
      <c r="E823">
        <v>0</v>
      </c>
      <c r="F823" t="str">
        <f>IF(Table2[[#This Row],[Children]]&lt;=2, "0-2 Children", "3+ Children")</f>
        <v>0-2 Children</v>
      </c>
      <c r="G823" t="s">
        <v>19</v>
      </c>
      <c r="H823" t="s">
        <v>14</v>
      </c>
      <c r="I823" t="s">
        <v>15</v>
      </c>
      <c r="J823" t="str">
        <f>IF(Table2[[#This Row],[Home Owner]]="Yes", "Homeowner","Non-Homeowner")</f>
        <v>Homeowner</v>
      </c>
      <c r="K823">
        <v>2</v>
      </c>
      <c r="L823" s="6" t="s">
        <v>23</v>
      </c>
      <c r="M823" t="s">
        <v>32</v>
      </c>
      <c r="N823" t="str">
        <f>IF(Table2[[#This Row],[Age]]&lt;=35, "25-35",
IF(Table2[[#This Row],[Age]]&lt;=45, "36-45",
IF(Table2[[#This Row],[Age]]&lt;=55, "46-55", "55+")))</f>
        <v>25-35</v>
      </c>
      <c r="O823">
        <v>33</v>
      </c>
      <c r="P823" t="s">
        <v>15</v>
      </c>
      <c r="Q823" t="str">
        <f>IF(Table2[[#This Row],[Purchased Bike]]="Yes", "Purchased","Did Not Purchase")</f>
        <v>Purchased</v>
      </c>
      <c r="R823">
        <f t="shared" si="12"/>
        <v>1</v>
      </c>
    </row>
    <row r="824" spans="1:18" x14ac:dyDescent="0.35">
      <c r="A824">
        <v>14271</v>
      </c>
      <c r="B824" t="s">
        <v>40</v>
      </c>
      <c r="C824" t="s">
        <v>42</v>
      </c>
      <c r="D824" s="3">
        <v>30000</v>
      </c>
      <c r="E824">
        <v>0</v>
      </c>
      <c r="F824" t="str">
        <f>IF(Table2[[#This Row],[Children]]&lt;=2, "0-2 Children", "3+ Children")</f>
        <v>0-2 Children</v>
      </c>
      <c r="G824" t="s">
        <v>27</v>
      </c>
      <c r="H824" t="s">
        <v>14</v>
      </c>
      <c r="I824" t="s">
        <v>15</v>
      </c>
      <c r="J824" t="str">
        <f>IF(Table2[[#This Row],[Home Owner]]="Yes", "Homeowner","Non-Homeowner")</f>
        <v>Homeowner</v>
      </c>
      <c r="K824">
        <v>2</v>
      </c>
      <c r="L824" s="6" t="s">
        <v>23</v>
      </c>
      <c r="M824" t="s">
        <v>32</v>
      </c>
      <c r="N824" t="str">
        <f>IF(Table2[[#This Row],[Age]]&lt;=35, "25-35",
IF(Table2[[#This Row],[Age]]&lt;=45, "36-45",
IF(Table2[[#This Row],[Age]]&lt;=55, "46-55", "55+")))</f>
        <v>25-35</v>
      </c>
      <c r="O824">
        <v>32</v>
      </c>
      <c r="P824" t="s">
        <v>18</v>
      </c>
      <c r="Q824" t="str">
        <f>IF(Table2[[#This Row],[Purchased Bike]]="Yes", "Purchased","Did Not Purchase")</f>
        <v>Did Not Purchase</v>
      </c>
      <c r="R824">
        <f t="shared" si="12"/>
        <v>0</v>
      </c>
    </row>
    <row r="825" spans="1:18" x14ac:dyDescent="0.35">
      <c r="A825">
        <v>23041</v>
      </c>
      <c r="B825" t="s">
        <v>41</v>
      </c>
      <c r="C825" t="s">
        <v>43</v>
      </c>
      <c r="D825" s="3">
        <v>70000</v>
      </c>
      <c r="E825">
        <v>4</v>
      </c>
      <c r="F825" t="str">
        <f>IF(Table2[[#This Row],[Children]]&lt;=2, "0-2 Children", "3+ Children")</f>
        <v>3+ Children</v>
      </c>
      <c r="G825" t="s">
        <v>27</v>
      </c>
      <c r="H825" t="s">
        <v>21</v>
      </c>
      <c r="I825" t="s">
        <v>15</v>
      </c>
      <c r="J825" t="str">
        <f>IF(Table2[[#This Row],[Home Owner]]="Yes", "Homeowner","Non-Homeowner")</f>
        <v>Homeowner</v>
      </c>
      <c r="K825">
        <v>0</v>
      </c>
      <c r="L825" s="6" t="s">
        <v>23</v>
      </c>
      <c r="M825" t="s">
        <v>32</v>
      </c>
      <c r="N825" t="str">
        <f>IF(Table2[[#This Row],[Age]]&lt;=35, "25-35",
IF(Table2[[#This Row],[Age]]&lt;=45, "36-45",
IF(Table2[[#This Row],[Age]]&lt;=55, "46-55", "55+")))</f>
        <v>46-55</v>
      </c>
      <c r="O825">
        <v>50</v>
      </c>
      <c r="P825" t="s">
        <v>15</v>
      </c>
      <c r="Q825" t="str">
        <f>IF(Table2[[#This Row],[Purchased Bike]]="Yes", "Purchased","Did Not Purchase")</f>
        <v>Purchased</v>
      </c>
      <c r="R825">
        <f t="shared" si="12"/>
        <v>1</v>
      </c>
    </row>
    <row r="826" spans="1:18" x14ac:dyDescent="0.35">
      <c r="A826">
        <v>29048</v>
      </c>
      <c r="B826" t="s">
        <v>41</v>
      </c>
      <c r="C826" t="s">
        <v>42</v>
      </c>
      <c r="D826" s="3">
        <v>110000</v>
      </c>
      <c r="E826">
        <v>2</v>
      </c>
      <c r="F826" t="str">
        <f>IF(Table2[[#This Row],[Children]]&lt;=2, "0-2 Children", "3+ Children")</f>
        <v>0-2 Children</v>
      </c>
      <c r="G826" t="s">
        <v>13</v>
      </c>
      <c r="H826" t="s">
        <v>28</v>
      </c>
      <c r="I826" t="s">
        <v>18</v>
      </c>
      <c r="J826" t="str">
        <f>IF(Table2[[#This Row],[Home Owner]]="Yes", "Homeowner","Non-Homeowner")</f>
        <v>Non-Homeowner</v>
      </c>
      <c r="K826">
        <v>3</v>
      </c>
      <c r="L826" s="6" t="s">
        <v>16</v>
      </c>
      <c r="M826" t="s">
        <v>32</v>
      </c>
      <c r="N826" t="str">
        <f>IF(Table2[[#This Row],[Age]]&lt;=35, "25-35",
IF(Table2[[#This Row],[Age]]&lt;=45, "36-45",
IF(Table2[[#This Row],[Age]]&lt;=55, "46-55", "55+")))</f>
        <v>36-45</v>
      </c>
      <c r="O826">
        <v>37</v>
      </c>
      <c r="P826" t="s">
        <v>15</v>
      </c>
      <c r="Q826" t="str">
        <f>IF(Table2[[#This Row],[Purchased Bike]]="Yes", "Purchased","Did Not Purchase")</f>
        <v>Purchased</v>
      </c>
      <c r="R826">
        <f t="shared" si="12"/>
        <v>1</v>
      </c>
    </row>
    <row r="827" spans="1:18" x14ac:dyDescent="0.35">
      <c r="A827">
        <v>24433</v>
      </c>
      <c r="B827" t="s">
        <v>40</v>
      </c>
      <c r="C827" t="s">
        <v>42</v>
      </c>
      <c r="D827" s="3">
        <v>70000</v>
      </c>
      <c r="E827">
        <v>3</v>
      </c>
      <c r="F827" t="str">
        <f>IF(Table2[[#This Row],[Children]]&lt;=2, "0-2 Children", "3+ Children")</f>
        <v>3+ Children</v>
      </c>
      <c r="G827" t="s">
        <v>27</v>
      </c>
      <c r="H827" t="s">
        <v>21</v>
      </c>
      <c r="I827" t="s">
        <v>18</v>
      </c>
      <c r="J827" t="str">
        <f>IF(Table2[[#This Row],[Home Owner]]="Yes", "Homeowner","Non-Homeowner")</f>
        <v>Non-Homeowner</v>
      </c>
      <c r="K827">
        <v>1</v>
      </c>
      <c r="L827" s="6" t="s">
        <v>26</v>
      </c>
      <c r="M827" t="s">
        <v>32</v>
      </c>
      <c r="N827" t="str">
        <f>IF(Table2[[#This Row],[Age]]&lt;=35, "25-35",
IF(Table2[[#This Row],[Age]]&lt;=45, "36-45",
IF(Table2[[#This Row],[Age]]&lt;=55, "46-55", "55+")))</f>
        <v>46-55</v>
      </c>
      <c r="O827">
        <v>52</v>
      </c>
      <c r="P827" t="s">
        <v>15</v>
      </c>
      <c r="Q827" t="str">
        <f>IF(Table2[[#This Row],[Purchased Bike]]="Yes", "Purchased","Did Not Purchase")</f>
        <v>Purchased</v>
      </c>
      <c r="R827">
        <f t="shared" si="12"/>
        <v>1</v>
      </c>
    </row>
    <row r="828" spans="1:18" x14ac:dyDescent="0.35">
      <c r="A828">
        <v>15501</v>
      </c>
      <c r="B828" t="s">
        <v>40</v>
      </c>
      <c r="C828" t="s">
        <v>42</v>
      </c>
      <c r="D828" s="3">
        <v>70000</v>
      </c>
      <c r="E828">
        <v>4</v>
      </c>
      <c r="F828" t="str">
        <f>IF(Table2[[#This Row],[Children]]&lt;=2, "0-2 Children", "3+ Children")</f>
        <v>3+ Children</v>
      </c>
      <c r="G828" t="s">
        <v>31</v>
      </c>
      <c r="H828" t="s">
        <v>21</v>
      </c>
      <c r="I828" t="s">
        <v>15</v>
      </c>
      <c r="J828" t="str">
        <f>IF(Table2[[#This Row],[Home Owner]]="Yes", "Homeowner","Non-Homeowner")</f>
        <v>Homeowner</v>
      </c>
      <c r="K828">
        <v>0</v>
      </c>
      <c r="L828" s="6" t="s">
        <v>22</v>
      </c>
      <c r="M828" t="s">
        <v>32</v>
      </c>
      <c r="N828" t="str">
        <f>IF(Table2[[#This Row],[Age]]&lt;=35, "25-35",
IF(Table2[[#This Row],[Age]]&lt;=45, "36-45",
IF(Table2[[#This Row],[Age]]&lt;=55, "46-55", "55+")))</f>
        <v>36-45</v>
      </c>
      <c r="O828">
        <v>36</v>
      </c>
      <c r="P828" t="s">
        <v>15</v>
      </c>
      <c r="Q828" t="str">
        <f>IF(Table2[[#This Row],[Purchased Bike]]="Yes", "Purchased","Did Not Purchase")</f>
        <v>Purchased</v>
      </c>
      <c r="R828">
        <f t="shared" si="12"/>
        <v>1</v>
      </c>
    </row>
    <row r="829" spans="1:18" x14ac:dyDescent="0.35">
      <c r="A829">
        <v>13911</v>
      </c>
      <c r="B829" t="s">
        <v>41</v>
      </c>
      <c r="C829" t="s">
        <v>43</v>
      </c>
      <c r="D829" s="3">
        <v>80000</v>
      </c>
      <c r="E829">
        <v>3</v>
      </c>
      <c r="F829" t="str">
        <f>IF(Table2[[#This Row],[Children]]&lt;=2, "0-2 Children", "3+ Children")</f>
        <v>3+ Children</v>
      </c>
      <c r="G829" t="s">
        <v>13</v>
      </c>
      <c r="H829" t="s">
        <v>14</v>
      </c>
      <c r="I829" t="s">
        <v>15</v>
      </c>
      <c r="J829" t="str">
        <f>IF(Table2[[#This Row],[Home Owner]]="Yes", "Homeowner","Non-Homeowner")</f>
        <v>Homeowner</v>
      </c>
      <c r="K829">
        <v>2</v>
      </c>
      <c r="L829" s="6" t="s">
        <v>22</v>
      </c>
      <c r="M829" t="s">
        <v>32</v>
      </c>
      <c r="N829" t="str">
        <f>IF(Table2[[#This Row],[Age]]&lt;=35, "25-35",
IF(Table2[[#This Row],[Age]]&lt;=45, "36-45",
IF(Table2[[#This Row],[Age]]&lt;=55, "46-55", "55+")))</f>
        <v>36-45</v>
      </c>
      <c r="O829">
        <v>41</v>
      </c>
      <c r="P829" t="s">
        <v>15</v>
      </c>
      <c r="Q829" t="str">
        <f>IF(Table2[[#This Row],[Purchased Bike]]="Yes", "Purchased","Did Not Purchase")</f>
        <v>Purchased</v>
      </c>
      <c r="R829">
        <f t="shared" si="12"/>
        <v>1</v>
      </c>
    </row>
    <row r="830" spans="1:18" x14ac:dyDescent="0.35">
      <c r="A830">
        <v>20421</v>
      </c>
      <c r="B830" t="s">
        <v>41</v>
      </c>
      <c r="C830" t="s">
        <v>43</v>
      </c>
      <c r="D830" s="3">
        <v>40000</v>
      </c>
      <c r="E830">
        <v>0</v>
      </c>
      <c r="F830" t="str">
        <f>IF(Table2[[#This Row],[Children]]&lt;=2, "0-2 Children", "3+ Children")</f>
        <v>0-2 Children</v>
      </c>
      <c r="G830" t="s">
        <v>29</v>
      </c>
      <c r="H830" t="s">
        <v>20</v>
      </c>
      <c r="I830" t="s">
        <v>15</v>
      </c>
      <c r="J830" t="str">
        <f>IF(Table2[[#This Row],[Home Owner]]="Yes", "Homeowner","Non-Homeowner")</f>
        <v>Homeowner</v>
      </c>
      <c r="K830">
        <v>2</v>
      </c>
      <c r="L830" s="6" t="s">
        <v>23</v>
      </c>
      <c r="M830" t="s">
        <v>32</v>
      </c>
      <c r="N830" t="str">
        <f>IF(Table2[[#This Row],[Age]]&lt;=35, "25-35",
IF(Table2[[#This Row],[Age]]&lt;=45, "36-45",
IF(Table2[[#This Row],[Age]]&lt;=55, "46-55", "55+")))</f>
        <v>25-35</v>
      </c>
      <c r="O830">
        <v>26</v>
      </c>
      <c r="P830" t="s">
        <v>18</v>
      </c>
      <c r="Q830" t="str">
        <f>IF(Table2[[#This Row],[Purchased Bike]]="Yes", "Purchased","Did Not Purchase")</f>
        <v>Did Not Purchase</v>
      </c>
      <c r="R830">
        <f t="shared" si="12"/>
        <v>0</v>
      </c>
    </row>
    <row r="831" spans="1:18" x14ac:dyDescent="0.35">
      <c r="A831">
        <v>16009</v>
      </c>
      <c r="B831" t="s">
        <v>41</v>
      </c>
      <c r="C831" t="s">
        <v>42</v>
      </c>
      <c r="D831" s="3">
        <v>170000</v>
      </c>
      <c r="E831">
        <v>1</v>
      </c>
      <c r="F831" t="str">
        <f>IF(Table2[[#This Row],[Children]]&lt;=2, "0-2 Children", "3+ Children")</f>
        <v>0-2 Children</v>
      </c>
      <c r="G831" t="s">
        <v>31</v>
      </c>
      <c r="H831" t="s">
        <v>28</v>
      </c>
      <c r="I831" t="s">
        <v>18</v>
      </c>
      <c r="J831" t="str">
        <f>IF(Table2[[#This Row],[Home Owner]]="Yes", "Homeowner","Non-Homeowner")</f>
        <v>Non-Homeowner</v>
      </c>
      <c r="K831">
        <v>4</v>
      </c>
      <c r="L831" s="6" t="s">
        <v>16</v>
      </c>
      <c r="M831" t="s">
        <v>32</v>
      </c>
      <c r="N831" t="str">
        <f>IF(Table2[[#This Row],[Age]]&lt;=35, "25-35",
IF(Table2[[#This Row],[Age]]&lt;=45, "36-45",
IF(Table2[[#This Row],[Age]]&lt;=55, "46-55", "55+")))</f>
        <v>55+</v>
      </c>
      <c r="O831">
        <v>66</v>
      </c>
      <c r="P831" t="s">
        <v>18</v>
      </c>
      <c r="Q831" t="str">
        <f>IF(Table2[[#This Row],[Purchased Bike]]="Yes", "Purchased","Did Not Purchase")</f>
        <v>Did Not Purchase</v>
      </c>
      <c r="R831">
        <f t="shared" si="12"/>
        <v>0</v>
      </c>
    </row>
    <row r="832" spans="1:18" x14ac:dyDescent="0.35">
      <c r="A832">
        <v>18411</v>
      </c>
      <c r="B832" t="s">
        <v>40</v>
      </c>
      <c r="C832" t="s">
        <v>42</v>
      </c>
      <c r="D832" s="3">
        <v>60000</v>
      </c>
      <c r="E832">
        <v>2</v>
      </c>
      <c r="F832" t="str">
        <f>IF(Table2[[#This Row],[Children]]&lt;=2, "0-2 Children", "3+ Children")</f>
        <v>0-2 Children</v>
      </c>
      <c r="G832" t="s">
        <v>27</v>
      </c>
      <c r="H832" t="s">
        <v>21</v>
      </c>
      <c r="I832" t="s">
        <v>18</v>
      </c>
      <c r="J832" t="str">
        <f>IF(Table2[[#This Row],[Home Owner]]="Yes", "Homeowner","Non-Homeowner")</f>
        <v>Non-Homeowner</v>
      </c>
      <c r="K832">
        <v>2</v>
      </c>
      <c r="L832" s="6" t="s">
        <v>23</v>
      </c>
      <c r="M832" t="s">
        <v>32</v>
      </c>
      <c r="N832" t="str">
        <f>IF(Table2[[#This Row],[Age]]&lt;=35, "25-35",
IF(Table2[[#This Row],[Age]]&lt;=45, "36-45",
IF(Table2[[#This Row],[Age]]&lt;=55, "46-55", "55+")))</f>
        <v>46-55</v>
      </c>
      <c r="O832">
        <v>51</v>
      </c>
      <c r="P832" t="s">
        <v>18</v>
      </c>
      <c r="Q832" t="str">
        <f>IF(Table2[[#This Row],[Purchased Bike]]="Yes", "Purchased","Did Not Purchase")</f>
        <v>Did Not Purchase</v>
      </c>
      <c r="R832">
        <f t="shared" si="12"/>
        <v>0</v>
      </c>
    </row>
    <row r="833" spans="1:18" x14ac:dyDescent="0.35">
      <c r="A833">
        <v>19163</v>
      </c>
      <c r="B833" t="s">
        <v>40</v>
      </c>
      <c r="C833" t="s">
        <v>43</v>
      </c>
      <c r="D833" s="3">
        <v>70000</v>
      </c>
      <c r="E833">
        <v>4</v>
      </c>
      <c r="F833" t="str">
        <f>IF(Table2[[#This Row],[Children]]&lt;=2, "0-2 Children", "3+ Children")</f>
        <v>3+ Children</v>
      </c>
      <c r="G833" t="s">
        <v>13</v>
      </c>
      <c r="H833" t="s">
        <v>21</v>
      </c>
      <c r="I833" t="s">
        <v>15</v>
      </c>
      <c r="J833" t="str">
        <f>IF(Table2[[#This Row],[Home Owner]]="Yes", "Homeowner","Non-Homeowner")</f>
        <v>Homeowner</v>
      </c>
      <c r="K833">
        <v>2</v>
      </c>
      <c r="L833" s="6" t="s">
        <v>16</v>
      </c>
      <c r="M833" t="s">
        <v>32</v>
      </c>
      <c r="N833" t="str">
        <f>IF(Table2[[#This Row],[Age]]&lt;=35, "25-35",
IF(Table2[[#This Row],[Age]]&lt;=45, "36-45",
IF(Table2[[#This Row],[Age]]&lt;=55, "46-55", "55+")))</f>
        <v>36-45</v>
      </c>
      <c r="O833">
        <v>43</v>
      </c>
      <c r="P833" t="s">
        <v>15</v>
      </c>
      <c r="Q833" t="str">
        <f>IF(Table2[[#This Row],[Purchased Bike]]="Yes", "Purchased","Did Not Purchase")</f>
        <v>Purchased</v>
      </c>
      <c r="R833">
        <f t="shared" si="12"/>
        <v>1</v>
      </c>
    </row>
    <row r="834" spans="1:18" x14ac:dyDescent="0.35">
      <c r="A834">
        <v>18572</v>
      </c>
      <c r="B834" t="s">
        <v>40</v>
      </c>
      <c r="C834" t="s">
        <v>43</v>
      </c>
      <c r="D834" s="3">
        <v>60000</v>
      </c>
      <c r="E834">
        <v>0</v>
      </c>
      <c r="F834" t="str">
        <f>IF(Table2[[#This Row],[Children]]&lt;=2, "0-2 Children", "3+ Children")</f>
        <v>0-2 Children</v>
      </c>
      <c r="G834" t="s">
        <v>31</v>
      </c>
      <c r="H834" t="s">
        <v>21</v>
      </c>
      <c r="I834" t="s">
        <v>15</v>
      </c>
      <c r="J834" t="str">
        <f>IF(Table2[[#This Row],[Home Owner]]="Yes", "Homeowner","Non-Homeowner")</f>
        <v>Homeowner</v>
      </c>
      <c r="K834">
        <v>0</v>
      </c>
      <c r="L834" s="6" t="s">
        <v>16</v>
      </c>
      <c r="M834" t="s">
        <v>32</v>
      </c>
      <c r="N834" t="str">
        <f>IF(Table2[[#This Row],[Age]]&lt;=35, "25-35",
IF(Table2[[#This Row],[Age]]&lt;=45, "36-45",
IF(Table2[[#This Row],[Age]]&lt;=55, "46-55", "55+")))</f>
        <v>36-45</v>
      </c>
      <c r="O834">
        <v>39</v>
      </c>
      <c r="P834" t="s">
        <v>18</v>
      </c>
      <c r="Q834" t="str">
        <f>IF(Table2[[#This Row],[Purchased Bike]]="Yes", "Purchased","Did Not Purchase")</f>
        <v>Did Not Purchase</v>
      </c>
      <c r="R834">
        <f t="shared" si="12"/>
        <v>0</v>
      </c>
    </row>
    <row r="835" spans="1:18" x14ac:dyDescent="0.35">
      <c r="A835">
        <v>27540</v>
      </c>
      <c r="B835" t="s">
        <v>41</v>
      </c>
      <c r="C835" t="s">
        <v>43</v>
      </c>
      <c r="D835" s="3">
        <v>70000</v>
      </c>
      <c r="E835">
        <v>0</v>
      </c>
      <c r="F835" t="str">
        <f>IF(Table2[[#This Row],[Children]]&lt;=2, "0-2 Children", "3+ Children")</f>
        <v>0-2 Children</v>
      </c>
      <c r="G835" t="s">
        <v>13</v>
      </c>
      <c r="H835" t="s">
        <v>21</v>
      </c>
      <c r="I835" t="s">
        <v>18</v>
      </c>
      <c r="J835" t="str">
        <f>IF(Table2[[#This Row],[Home Owner]]="Yes", "Homeowner","Non-Homeowner")</f>
        <v>Non-Homeowner</v>
      </c>
      <c r="K835">
        <v>1</v>
      </c>
      <c r="L835" s="6" t="s">
        <v>16</v>
      </c>
      <c r="M835" t="s">
        <v>32</v>
      </c>
      <c r="N835" t="str">
        <f>IF(Table2[[#This Row],[Age]]&lt;=35, "25-35",
IF(Table2[[#This Row],[Age]]&lt;=45, "36-45",
IF(Table2[[#This Row],[Age]]&lt;=55, "46-55", "55+")))</f>
        <v>36-45</v>
      </c>
      <c r="O835">
        <v>37</v>
      </c>
      <c r="P835" t="s">
        <v>15</v>
      </c>
      <c r="Q835" t="str">
        <f>IF(Table2[[#This Row],[Purchased Bike]]="Yes", "Purchased","Did Not Purchase")</f>
        <v>Purchased</v>
      </c>
      <c r="R835">
        <f t="shared" ref="R835:R898" si="13">IF(P835="Yes", 1,0)</f>
        <v>1</v>
      </c>
    </row>
    <row r="836" spans="1:18" x14ac:dyDescent="0.35">
      <c r="A836">
        <v>19889</v>
      </c>
      <c r="B836" t="s">
        <v>41</v>
      </c>
      <c r="C836" t="s">
        <v>43</v>
      </c>
      <c r="D836" s="3">
        <v>70000</v>
      </c>
      <c r="E836">
        <v>2</v>
      </c>
      <c r="F836" t="str">
        <f>IF(Table2[[#This Row],[Children]]&lt;=2, "0-2 Children", "3+ Children")</f>
        <v>0-2 Children</v>
      </c>
      <c r="G836" t="s">
        <v>29</v>
      </c>
      <c r="H836" t="s">
        <v>14</v>
      </c>
      <c r="I836" t="s">
        <v>18</v>
      </c>
      <c r="J836" t="str">
        <f>IF(Table2[[#This Row],[Home Owner]]="Yes", "Homeowner","Non-Homeowner")</f>
        <v>Non-Homeowner</v>
      </c>
      <c r="K836">
        <v>2</v>
      </c>
      <c r="L836" s="6" t="s">
        <v>22</v>
      </c>
      <c r="M836" t="s">
        <v>32</v>
      </c>
      <c r="N836" t="str">
        <f>IF(Table2[[#This Row],[Age]]&lt;=35, "25-35",
IF(Table2[[#This Row],[Age]]&lt;=45, "36-45",
IF(Table2[[#This Row],[Age]]&lt;=55, "46-55", "55+")))</f>
        <v>46-55</v>
      </c>
      <c r="O836">
        <v>54</v>
      </c>
      <c r="P836" t="s">
        <v>15</v>
      </c>
      <c r="Q836" t="str">
        <f>IF(Table2[[#This Row],[Purchased Bike]]="Yes", "Purchased","Did Not Purchase")</f>
        <v>Purchased</v>
      </c>
      <c r="R836">
        <f t="shared" si="13"/>
        <v>1</v>
      </c>
    </row>
    <row r="837" spans="1:18" x14ac:dyDescent="0.35">
      <c r="A837">
        <v>12922</v>
      </c>
      <c r="B837" t="s">
        <v>41</v>
      </c>
      <c r="C837" t="s">
        <v>43</v>
      </c>
      <c r="D837" s="3">
        <v>60000</v>
      </c>
      <c r="E837">
        <v>3</v>
      </c>
      <c r="F837" t="str">
        <f>IF(Table2[[#This Row],[Children]]&lt;=2, "0-2 Children", "3+ Children")</f>
        <v>3+ Children</v>
      </c>
      <c r="G837" t="s">
        <v>13</v>
      </c>
      <c r="H837" t="s">
        <v>14</v>
      </c>
      <c r="I837" t="s">
        <v>15</v>
      </c>
      <c r="J837" t="str">
        <f>IF(Table2[[#This Row],[Home Owner]]="Yes", "Homeowner","Non-Homeowner")</f>
        <v>Homeowner</v>
      </c>
      <c r="K837">
        <v>0</v>
      </c>
      <c r="L837" s="6" t="s">
        <v>22</v>
      </c>
      <c r="M837" t="s">
        <v>32</v>
      </c>
      <c r="N837" t="str">
        <f>IF(Table2[[#This Row],[Age]]&lt;=35, "25-35",
IF(Table2[[#This Row],[Age]]&lt;=45, "36-45",
IF(Table2[[#This Row],[Age]]&lt;=55, "46-55", "55+")))</f>
        <v>36-45</v>
      </c>
      <c r="O837">
        <v>40</v>
      </c>
      <c r="P837" t="s">
        <v>15</v>
      </c>
      <c r="Q837" t="str">
        <f>IF(Table2[[#This Row],[Purchased Bike]]="Yes", "Purchased","Did Not Purchase")</f>
        <v>Purchased</v>
      </c>
      <c r="R837">
        <f t="shared" si="13"/>
        <v>1</v>
      </c>
    </row>
    <row r="838" spans="1:18" x14ac:dyDescent="0.35">
      <c r="A838">
        <v>18891</v>
      </c>
      <c r="B838" t="s">
        <v>40</v>
      </c>
      <c r="C838" t="s">
        <v>43</v>
      </c>
      <c r="D838" s="3">
        <v>40000</v>
      </c>
      <c r="E838">
        <v>0</v>
      </c>
      <c r="F838" t="str">
        <f>IF(Table2[[#This Row],[Children]]&lt;=2, "0-2 Children", "3+ Children")</f>
        <v>0-2 Children</v>
      </c>
      <c r="G838" t="s">
        <v>19</v>
      </c>
      <c r="H838" t="s">
        <v>14</v>
      </c>
      <c r="I838" t="s">
        <v>15</v>
      </c>
      <c r="J838" t="str">
        <f>IF(Table2[[#This Row],[Home Owner]]="Yes", "Homeowner","Non-Homeowner")</f>
        <v>Homeowner</v>
      </c>
      <c r="K838">
        <v>2</v>
      </c>
      <c r="L838" s="6" t="s">
        <v>23</v>
      </c>
      <c r="M838" t="s">
        <v>32</v>
      </c>
      <c r="N838" t="str">
        <f>IF(Table2[[#This Row],[Age]]&lt;=35, "25-35",
IF(Table2[[#This Row],[Age]]&lt;=45, "36-45",
IF(Table2[[#This Row],[Age]]&lt;=55, "46-55", "55+")))</f>
        <v>25-35</v>
      </c>
      <c r="O838">
        <v>28</v>
      </c>
      <c r="P838" t="s">
        <v>18</v>
      </c>
      <c r="Q838" t="str">
        <f>IF(Table2[[#This Row],[Purchased Bike]]="Yes", "Purchased","Did Not Purchase")</f>
        <v>Did Not Purchase</v>
      </c>
      <c r="R838">
        <f t="shared" si="13"/>
        <v>0</v>
      </c>
    </row>
    <row r="839" spans="1:18" x14ac:dyDescent="0.35">
      <c r="A839">
        <v>16773</v>
      </c>
      <c r="B839" t="s">
        <v>40</v>
      </c>
      <c r="C839" t="s">
        <v>42</v>
      </c>
      <c r="D839" s="3">
        <v>60000</v>
      </c>
      <c r="E839">
        <v>1</v>
      </c>
      <c r="F839" t="str">
        <f>IF(Table2[[#This Row],[Children]]&lt;=2, "0-2 Children", "3+ Children")</f>
        <v>0-2 Children</v>
      </c>
      <c r="G839" t="s">
        <v>31</v>
      </c>
      <c r="H839" t="s">
        <v>14</v>
      </c>
      <c r="I839" t="s">
        <v>15</v>
      </c>
      <c r="J839" t="str">
        <f>IF(Table2[[#This Row],[Home Owner]]="Yes", "Homeowner","Non-Homeowner")</f>
        <v>Homeowner</v>
      </c>
      <c r="K839">
        <v>0</v>
      </c>
      <c r="L839" s="6" t="s">
        <v>16</v>
      </c>
      <c r="M839" t="s">
        <v>32</v>
      </c>
      <c r="N839" t="str">
        <f>IF(Table2[[#This Row],[Age]]&lt;=35, "25-35",
IF(Table2[[#This Row],[Age]]&lt;=45, "36-45",
IF(Table2[[#This Row],[Age]]&lt;=55, "46-55", "55+")))</f>
        <v>25-35</v>
      </c>
      <c r="O839">
        <v>33</v>
      </c>
      <c r="P839" t="s">
        <v>18</v>
      </c>
      <c r="Q839" t="str">
        <f>IF(Table2[[#This Row],[Purchased Bike]]="Yes", "Purchased","Did Not Purchase")</f>
        <v>Did Not Purchase</v>
      </c>
      <c r="R839">
        <f t="shared" si="13"/>
        <v>0</v>
      </c>
    </row>
    <row r="840" spans="1:18" x14ac:dyDescent="0.35">
      <c r="A840">
        <v>19143</v>
      </c>
      <c r="B840" t="s">
        <v>41</v>
      </c>
      <c r="C840" t="s">
        <v>43</v>
      </c>
      <c r="D840" s="3">
        <v>80000</v>
      </c>
      <c r="E840">
        <v>3</v>
      </c>
      <c r="F840" t="str">
        <f>IF(Table2[[#This Row],[Children]]&lt;=2, "0-2 Children", "3+ Children")</f>
        <v>3+ Children</v>
      </c>
      <c r="G840" t="s">
        <v>13</v>
      </c>
      <c r="H840" t="s">
        <v>14</v>
      </c>
      <c r="I840" t="s">
        <v>15</v>
      </c>
      <c r="J840" t="str">
        <f>IF(Table2[[#This Row],[Home Owner]]="Yes", "Homeowner","Non-Homeowner")</f>
        <v>Homeowner</v>
      </c>
      <c r="K840">
        <v>2</v>
      </c>
      <c r="L840" s="6" t="s">
        <v>22</v>
      </c>
      <c r="M840" t="s">
        <v>32</v>
      </c>
      <c r="N840" t="str">
        <f>IF(Table2[[#This Row],[Age]]&lt;=35, "25-35",
IF(Table2[[#This Row],[Age]]&lt;=45, "36-45",
IF(Table2[[#This Row],[Age]]&lt;=55, "46-55", "55+")))</f>
        <v>36-45</v>
      </c>
      <c r="O840">
        <v>41</v>
      </c>
      <c r="P840" t="s">
        <v>15</v>
      </c>
      <c r="Q840" t="str">
        <f>IF(Table2[[#This Row],[Purchased Bike]]="Yes", "Purchased","Did Not Purchase")</f>
        <v>Purchased</v>
      </c>
      <c r="R840">
        <f t="shared" si="13"/>
        <v>1</v>
      </c>
    </row>
    <row r="841" spans="1:18" x14ac:dyDescent="0.35">
      <c r="A841">
        <v>23882</v>
      </c>
      <c r="B841" t="s">
        <v>41</v>
      </c>
      <c r="C841" t="s">
        <v>43</v>
      </c>
      <c r="D841" s="3">
        <v>80000</v>
      </c>
      <c r="E841">
        <v>3</v>
      </c>
      <c r="F841" t="str">
        <f>IF(Table2[[#This Row],[Children]]&lt;=2, "0-2 Children", "3+ Children")</f>
        <v>3+ Children</v>
      </c>
      <c r="G841" t="s">
        <v>31</v>
      </c>
      <c r="H841" t="s">
        <v>21</v>
      </c>
      <c r="I841" t="s">
        <v>15</v>
      </c>
      <c r="J841" t="str">
        <f>IF(Table2[[#This Row],[Home Owner]]="Yes", "Homeowner","Non-Homeowner")</f>
        <v>Homeowner</v>
      </c>
      <c r="K841">
        <v>0</v>
      </c>
      <c r="L841" s="6" t="s">
        <v>16</v>
      </c>
      <c r="M841" t="s">
        <v>32</v>
      </c>
      <c r="N841" t="str">
        <f>IF(Table2[[#This Row],[Age]]&lt;=35, "25-35",
IF(Table2[[#This Row],[Age]]&lt;=45, "36-45",
IF(Table2[[#This Row],[Age]]&lt;=55, "46-55", "55+")))</f>
        <v>36-45</v>
      </c>
      <c r="O841">
        <v>37</v>
      </c>
      <c r="P841" t="s">
        <v>15</v>
      </c>
      <c r="Q841" t="str">
        <f>IF(Table2[[#This Row],[Purchased Bike]]="Yes", "Purchased","Did Not Purchase")</f>
        <v>Purchased</v>
      </c>
      <c r="R841">
        <f t="shared" si="13"/>
        <v>1</v>
      </c>
    </row>
    <row r="842" spans="1:18" x14ac:dyDescent="0.35">
      <c r="A842">
        <v>11233</v>
      </c>
      <c r="B842" t="s">
        <v>40</v>
      </c>
      <c r="C842" t="s">
        <v>42</v>
      </c>
      <c r="D842" s="3">
        <v>70000</v>
      </c>
      <c r="E842">
        <v>4</v>
      </c>
      <c r="F842" t="str">
        <f>IF(Table2[[#This Row],[Children]]&lt;=2, "0-2 Children", "3+ Children")</f>
        <v>3+ Children</v>
      </c>
      <c r="G842" t="s">
        <v>19</v>
      </c>
      <c r="H842" t="s">
        <v>21</v>
      </c>
      <c r="I842" t="s">
        <v>15</v>
      </c>
      <c r="J842" t="str">
        <f>IF(Table2[[#This Row],[Home Owner]]="Yes", "Homeowner","Non-Homeowner")</f>
        <v>Homeowner</v>
      </c>
      <c r="K842">
        <v>2</v>
      </c>
      <c r="L842" s="6" t="s">
        <v>44</v>
      </c>
      <c r="M842" t="s">
        <v>32</v>
      </c>
      <c r="N842" t="str">
        <f>IF(Table2[[#This Row],[Age]]&lt;=35, "25-35",
IF(Table2[[#This Row],[Age]]&lt;=45, "36-45",
IF(Table2[[#This Row],[Age]]&lt;=55, "46-55", "55+")))</f>
        <v>46-55</v>
      </c>
      <c r="O842">
        <v>53</v>
      </c>
      <c r="P842" t="s">
        <v>18</v>
      </c>
      <c r="Q842" t="str">
        <f>IF(Table2[[#This Row],[Purchased Bike]]="Yes", "Purchased","Did Not Purchase")</f>
        <v>Did Not Purchase</v>
      </c>
      <c r="R842">
        <f t="shared" si="13"/>
        <v>0</v>
      </c>
    </row>
    <row r="843" spans="1:18" x14ac:dyDescent="0.35">
      <c r="A843">
        <v>12056</v>
      </c>
      <c r="B843" t="s">
        <v>40</v>
      </c>
      <c r="C843" t="s">
        <v>42</v>
      </c>
      <c r="D843" s="3">
        <v>120000</v>
      </c>
      <c r="E843">
        <v>2</v>
      </c>
      <c r="F843" t="str">
        <f>IF(Table2[[#This Row],[Children]]&lt;=2, "0-2 Children", "3+ Children")</f>
        <v>0-2 Children</v>
      </c>
      <c r="G843" t="s">
        <v>31</v>
      </c>
      <c r="H843" t="s">
        <v>28</v>
      </c>
      <c r="I843" t="s">
        <v>15</v>
      </c>
      <c r="J843" t="str">
        <f>IF(Table2[[#This Row],[Home Owner]]="Yes", "Homeowner","Non-Homeowner")</f>
        <v>Homeowner</v>
      </c>
      <c r="K843">
        <v>3</v>
      </c>
      <c r="L843" s="6" t="s">
        <v>23</v>
      </c>
      <c r="M843" t="s">
        <v>32</v>
      </c>
      <c r="N843" t="str">
        <f>IF(Table2[[#This Row],[Age]]&lt;=35, "25-35",
IF(Table2[[#This Row],[Age]]&lt;=45, "36-45",
IF(Table2[[#This Row],[Age]]&lt;=55, "46-55", "55+")))</f>
        <v>55+</v>
      </c>
      <c r="O843">
        <v>64</v>
      </c>
      <c r="P843" t="s">
        <v>18</v>
      </c>
      <c r="Q843" t="str">
        <f>IF(Table2[[#This Row],[Purchased Bike]]="Yes", "Purchased","Did Not Purchase")</f>
        <v>Did Not Purchase</v>
      </c>
      <c r="R843">
        <f t="shared" si="13"/>
        <v>0</v>
      </c>
    </row>
    <row r="844" spans="1:18" x14ac:dyDescent="0.35">
      <c r="A844">
        <v>15555</v>
      </c>
      <c r="B844" t="s">
        <v>40</v>
      </c>
      <c r="C844" t="s">
        <v>43</v>
      </c>
      <c r="D844" s="3">
        <v>60000</v>
      </c>
      <c r="E844">
        <v>1</v>
      </c>
      <c r="F844" t="str">
        <f>IF(Table2[[#This Row],[Children]]&lt;=2, "0-2 Children", "3+ Children")</f>
        <v>0-2 Children</v>
      </c>
      <c r="G844" t="s">
        <v>19</v>
      </c>
      <c r="H844" t="s">
        <v>14</v>
      </c>
      <c r="I844" t="s">
        <v>15</v>
      </c>
      <c r="J844" t="str">
        <f>IF(Table2[[#This Row],[Home Owner]]="Yes", "Homeowner","Non-Homeowner")</f>
        <v>Homeowner</v>
      </c>
      <c r="K844">
        <v>1</v>
      </c>
      <c r="L844" s="6" t="s">
        <v>22</v>
      </c>
      <c r="M844" t="s">
        <v>32</v>
      </c>
      <c r="N844" t="str">
        <f>IF(Table2[[#This Row],[Age]]&lt;=35, "25-35",
IF(Table2[[#This Row],[Age]]&lt;=45, "36-45",
IF(Table2[[#This Row],[Age]]&lt;=55, "46-55", "55+")))</f>
        <v>36-45</v>
      </c>
      <c r="O844">
        <v>45</v>
      </c>
      <c r="P844" t="s">
        <v>15</v>
      </c>
      <c r="Q844" t="str">
        <f>IF(Table2[[#This Row],[Purchased Bike]]="Yes", "Purchased","Did Not Purchase")</f>
        <v>Purchased</v>
      </c>
      <c r="R844">
        <f t="shared" si="13"/>
        <v>1</v>
      </c>
    </row>
    <row r="845" spans="1:18" x14ac:dyDescent="0.35">
      <c r="A845">
        <v>18423</v>
      </c>
      <c r="B845" t="s">
        <v>41</v>
      </c>
      <c r="C845" t="s">
        <v>42</v>
      </c>
      <c r="D845" s="3">
        <v>80000</v>
      </c>
      <c r="E845">
        <v>2</v>
      </c>
      <c r="F845" t="str">
        <f>IF(Table2[[#This Row],[Children]]&lt;=2, "0-2 Children", "3+ Children")</f>
        <v>0-2 Children</v>
      </c>
      <c r="G845" t="s">
        <v>29</v>
      </c>
      <c r="H845" t="s">
        <v>14</v>
      </c>
      <c r="I845" t="s">
        <v>18</v>
      </c>
      <c r="J845" t="str">
        <f>IF(Table2[[#This Row],[Home Owner]]="Yes", "Homeowner","Non-Homeowner")</f>
        <v>Non-Homeowner</v>
      </c>
      <c r="K845">
        <v>2</v>
      </c>
      <c r="L845" s="6" t="s">
        <v>26</v>
      </c>
      <c r="M845" t="s">
        <v>32</v>
      </c>
      <c r="N845" t="str">
        <f>IF(Table2[[#This Row],[Age]]&lt;=35, "25-35",
IF(Table2[[#This Row],[Age]]&lt;=45, "36-45",
IF(Table2[[#This Row],[Age]]&lt;=55, "46-55", "55+")))</f>
        <v>46-55</v>
      </c>
      <c r="O845">
        <v>52</v>
      </c>
      <c r="P845" t="s">
        <v>18</v>
      </c>
      <c r="Q845" t="str">
        <f>IF(Table2[[#This Row],[Purchased Bike]]="Yes", "Purchased","Did Not Purchase")</f>
        <v>Did Not Purchase</v>
      </c>
      <c r="R845">
        <f t="shared" si="13"/>
        <v>0</v>
      </c>
    </row>
    <row r="846" spans="1:18" x14ac:dyDescent="0.35">
      <c r="A846">
        <v>22743</v>
      </c>
      <c r="B846" t="s">
        <v>40</v>
      </c>
      <c r="C846" t="s">
        <v>43</v>
      </c>
      <c r="D846" s="3">
        <v>40000</v>
      </c>
      <c r="E846">
        <v>5</v>
      </c>
      <c r="F846" t="str">
        <f>IF(Table2[[#This Row],[Children]]&lt;=2, "0-2 Children", "3+ Children")</f>
        <v>3+ Children</v>
      </c>
      <c r="G846" t="s">
        <v>27</v>
      </c>
      <c r="H846" t="s">
        <v>21</v>
      </c>
      <c r="I846" t="s">
        <v>15</v>
      </c>
      <c r="J846" t="str">
        <f>IF(Table2[[#This Row],[Home Owner]]="Yes", "Homeowner","Non-Homeowner")</f>
        <v>Homeowner</v>
      </c>
      <c r="K846">
        <v>2</v>
      </c>
      <c r="L846" s="6" t="s">
        <v>44</v>
      </c>
      <c r="M846" t="s">
        <v>32</v>
      </c>
      <c r="N846" t="str">
        <f>IF(Table2[[#This Row],[Age]]&lt;=35, "25-35",
IF(Table2[[#This Row],[Age]]&lt;=45, "36-45",
IF(Table2[[#This Row],[Age]]&lt;=55, "46-55", "55+")))</f>
        <v>55+</v>
      </c>
      <c r="O846">
        <v>60</v>
      </c>
      <c r="P846" t="s">
        <v>18</v>
      </c>
      <c r="Q846" t="str">
        <f>IF(Table2[[#This Row],[Purchased Bike]]="Yes", "Purchased","Did Not Purchase")</f>
        <v>Did Not Purchase</v>
      </c>
      <c r="R846">
        <f t="shared" si="13"/>
        <v>0</v>
      </c>
    </row>
    <row r="847" spans="1:18" x14ac:dyDescent="0.35">
      <c r="A847">
        <v>25343</v>
      </c>
      <c r="B847" t="s">
        <v>41</v>
      </c>
      <c r="C847" t="s">
        <v>43</v>
      </c>
      <c r="D847" s="3">
        <v>20000</v>
      </c>
      <c r="E847">
        <v>3</v>
      </c>
      <c r="F847" t="str">
        <f>IF(Table2[[#This Row],[Children]]&lt;=2, "0-2 Children", "3+ Children")</f>
        <v>3+ Children</v>
      </c>
      <c r="G847" t="s">
        <v>29</v>
      </c>
      <c r="H847" t="s">
        <v>20</v>
      </c>
      <c r="I847" t="s">
        <v>15</v>
      </c>
      <c r="J847" t="str">
        <f>IF(Table2[[#This Row],[Home Owner]]="Yes", "Homeowner","Non-Homeowner")</f>
        <v>Homeowner</v>
      </c>
      <c r="K847">
        <v>2</v>
      </c>
      <c r="L847" s="6" t="s">
        <v>26</v>
      </c>
      <c r="M847" t="s">
        <v>32</v>
      </c>
      <c r="N847" t="str">
        <f>IF(Table2[[#This Row],[Age]]&lt;=35, "25-35",
IF(Table2[[#This Row],[Age]]&lt;=45, "36-45",
IF(Table2[[#This Row],[Age]]&lt;=55, "46-55", "55+")))</f>
        <v>46-55</v>
      </c>
      <c r="O847">
        <v>50</v>
      </c>
      <c r="P847" t="s">
        <v>18</v>
      </c>
      <c r="Q847" t="str">
        <f>IF(Table2[[#This Row],[Purchased Bike]]="Yes", "Purchased","Did Not Purchase")</f>
        <v>Did Not Purchase</v>
      </c>
      <c r="R847">
        <f t="shared" si="13"/>
        <v>0</v>
      </c>
    </row>
    <row r="848" spans="1:18" x14ac:dyDescent="0.35">
      <c r="A848">
        <v>13390</v>
      </c>
      <c r="B848" t="s">
        <v>40</v>
      </c>
      <c r="C848" t="s">
        <v>43</v>
      </c>
      <c r="D848" s="3">
        <v>70000</v>
      </c>
      <c r="E848">
        <v>4</v>
      </c>
      <c r="F848" t="str">
        <f>IF(Table2[[#This Row],[Children]]&lt;=2, "0-2 Children", "3+ Children")</f>
        <v>3+ Children</v>
      </c>
      <c r="G848" t="s">
        <v>19</v>
      </c>
      <c r="H848" t="s">
        <v>21</v>
      </c>
      <c r="I848" t="s">
        <v>18</v>
      </c>
      <c r="J848" t="str">
        <f>IF(Table2[[#This Row],[Home Owner]]="Yes", "Homeowner","Non-Homeowner")</f>
        <v>Non-Homeowner</v>
      </c>
      <c r="K848">
        <v>1</v>
      </c>
      <c r="L848" s="6" t="s">
        <v>26</v>
      </c>
      <c r="M848" t="s">
        <v>32</v>
      </c>
      <c r="N848" t="str">
        <f>IF(Table2[[#This Row],[Age]]&lt;=35, "25-35",
IF(Table2[[#This Row],[Age]]&lt;=45, "36-45",
IF(Table2[[#This Row],[Age]]&lt;=55, "46-55", "55+")))</f>
        <v>55+</v>
      </c>
      <c r="O848">
        <v>56</v>
      </c>
      <c r="P848" t="s">
        <v>18</v>
      </c>
      <c r="Q848" t="str">
        <f>IF(Table2[[#This Row],[Purchased Bike]]="Yes", "Purchased","Did Not Purchase")</f>
        <v>Did Not Purchase</v>
      </c>
      <c r="R848">
        <f t="shared" si="13"/>
        <v>0</v>
      </c>
    </row>
    <row r="849" spans="1:18" x14ac:dyDescent="0.35">
      <c r="A849">
        <v>17482</v>
      </c>
      <c r="B849" t="s">
        <v>41</v>
      </c>
      <c r="C849" t="s">
        <v>43</v>
      </c>
      <c r="D849" s="3">
        <v>40000</v>
      </c>
      <c r="E849">
        <v>0</v>
      </c>
      <c r="F849" t="str">
        <f>IF(Table2[[#This Row],[Children]]&lt;=2, "0-2 Children", "3+ Children")</f>
        <v>0-2 Children</v>
      </c>
      <c r="G849" t="s">
        <v>29</v>
      </c>
      <c r="H849" t="s">
        <v>20</v>
      </c>
      <c r="I849" t="s">
        <v>15</v>
      </c>
      <c r="J849" t="str">
        <f>IF(Table2[[#This Row],[Home Owner]]="Yes", "Homeowner","Non-Homeowner")</f>
        <v>Homeowner</v>
      </c>
      <c r="K849">
        <v>2</v>
      </c>
      <c r="L849" s="6" t="s">
        <v>23</v>
      </c>
      <c r="M849" t="s">
        <v>32</v>
      </c>
      <c r="N849" t="str">
        <f>IF(Table2[[#This Row],[Age]]&lt;=35, "25-35",
IF(Table2[[#This Row],[Age]]&lt;=45, "36-45",
IF(Table2[[#This Row],[Age]]&lt;=55, "46-55", "55+")))</f>
        <v>25-35</v>
      </c>
      <c r="O849">
        <v>29</v>
      </c>
      <c r="P849" t="s">
        <v>18</v>
      </c>
      <c r="Q849" t="str">
        <f>IF(Table2[[#This Row],[Purchased Bike]]="Yes", "Purchased","Did Not Purchase")</f>
        <v>Did Not Purchase</v>
      </c>
      <c r="R849">
        <f t="shared" si="13"/>
        <v>0</v>
      </c>
    </row>
    <row r="850" spans="1:18" x14ac:dyDescent="0.35">
      <c r="A850">
        <v>13176</v>
      </c>
      <c r="B850" t="s">
        <v>41</v>
      </c>
      <c r="C850" t="s">
        <v>42</v>
      </c>
      <c r="D850" s="3">
        <v>130000</v>
      </c>
      <c r="E850">
        <v>0</v>
      </c>
      <c r="F850" t="str">
        <f>IF(Table2[[#This Row],[Children]]&lt;=2, "0-2 Children", "3+ Children")</f>
        <v>0-2 Children</v>
      </c>
      <c r="G850" t="s">
        <v>31</v>
      </c>
      <c r="H850" t="s">
        <v>28</v>
      </c>
      <c r="I850" t="s">
        <v>18</v>
      </c>
      <c r="J850" t="str">
        <f>IF(Table2[[#This Row],[Home Owner]]="Yes", "Homeowner","Non-Homeowner")</f>
        <v>Non-Homeowner</v>
      </c>
      <c r="K850">
        <v>2</v>
      </c>
      <c r="L850" s="6" t="s">
        <v>16</v>
      </c>
      <c r="M850" t="s">
        <v>32</v>
      </c>
      <c r="N850" t="str">
        <f>IF(Table2[[#This Row],[Age]]&lt;=35, "25-35",
IF(Table2[[#This Row],[Age]]&lt;=45, "36-45",
IF(Table2[[#This Row],[Age]]&lt;=55, "46-55", "55+")))</f>
        <v>36-45</v>
      </c>
      <c r="O850">
        <v>38</v>
      </c>
      <c r="P850" t="s">
        <v>15</v>
      </c>
      <c r="Q850" t="str">
        <f>IF(Table2[[#This Row],[Purchased Bike]]="Yes", "Purchased","Did Not Purchase")</f>
        <v>Purchased</v>
      </c>
      <c r="R850">
        <f t="shared" si="13"/>
        <v>1</v>
      </c>
    </row>
    <row r="851" spans="1:18" x14ac:dyDescent="0.35">
      <c r="A851">
        <v>20504</v>
      </c>
      <c r="B851" t="s">
        <v>40</v>
      </c>
      <c r="C851" t="s">
        <v>43</v>
      </c>
      <c r="D851" s="3">
        <v>40000</v>
      </c>
      <c r="E851">
        <v>5</v>
      </c>
      <c r="F851" t="str">
        <f>IF(Table2[[#This Row],[Children]]&lt;=2, "0-2 Children", "3+ Children")</f>
        <v>3+ Children</v>
      </c>
      <c r="G851" t="s">
        <v>27</v>
      </c>
      <c r="H851" t="s">
        <v>21</v>
      </c>
      <c r="I851" t="s">
        <v>18</v>
      </c>
      <c r="J851" t="str">
        <f>IF(Table2[[#This Row],[Home Owner]]="Yes", "Homeowner","Non-Homeowner")</f>
        <v>Non-Homeowner</v>
      </c>
      <c r="K851">
        <v>2</v>
      </c>
      <c r="L851" s="6" t="s">
        <v>22</v>
      </c>
      <c r="M851" t="s">
        <v>32</v>
      </c>
      <c r="N851" t="str">
        <f>IF(Table2[[#This Row],[Age]]&lt;=35, "25-35",
IF(Table2[[#This Row],[Age]]&lt;=45, "36-45",
IF(Table2[[#This Row],[Age]]&lt;=55, "46-55", "55+")))</f>
        <v>55+</v>
      </c>
      <c r="O851">
        <v>60</v>
      </c>
      <c r="P851" t="s">
        <v>18</v>
      </c>
      <c r="Q851" t="str">
        <f>IF(Table2[[#This Row],[Purchased Bike]]="Yes", "Purchased","Did Not Purchase")</f>
        <v>Did Not Purchase</v>
      </c>
      <c r="R851">
        <f t="shared" si="13"/>
        <v>0</v>
      </c>
    </row>
    <row r="852" spans="1:18" x14ac:dyDescent="0.35">
      <c r="A852">
        <v>12205</v>
      </c>
      <c r="B852" t="s">
        <v>41</v>
      </c>
      <c r="C852" t="s">
        <v>43</v>
      </c>
      <c r="D852" s="3">
        <v>130000</v>
      </c>
      <c r="E852">
        <v>2</v>
      </c>
      <c r="F852" t="str">
        <f>IF(Table2[[#This Row],[Children]]&lt;=2, "0-2 Children", "3+ Children")</f>
        <v>0-2 Children</v>
      </c>
      <c r="G852" t="s">
        <v>13</v>
      </c>
      <c r="H852" t="s">
        <v>28</v>
      </c>
      <c r="I852" t="s">
        <v>18</v>
      </c>
      <c r="J852" t="str">
        <f>IF(Table2[[#This Row],[Home Owner]]="Yes", "Homeowner","Non-Homeowner")</f>
        <v>Non-Homeowner</v>
      </c>
      <c r="K852">
        <v>4</v>
      </c>
      <c r="L852" s="6" t="s">
        <v>16</v>
      </c>
      <c r="M852" t="s">
        <v>32</v>
      </c>
      <c r="N852" t="str">
        <f>IF(Table2[[#This Row],[Age]]&lt;=35, "25-35",
IF(Table2[[#This Row],[Age]]&lt;=45, "36-45",
IF(Table2[[#This Row],[Age]]&lt;=55, "46-55", "55+")))</f>
        <v>55+</v>
      </c>
      <c r="O852">
        <v>67</v>
      </c>
      <c r="P852" t="s">
        <v>18</v>
      </c>
      <c r="Q852" t="str">
        <f>IF(Table2[[#This Row],[Purchased Bike]]="Yes", "Purchased","Did Not Purchase")</f>
        <v>Did Not Purchase</v>
      </c>
      <c r="R852">
        <f t="shared" si="13"/>
        <v>0</v>
      </c>
    </row>
    <row r="853" spans="1:18" x14ac:dyDescent="0.35">
      <c r="A853">
        <v>16751</v>
      </c>
      <c r="B853" t="s">
        <v>40</v>
      </c>
      <c r="C853" t="s">
        <v>42</v>
      </c>
      <c r="D853" s="3">
        <v>60000</v>
      </c>
      <c r="E853">
        <v>0</v>
      </c>
      <c r="F853" t="str">
        <f>IF(Table2[[#This Row],[Children]]&lt;=2, "0-2 Children", "3+ Children")</f>
        <v>0-2 Children</v>
      </c>
      <c r="G853" t="s">
        <v>19</v>
      </c>
      <c r="H853" t="s">
        <v>14</v>
      </c>
      <c r="I853" t="s">
        <v>15</v>
      </c>
      <c r="J853" t="str">
        <f>IF(Table2[[#This Row],[Home Owner]]="Yes", "Homeowner","Non-Homeowner")</f>
        <v>Homeowner</v>
      </c>
      <c r="K853">
        <v>1</v>
      </c>
      <c r="L853" s="6" t="s">
        <v>23</v>
      </c>
      <c r="M853" t="s">
        <v>32</v>
      </c>
      <c r="N853" t="str">
        <f>IF(Table2[[#This Row],[Age]]&lt;=35, "25-35",
IF(Table2[[#This Row],[Age]]&lt;=45, "36-45",
IF(Table2[[#This Row],[Age]]&lt;=55, "46-55", "55+")))</f>
        <v>25-35</v>
      </c>
      <c r="O853">
        <v>32</v>
      </c>
      <c r="P853" t="s">
        <v>15</v>
      </c>
      <c r="Q853" t="str">
        <f>IF(Table2[[#This Row],[Purchased Bike]]="Yes", "Purchased","Did Not Purchase")</f>
        <v>Purchased</v>
      </c>
      <c r="R853">
        <f t="shared" si="13"/>
        <v>1</v>
      </c>
    </row>
    <row r="854" spans="1:18" x14ac:dyDescent="0.35">
      <c r="A854">
        <v>21613</v>
      </c>
      <c r="B854" t="s">
        <v>41</v>
      </c>
      <c r="C854" t="s">
        <v>42</v>
      </c>
      <c r="D854" s="3">
        <v>50000</v>
      </c>
      <c r="E854">
        <v>2</v>
      </c>
      <c r="F854" t="str">
        <f>IF(Table2[[#This Row],[Children]]&lt;=2, "0-2 Children", "3+ Children")</f>
        <v>0-2 Children</v>
      </c>
      <c r="G854" t="s">
        <v>13</v>
      </c>
      <c r="H854" t="s">
        <v>14</v>
      </c>
      <c r="I854" t="s">
        <v>18</v>
      </c>
      <c r="J854" t="str">
        <f>IF(Table2[[#This Row],[Home Owner]]="Yes", "Homeowner","Non-Homeowner")</f>
        <v>Non-Homeowner</v>
      </c>
      <c r="K854">
        <v>1</v>
      </c>
      <c r="L854" s="6" t="s">
        <v>16</v>
      </c>
      <c r="M854" t="s">
        <v>32</v>
      </c>
      <c r="N854" t="str">
        <f>IF(Table2[[#This Row],[Age]]&lt;=35, "25-35",
IF(Table2[[#This Row],[Age]]&lt;=45, "36-45",
IF(Table2[[#This Row],[Age]]&lt;=55, "46-55", "55+")))</f>
        <v>36-45</v>
      </c>
      <c r="O854">
        <v>39</v>
      </c>
      <c r="P854" t="s">
        <v>15</v>
      </c>
      <c r="Q854" t="str">
        <f>IF(Table2[[#This Row],[Purchased Bike]]="Yes", "Purchased","Did Not Purchase")</f>
        <v>Purchased</v>
      </c>
      <c r="R854">
        <f t="shared" si="13"/>
        <v>1</v>
      </c>
    </row>
    <row r="855" spans="1:18" x14ac:dyDescent="0.35">
      <c r="A855">
        <v>24801</v>
      </c>
      <c r="B855" t="s">
        <v>41</v>
      </c>
      <c r="C855" t="s">
        <v>42</v>
      </c>
      <c r="D855" s="3">
        <v>60000</v>
      </c>
      <c r="E855">
        <v>1</v>
      </c>
      <c r="F855" t="str">
        <f>IF(Table2[[#This Row],[Children]]&lt;=2, "0-2 Children", "3+ Children")</f>
        <v>0-2 Children</v>
      </c>
      <c r="G855" t="s">
        <v>31</v>
      </c>
      <c r="H855" t="s">
        <v>21</v>
      </c>
      <c r="I855" t="s">
        <v>15</v>
      </c>
      <c r="J855" t="str">
        <f>IF(Table2[[#This Row],[Home Owner]]="Yes", "Homeowner","Non-Homeowner")</f>
        <v>Homeowner</v>
      </c>
      <c r="K855">
        <v>0</v>
      </c>
      <c r="L855" s="6" t="s">
        <v>22</v>
      </c>
      <c r="M855" t="s">
        <v>32</v>
      </c>
      <c r="N855" t="str">
        <f>IF(Table2[[#This Row],[Age]]&lt;=35, "25-35",
IF(Table2[[#This Row],[Age]]&lt;=45, "36-45",
IF(Table2[[#This Row],[Age]]&lt;=55, "46-55", "55+")))</f>
        <v>25-35</v>
      </c>
      <c r="O855">
        <v>35</v>
      </c>
      <c r="P855" t="s">
        <v>15</v>
      </c>
      <c r="Q855" t="str">
        <f>IF(Table2[[#This Row],[Purchased Bike]]="Yes", "Purchased","Did Not Purchase")</f>
        <v>Purchased</v>
      </c>
      <c r="R855">
        <f t="shared" si="13"/>
        <v>1</v>
      </c>
    </row>
    <row r="856" spans="1:18" x14ac:dyDescent="0.35">
      <c r="A856">
        <v>17519</v>
      </c>
      <c r="B856" t="s">
        <v>40</v>
      </c>
      <c r="C856" t="s">
        <v>43</v>
      </c>
      <c r="D856" s="3">
        <v>60000</v>
      </c>
      <c r="E856">
        <v>0</v>
      </c>
      <c r="F856" t="str">
        <f>IF(Table2[[#This Row],[Children]]&lt;=2, "0-2 Children", "3+ Children")</f>
        <v>0-2 Children</v>
      </c>
      <c r="G856" t="s">
        <v>19</v>
      </c>
      <c r="H856" t="s">
        <v>21</v>
      </c>
      <c r="I856" t="s">
        <v>15</v>
      </c>
      <c r="J856" t="str">
        <f>IF(Table2[[#This Row],[Home Owner]]="Yes", "Homeowner","Non-Homeowner")</f>
        <v>Homeowner</v>
      </c>
      <c r="K856">
        <v>2</v>
      </c>
      <c r="L856" s="6" t="s">
        <v>23</v>
      </c>
      <c r="M856" t="s">
        <v>32</v>
      </c>
      <c r="N856" t="str">
        <f>IF(Table2[[#This Row],[Age]]&lt;=35, "25-35",
IF(Table2[[#This Row],[Age]]&lt;=45, "36-45",
IF(Table2[[#This Row],[Age]]&lt;=55, "46-55", "55+")))</f>
        <v>25-35</v>
      </c>
      <c r="O856">
        <v>32</v>
      </c>
      <c r="P856" t="s">
        <v>18</v>
      </c>
      <c r="Q856" t="str">
        <f>IF(Table2[[#This Row],[Purchased Bike]]="Yes", "Purchased","Did Not Purchase")</f>
        <v>Did Not Purchase</v>
      </c>
      <c r="R856">
        <f t="shared" si="13"/>
        <v>0</v>
      </c>
    </row>
    <row r="857" spans="1:18" x14ac:dyDescent="0.35">
      <c r="A857">
        <v>18347</v>
      </c>
      <c r="B857" t="s">
        <v>41</v>
      </c>
      <c r="C857" t="s">
        <v>43</v>
      </c>
      <c r="D857" s="3">
        <v>30000</v>
      </c>
      <c r="E857">
        <v>0</v>
      </c>
      <c r="F857" t="str">
        <f>IF(Table2[[#This Row],[Children]]&lt;=2, "0-2 Children", "3+ Children")</f>
        <v>0-2 Children</v>
      </c>
      <c r="G857" t="s">
        <v>19</v>
      </c>
      <c r="H857" t="s">
        <v>14</v>
      </c>
      <c r="I857" t="s">
        <v>18</v>
      </c>
      <c r="J857" t="str">
        <f>IF(Table2[[#This Row],[Home Owner]]="Yes", "Homeowner","Non-Homeowner")</f>
        <v>Non-Homeowner</v>
      </c>
      <c r="K857">
        <v>1</v>
      </c>
      <c r="L857" s="6" t="s">
        <v>26</v>
      </c>
      <c r="M857" t="s">
        <v>32</v>
      </c>
      <c r="N857" t="str">
        <f>IF(Table2[[#This Row],[Age]]&lt;=35, "25-35",
IF(Table2[[#This Row],[Age]]&lt;=45, "36-45",
IF(Table2[[#This Row],[Age]]&lt;=55, "46-55", "55+")))</f>
        <v>25-35</v>
      </c>
      <c r="O857">
        <v>31</v>
      </c>
      <c r="P857" t="s">
        <v>18</v>
      </c>
      <c r="Q857" t="str">
        <f>IF(Table2[[#This Row],[Purchased Bike]]="Yes", "Purchased","Did Not Purchase")</f>
        <v>Did Not Purchase</v>
      </c>
      <c r="R857">
        <f t="shared" si="13"/>
        <v>0</v>
      </c>
    </row>
    <row r="858" spans="1:18" x14ac:dyDescent="0.35">
      <c r="A858">
        <v>29052</v>
      </c>
      <c r="B858" t="s">
        <v>41</v>
      </c>
      <c r="C858" t="s">
        <v>42</v>
      </c>
      <c r="D858" s="3">
        <v>40000</v>
      </c>
      <c r="E858">
        <v>0</v>
      </c>
      <c r="F858" t="str">
        <f>IF(Table2[[#This Row],[Children]]&lt;=2, "0-2 Children", "3+ Children")</f>
        <v>0-2 Children</v>
      </c>
      <c r="G858" t="s">
        <v>19</v>
      </c>
      <c r="H858" t="s">
        <v>14</v>
      </c>
      <c r="I858" t="s">
        <v>15</v>
      </c>
      <c r="J858" t="str">
        <f>IF(Table2[[#This Row],[Home Owner]]="Yes", "Homeowner","Non-Homeowner")</f>
        <v>Homeowner</v>
      </c>
      <c r="K858">
        <v>1</v>
      </c>
      <c r="L858" s="6" t="s">
        <v>23</v>
      </c>
      <c r="M858" t="s">
        <v>32</v>
      </c>
      <c r="N858" t="str">
        <f>IF(Table2[[#This Row],[Age]]&lt;=35, "25-35",
IF(Table2[[#This Row],[Age]]&lt;=45, "36-45",
IF(Table2[[#This Row],[Age]]&lt;=55, "46-55", "55+")))</f>
        <v>25-35</v>
      </c>
      <c r="O858">
        <v>27</v>
      </c>
      <c r="P858" t="s">
        <v>18</v>
      </c>
      <c r="Q858" t="str">
        <f>IF(Table2[[#This Row],[Purchased Bike]]="Yes", "Purchased","Did Not Purchase")</f>
        <v>Did Not Purchase</v>
      </c>
      <c r="R858">
        <f t="shared" si="13"/>
        <v>0</v>
      </c>
    </row>
    <row r="859" spans="1:18" x14ac:dyDescent="0.35">
      <c r="A859">
        <v>11745</v>
      </c>
      <c r="B859" t="s">
        <v>40</v>
      </c>
      <c r="C859" t="s">
        <v>43</v>
      </c>
      <c r="D859" s="3">
        <v>60000</v>
      </c>
      <c r="E859">
        <v>1</v>
      </c>
      <c r="F859" t="str">
        <f>IF(Table2[[#This Row],[Children]]&lt;=2, "0-2 Children", "3+ Children")</f>
        <v>0-2 Children</v>
      </c>
      <c r="G859" t="s">
        <v>13</v>
      </c>
      <c r="H859" t="s">
        <v>21</v>
      </c>
      <c r="I859" t="s">
        <v>15</v>
      </c>
      <c r="J859" t="str">
        <f>IF(Table2[[#This Row],[Home Owner]]="Yes", "Homeowner","Non-Homeowner")</f>
        <v>Homeowner</v>
      </c>
      <c r="K859">
        <v>1</v>
      </c>
      <c r="L859" s="6" t="s">
        <v>16</v>
      </c>
      <c r="M859" t="s">
        <v>32</v>
      </c>
      <c r="N859" t="str">
        <f>IF(Table2[[#This Row],[Age]]&lt;=35, "25-35",
IF(Table2[[#This Row],[Age]]&lt;=45, "36-45",
IF(Table2[[#This Row],[Age]]&lt;=55, "46-55", "55+")))</f>
        <v>46-55</v>
      </c>
      <c r="O859">
        <v>47</v>
      </c>
      <c r="P859" t="s">
        <v>15</v>
      </c>
      <c r="Q859" t="str">
        <f>IF(Table2[[#This Row],[Purchased Bike]]="Yes", "Purchased","Did Not Purchase")</f>
        <v>Purchased</v>
      </c>
      <c r="R859">
        <f t="shared" si="13"/>
        <v>1</v>
      </c>
    </row>
    <row r="860" spans="1:18" x14ac:dyDescent="0.35">
      <c r="A860">
        <v>19147</v>
      </c>
      <c r="B860" t="s">
        <v>40</v>
      </c>
      <c r="C860" t="s">
        <v>42</v>
      </c>
      <c r="D860" s="3">
        <v>40000</v>
      </c>
      <c r="E860">
        <v>0</v>
      </c>
      <c r="F860" t="str">
        <f>IF(Table2[[#This Row],[Children]]&lt;=2, "0-2 Children", "3+ Children")</f>
        <v>0-2 Children</v>
      </c>
      <c r="G860" t="s">
        <v>13</v>
      </c>
      <c r="H860" t="s">
        <v>21</v>
      </c>
      <c r="I860" t="s">
        <v>18</v>
      </c>
      <c r="J860" t="str">
        <f>IF(Table2[[#This Row],[Home Owner]]="Yes", "Homeowner","Non-Homeowner")</f>
        <v>Non-Homeowner</v>
      </c>
      <c r="K860">
        <v>1</v>
      </c>
      <c r="L860" s="6" t="s">
        <v>16</v>
      </c>
      <c r="M860" t="s">
        <v>32</v>
      </c>
      <c r="N860" t="str">
        <f>IF(Table2[[#This Row],[Age]]&lt;=35, "25-35",
IF(Table2[[#This Row],[Age]]&lt;=45, "36-45",
IF(Table2[[#This Row],[Age]]&lt;=55, "46-55", "55+")))</f>
        <v>36-45</v>
      </c>
      <c r="O860">
        <v>42</v>
      </c>
      <c r="P860" t="s">
        <v>18</v>
      </c>
      <c r="Q860" t="str">
        <f>IF(Table2[[#This Row],[Purchased Bike]]="Yes", "Purchased","Did Not Purchase")</f>
        <v>Did Not Purchase</v>
      </c>
      <c r="R860">
        <f t="shared" si="13"/>
        <v>0</v>
      </c>
    </row>
    <row r="861" spans="1:18" x14ac:dyDescent="0.35">
      <c r="A861">
        <v>19217</v>
      </c>
      <c r="B861" t="s">
        <v>40</v>
      </c>
      <c r="C861" t="s">
        <v>42</v>
      </c>
      <c r="D861" s="3">
        <v>30000</v>
      </c>
      <c r="E861">
        <v>2</v>
      </c>
      <c r="F861" t="str">
        <f>IF(Table2[[#This Row],[Children]]&lt;=2, "0-2 Children", "3+ Children")</f>
        <v>0-2 Children</v>
      </c>
      <c r="G861" t="s">
        <v>27</v>
      </c>
      <c r="H861" t="s">
        <v>14</v>
      </c>
      <c r="I861" t="s">
        <v>15</v>
      </c>
      <c r="J861" t="str">
        <f>IF(Table2[[#This Row],[Home Owner]]="Yes", "Homeowner","Non-Homeowner")</f>
        <v>Homeowner</v>
      </c>
      <c r="K861">
        <v>2</v>
      </c>
      <c r="L861" s="6" t="s">
        <v>26</v>
      </c>
      <c r="M861" t="s">
        <v>32</v>
      </c>
      <c r="N861" t="str">
        <f>IF(Table2[[#This Row],[Age]]&lt;=35, "25-35",
IF(Table2[[#This Row],[Age]]&lt;=45, "36-45",
IF(Table2[[#This Row],[Age]]&lt;=55, "46-55", "55+")))</f>
        <v>46-55</v>
      </c>
      <c r="O861">
        <v>49</v>
      </c>
      <c r="P861" t="s">
        <v>18</v>
      </c>
      <c r="Q861" t="str">
        <f>IF(Table2[[#This Row],[Purchased Bike]]="Yes", "Purchased","Did Not Purchase")</f>
        <v>Did Not Purchase</v>
      </c>
      <c r="R861">
        <f t="shared" si="13"/>
        <v>0</v>
      </c>
    </row>
    <row r="862" spans="1:18" x14ac:dyDescent="0.35">
      <c r="A862">
        <v>15839</v>
      </c>
      <c r="B862" t="s">
        <v>41</v>
      </c>
      <c r="C862" t="s">
        <v>42</v>
      </c>
      <c r="D862" s="3">
        <v>30000</v>
      </c>
      <c r="E862">
        <v>0</v>
      </c>
      <c r="F862" t="str">
        <f>IF(Table2[[#This Row],[Children]]&lt;=2, "0-2 Children", "3+ Children")</f>
        <v>0-2 Children</v>
      </c>
      <c r="G862" t="s">
        <v>19</v>
      </c>
      <c r="H862" t="s">
        <v>14</v>
      </c>
      <c r="I862" t="s">
        <v>15</v>
      </c>
      <c r="J862" t="str">
        <f>IF(Table2[[#This Row],[Home Owner]]="Yes", "Homeowner","Non-Homeowner")</f>
        <v>Homeowner</v>
      </c>
      <c r="K862">
        <v>1</v>
      </c>
      <c r="L862" s="6" t="s">
        <v>23</v>
      </c>
      <c r="M862" t="s">
        <v>32</v>
      </c>
      <c r="N862" t="str">
        <f>IF(Table2[[#This Row],[Age]]&lt;=35, "25-35",
IF(Table2[[#This Row],[Age]]&lt;=45, "36-45",
IF(Table2[[#This Row],[Age]]&lt;=55, "46-55", "55+")))</f>
        <v>25-35</v>
      </c>
      <c r="O862">
        <v>32</v>
      </c>
      <c r="P862" t="s">
        <v>18</v>
      </c>
      <c r="Q862" t="str">
        <f>IF(Table2[[#This Row],[Purchased Bike]]="Yes", "Purchased","Did Not Purchase")</f>
        <v>Did Not Purchase</v>
      </c>
      <c r="R862">
        <f t="shared" si="13"/>
        <v>0</v>
      </c>
    </row>
    <row r="863" spans="1:18" x14ac:dyDescent="0.35">
      <c r="A863">
        <v>13714</v>
      </c>
      <c r="B863" t="s">
        <v>40</v>
      </c>
      <c r="C863" t="s">
        <v>43</v>
      </c>
      <c r="D863" s="3">
        <v>20000</v>
      </c>
      <c r="E863">
        <v>2</v>
      </c>
      <c r="F863" t="str">
        <f>IF(Table2[[#This Row],[Children]]&lt;=2, "0-2 Children", "3+ Children")</f>
        <v>0-2 Children</v>
      </c>
      <c r="G863" t="s">
        <v>27</v>
      </c>
      <c r="H863" t="s">
        <v>25</v>
      </c>
      <c r="I863" t="s">
        <v>18</v>
      </c>
      <c r="J863" t="str">
        <f>IF(Table2[[#This Row],[Home Owner]]="Yes", "Homeowner","Non-Homeowner")</f>
        <v>Non-Homeowner</v>
      </c>
      <c r="K863">
        <v>2</v>
      </c>
      <c r="L863" s="6" t="s">
        <v>26</v>
      </c>
      <c r="M863" t="s">
        <v>32</v>
      </c>
      <c r="N863" t="str">
        <f>IF(Table2[[#This Row],[Age]]&lt;=35, "25-35",
IF(Table2[[#This Row],[Age]]&lt;=45, "36-45",
IF(Table2[[#This Row],[Age]]&lt;=55, "46-55", "55+")))</f>
        <v>46-55</v>
      </c>
      <c r="O863">
        <v>53</v>
      </c>
      <c r="P863" t="s">
        <v>15</v>
      </c>
      <c r="Q863" t="str">
        <f>IF(Table2[[#This Row],[Purchased Bike]]="Yes", "Purchased","Did Not Purchase")</f>
        <v>Purchased</v>
      </c>
      <c r="R863">
        <f t="shared" si="13"/>
        <v>1</v>
      </c>
    </row>
    <row r="864" spans="1:18" x14ac:dyDescent="0.35">
      <c r="A864">
        <v>22330</v>
      </c>
      <c r="B864" t="s">
        <v>40</v>
      </c>
      <c r="C864" t="s">
        <v>42</v>
      </c>
      <c r="D864" s="3">
        <v>50000</v>
      </c>
      <c r="E864">
        <v>0</v>
      </c>
      <c r="F864" t="str">
        <f>IF(Table2[[#This Row],[Children]]&lt;=2, "0-2 Children", "3+ Children")</f>
        <v>0-2 Children</v>
      </c>
      <c r="G864" t="s">
        <v>31</v>
      </c>
      <c r="H864" t="s">
        <v>14</v>
      </c>
      <c r="I864" t="s">
        <v>15</v>
      </c>
      <c r="J864" t="str">
        <f>IF(Table2[[#This Row],[Home Owner]]="Yes", "Homeowner","Non-Homeowner")</f>
        <v>Homeowner</v>
      </c>
      <c r="K864">
        <v>0</v>
      </c>
      <c r="L864" s="6" t="s">
        <v>26</v>
      </c>
      <c r="M864" t="s">
        <v>32</v>
      </c>
      <c r="N864" t="str">
        <f>IF(Table2[[#This Row],[Age]]&lt;=35, "25-35",
IF(Table2[[#This Row],[Age]]&lt;=45, "36-45",
IF(Table2[[#This Row],[Age]]&lt;=55, "46-55", "55+")))</f>
        <v>25-35</v>
      </c>
      <c r="O864">
        <v>32</v>
      </c>
      <c r="P864" t="s">
        <v>15</v>
      </c>
      <c r="Q864" t="str">
        <f>IF(Table2[[#This Row],[Purchased Bike]]="Yes", "Purchased","Did Not Purchase")</f>
        <v>Purchased</v>
      </c>
      <c r="R864">
        <f t="shared" si="13"/>
        <v>1</v>
      </c>
    </row>
    <row r="865" spans="1:18" x14ac:dyDescent="0.35">
      <c r="A865">
        <v>18783</v>
      </c>
      <c r="B865" t="s">
        <v>41</v>
      </c>
      <c r="C865" t="s">
        <v>42</v>
      </c>
      <c r="D865" s="3">
        <v>80000</v>
      </c>
      <c r="E865">
        <v>0</v>
      </c>
      <c r="F865" t="str">
        <f>IF(Table2[[#This Row],[Children]]&lt;=2, "0-2 Children", "3+ Children")</f>
        <v>0-2 Children</v>
      </c>
      <c r="G865" t="s">
        <v>13</v>
      </c>
      <c r="H865" t="s">
        <v>28</v>
      </c>
      <c r="I865" t="s">
        <v>18</v>
      </c>
      <c r="J865" t="str">
        <f>IF(Table2[[#This Row],[Home Owner]]="Yes", "Homeowner","Non-Homeowner")</f>
        <v>Non-Homeowner</v>
      </c>
      <c r="K865">
        <v>1</v>
      </c>
      <c r="L865" s="6" t="s">
        <v>16</v>
      </c>
      <c r="M865" t="s">
        <v>32</v>
      </c>
      <c r="N865" t="str">
        <f>IF(Table2[[#This Row],[Age]]&lt;=35, "25-35",
IF(Table2[[#This Row],[Age]]&lt;=45, "36-45",
IF(Table2[[#This Row],[Age]]&lt;=55, "46-55", "55+")))</f>
        <v>36-45</v>
      </c>
      <c r="O865">
        <v>38</v>
      </c>
      <c r="P865" t="s">
        <v>15</v>
      </c>
      <c r="Q865" t="str">
        <f>IF(Table2[[#This Row],[Purchased Bike]]="Yes", "Purchased","Did Not Purchase")</f>
        <v>Purchased</v>
      </c>
      <c r="R865">
        <f t="shared" si="13"/>
        <v>1</v>
      </c>
    </row>
    <row r="866" spans="1:18" x14ac:dyDescent="0.35">
      <c r="A866">
        <v>25041</v>
      </c>
      <c r="B866" t="s">
        <v>41</v>
      </c>
      <c r="C866" t="s">
        <v>42</v>
      </c>
      <c r="D866" s="3">
        <v>40000</v>
      </c>
      <c r="E866">
        <v>0</v>
      </c>
      <c r="F866" t="str">
        <f>IF(Table2[[#This Row],[Children]]&lt;=2, "0-2 Children", "3+ Children")</f>
        <v>0-2 Children</v>
      </c>
      <c r="G866" t="s">
        <v>27</v>
      </c>
      <c r="H866" t="s">
        <v>14</v>
      </c>
      <c r="I866" t="s">
        <v>15</v>
      </c>
      <c r="J866" t="str">
        <f>IF(Table2[[#This Row],[Home Owner]]="Yes", "Homeowner","Non-Homeowner")</f>
        <v>Homeowner</v>
      </c>
      <c r="K866">
        <v>2</v>
      </c>
      <c r="L866" s="6" t="s">
        <v>23</v>
      </c>
      <c r="M866" t="s">
        <v>32</v>
      </c>
      <c r="N866" t="str">
        <f>IF(Table2[[#This Row],[Age]]&lt;=35, "25-35",
IF(Table2[[#This Row],[Age]]&lt;=45, "36-45",
IF(Table2[[#This Row],[Age]]&lt;=55, "46-55", "55+")))</f>
        <v>25-35</v>
      </c>
      <c r="O866">
        <v>31</v>
      </c>
      <c r="P866" t="s">
        <v>18</v>
      </c>
      <c r="Q866" t="str">
        <f>IF(Table2[[#This Row],[Purchased Bike]]="Yes", "Purchased","Did Not Purchase")</f>
        <v>Did Not Purchase</v>
      </c>
      <c r="R866">
        <f t="shared" si="13"/>
        <v>0</v>
      </c>
    </row>
    <row r="867" spans="1:18" x14ac:dyDescent="0.35">
      <c r="A867">
        <v>22046</v>
      </c>
      <c r="B867" t="s">
        <v>41</v>
      </c>
      <c r="C867" t="s">
        <v>43</v>
      </c>
      <c r="D867" s="3">
        <v>80000</v>
      </c>
      <c r="E867">
        <v>0</v>
      </c>
      <c r="F867" t="str">
        <f>IF(Table2[[#This Row],[Children]]&lt;=2, "0-2 Children", "3+ Children")</f>
        <v>0-2 Children</v>
      </c>
      <c r="G867" t="s">
        <v>13</v>
      </c>
      <c r="H867" t="s">
        <v>28</v>
      </c>
      <c r="I867" t="s">
        <v>18</v>
      </c>
      <c r="J867" t="str">
        <f>IF(Table2[[#This Row],[Home Owner]]="Yes", "Homeowner","Non-Homeowner")</f>
        <v>Non-Homeowner</v>
      </c>
      <c r="K867">
        <v>1</v>
      </c>
      <c r="L867" s="6" t="s">
        <v>16</v>
      </c>
      <c r="M867" t="s">
        <v>32</v>
      </c>
      <c r="N867" t="str">
        <f>IF(Table2[[#This Row],[Age]]&lt;=35, "25-35",
IF(Table2[[#This Row],[Age]]&lt;=45, "36-45",
IF(Table2[[#This Row],[Age]]&lt;=55, "46-55", "55+")))</f>
        <v>36-45</v>
      </c>
      <c r="O867">
        <v>38</v>
      </c>
      <c r="P867" t="s">
        <v>15</v>
      </c>
      <c r="Q867" t="str">
        <f>IF(Table2[[#This Row],[Purchased Bike]]="Yes", "Purchased","Did Not Purchase")</f>
        <v>Purchased</v>
      </c>
      <c r="R867">
        <f t="shared" si="13"/>
        <v>1</v>
      </c>
    </row>
    <row r="868" spans="1:18" x14ac:dyDescent="0.35">
      <c r="A868">
        <v>28052</v>
      </c>
      <c r="B868" t="s">
        <v>40</v>
      </c>
      <c r="C868" t="s">
        <v>42</v>
      </c>
      <c r="D868" s="3">
        <v>60000</v>
      </c>
      <c r="E868">
        <v>2</v>
      </c>
      <c r="F868" t="str">
        <f>IF(Table2[[#This Row],[Children]]&lt;=2, "0-2 Children", "3+ Children")</f>
        <v>0-2 Children</v>
      </c>
      <c r="G868" t="s">
        <v>27</v>
      </c>
      <c r="H868" t="s">
        <v>21</v>
      </c>
      <c r="I868" t="s">
        <v>15</v>
      </c>
      <c r="J868" t="str">
        <f>IF(Table2[[#This Row],[Home Owner]]="Yes", "Homeowner","Non-Homeowner")</f>
        <v>Homeowner</v>
      </c>
      <c r="K868">
        <v>2</v>
      </c>
      <c r="L868" s="6" t="s">
        <v>44</v>
      </c>
      <c r="M868" t="s">
        <v>32</v>
      </c>
      <c r="N868" t="str">
        <f>IF(Table2[[#This Row],[Age]]&lt;=35, "25-35",
IF(Table2[[#This Row],[Age]]&lt;=45, "36-45",
IF(Table2[[#This Row],[Age]]&lt;=55, "46-55", "55+")))</f>
        <v>46-55</v>
      </c>
      <c r="O868">
        <v>55</v>
      </c>
      <c r="P868" t="s">
        <v>18</v>
      </c>
      <c r="Q868" t="str">
        <f>IF(Table2[[#This Row],[Purchased Bike]]="Yes", "Purchased","Did Not Purchase")</f>
        <v>Did Not Purchase</v>
      </c>
      <c r="R868">
        <f t="shared" si="13"/>
        <v>0</v>
      </c>
    </row>
    <row r="869" spans="1:18" x14ac:dyDescent="0.35">
      <c r="A869">
        <v>26693</v>
      </c>
      <c r="B869" t="s">
        <v>40</v>
      </c>
      <c r="C869" t="s">
        <v>42</v>
      </c>
      <c r="D869" s="3">
        <v>70000</v>
      </c>
      <c r="E869">
        <v>3</v>
      </c>
      <c r="F869" t="str">
        <f>IF(Table2[[#This Row],[Children]]&lt;=2, "0-2 Children", "3+ Children")</f>
        <v>3+ Children</v>
      </c>
      <c r="G869" t="s">
        <v>19</v>
      </c>
      <c r="H869" t="s">
        <v>21</v>
      </c>
      <c r="I869" t="s">
        <v>15</v>
      </c>
      <c r="J869" t="str">
        <f>IF(Table2[[#This Row],[Home Owner]]="Yes", "Homeowner","Non-Homeowner")</f>
        <v>Homeowner</v>
      </c>
      <c r="K869">
        <v>1</v>
      </c>
      <c r="L869" s="6" t="s">
        <v>23</v>
      </c>
      <c r="M869" t="s">
        <v>32</v>
      </c>
      <c r="N869" t="str">
        <f>IF(Table2[[#This Row],[Age]]&lt;=35, "25-35",
IF(Table2[[#This Row],[Age]]&lt;=45, "36-45",
IF(Table2[[#This Row],[Age]]&lt;=55, "46-55", "55+")))</f>
        <v>46-55</v>
      </c>
      <c r="O869">
        <v>49</v>
      </c>
      <c r="P869" t="s">
        <v>18</v>
      </c>
      <c r="Q869" t="str">
        <f>IF(Table2[[#This Row],[Purchased Bike]]="Yes", "Purchased","Did Not Purchase")</f>
        <v>Did Not Purchase</v>
      </c>
      <c r="R869">
        <f t="shared" si="13"/>
        <v>0</v>
      </c>
    </row>
    <row r="870" spans="1:18" x14ac:dyDescent="0.35">
      <c r="A870">
        <v>24955</v>
      </c>
      <c r="B870" t="s">
        <v>41</v>
      </c>
      <c r="C870" t="s">
        <v>42</v>
      </c>
      <c r="D870" s="3">
        <v>30000</v>
      </c>
      <c r="E870">
        <v>5</v>
      </c>
      <c r="F870" t="str">
        <f>IF(Table2[[#This Row],[Children]]&lt;=2, "0-2 Children", "3+ Children")</f>
        <v>3+ Children</v>
      </c>
      <c r="G870" t="s">
        <v>29</v>
      </c>
      <c r="H870" t="s">
        <v>14</v>
      </c>
      <c r="I870" t="s">
        <v>15</v>
      </c>
      <c r="J870" t="str">
        <f>IF(Table2[[#This Row],[Home Owner]]="Yes", "Homeowner","Non-Homeowner")</f>
        <v>Homeowner</v>
      </c>
      <c r="K870">
        <v>3</v>
      </c>
      <c r="L870" s="6" t="s">
        <v>44</v>
      </c>
      <c r="M870" t="s">
        <v>32</v>
      </c>
      <c r="N870" t="str">
        <f>IF(Table2[[#This Row],[Age]]&lt;=35, "25-35",
IF(Table2[[#This Row],[Age]]&lt;=45, "36-45",
IF(Table2[[#This Row],[Age]]&lt;=55, "46-55", "55+")))</f>
        <v>55+</v>
      </c>
      <c r="O870">
        <v>60</v>
      </c>
      <c r="P870" t="s">
        <v>15</v>
      </c>
      <c r="Q870" t="str">
        <f>IF(Table2[[#This Row],[Purchased Bike]]="Yes", "Purchased","Did Not Purchase")</f>
        <v>Purchased</v>
      </c>
      <c r="R870">
        <f t="shared" si="13"/>
        <v>1</v>
      </c>
    </row>
    <row r="871" spans="1:18" x14ac:dyDescent="0.35">
      <c r="A871">
        <v>26065</v>
      </c>
      <c r="B871" t="s">
        <v>41</v>
      </c>
      <c r="C871" t="s">
        <v>43</v>
      </c>
      <c r="D871" s="3">
        <v>110000</v>
      </c>
      <c r="E871">
        <v>3</v>
      </c>
      <c r="F871" t="str">
        <f>IF(Table2[[#This Row],[Children]]&lt;=2, "0-2 Children", "3+ Children")</f>
        <v>3+ Children</v>
      </c>
      <c r="G871" t="s">
        <v>13</v>
      </c>
      <c r="H871" t="s">
        <v>28</v>
      </c>
      <c r="I871" t="s">
        <v>18</v>
      </c>
      <c r="J871" t="str">
        <f>IF(Table2[[#This Row],[Home Owner]]="Yes", "Homeowner","Non-Homeowner")</f>
        <v>Non-Homeowner</v>
      </c>
      <c r="K871">
        <v>4</v>
      </c>
      <c r="L871" s="6" t="s">
        <v>26</v>
      </c>
      <c r="M871" t="s">
        <v>32</v>
      </c>
      <c r="N871" t="str">
        <f>IF(Table2[[#This Row],[Age]]&lt;=35, "25-35",
IF(Table2[[#This Row],[Age]]&lt;=45, "36-45",
IF(Table2[[#This Row],[Age]]&lt;=55, "46-55", "55+")))</f>
        <v>36-45</v>
      </c>
      <c r="O871">
        <v>42</v>
      </c>
      <c r="P871" t="s">
        <v>18</v>
      </c>
      <c r="Q871" t="str">
        <f>IF(Table2[[#This Row],[Purchased Bike]]="Yes", "Purchased","Did Not Purchase")</f>
        <v>Did Not Purchase</v>
      </c>
      <c r="R871">
        <f t="shared" si="13"/>
        <v>0</v>
      </c>
    </row>
    <row r="872" spans="1:18" x14ac:dyDescent="0.35">
      <c r="A872">
        <v>13942</v>
      </c>
      <c r="B872" t="s">
        <v>40</v>
      </c>
      <c r="C872" t="s">
        <v>42</v>
      </c>
      <c r="D872" s="3">
        <v>60000</v>
      </c>
      <c r="E872">
        <v>1</v>
      </c>
      <c r="F872" t="str">
        <f>IF(Table2[[#This Row],[Children]]&lt;=2, "0-2 Children", "3+ Children")</f>
        <v>0-2 Children</v>
      </c>
      <c r="G872" t="s">
        <v>19</v>
      </c>
      <c r="H872" t="s">
        <v>14</v>
      </c>
      <c r="I872" t="s">
        <v>15</v>
      </c>
      <c r="J872" t="str">
        <f>IF(Table2[[#This Row],[Home Owner]]="Yes", "Homeowner","Non-Homeowner")</f>
        <v>Homeowner</v>
      </c>
      <c r="K872">
        <v>1</v>
      </c>
      <c r="L872" s="6" t="s">
        <v>16</v>
      </c>
      <c r="M872" t="s">
        <v>32</v>
      </c>
      <c r="N872" t="str">
        <f>IF(Table2[[#This Row],[Age]]&lt;=35, "25-35",
IF(Table2[[#This Row],[Age]]&lt;=45, "36-45",
IF(Table2[[#This Row],[Age]]&lt;=55, "46-55", "55+")))</f>
        <v>46-55</v>
      </c>
      <c r="O872">
        <v>46</v>
      </c>
      <c r="P872" t="s">
        <v>18</v>
      </c>
      <c r="Q872" t="str">
        <f>IF(Table2[[#This Row],[Purchased Bike]]="Yes", "Purchased","Did Not Purchase")</f>
        <v>Did Not Purchase</v>
      </c>
      <c r="R872">
        <f t="shared" si="13"/>
        <v>0</v>
      </c>
    </row>
    <row r="873" spans="1:18" x14ac:dyDescent="0.35">
      <c r="A873">
        <v>11219</v>
      </c>
      <c r="B873" t="s">
        <v>40</v>
      </c>
      <c r="C873" t="s">
        <v>42</v>
      </c>
      <c r="D873" s="3">
        <v>60000</v>
      </c>
      <c r="E873">
        <v>2</v>
      </c>
      <c r="F873" t="str">
        <f>IF(Table2[[#This Row],[Children]]&lt;=2, "0-2 Children", "3+ Children")</f>
        <v>0-2 Children</v>
      </c>
      <c r="G873" t="s">
        <v>27</v>
      </c>
      <c r="H873" t="s">
        <v>21</v>
      </c>
      <c r="I873" t="s">
        <v>15</v>
      </c>
      <c r="J873" t="str">
        <f>IF(Table2[[#This Row],[Home Owner]]="Yes", "Homeowner","Non-Homeowner")</f>
        <v>Homeowner</v>
      </c>
      <c r="K873">
        <v>2</v>
      </c>
      <c r="L873" s="6" t="s">
        <v>44</v>
      </c>
      <c r="M873" t="s">
        <v>32</v>
      </c>
      <c r="N873" t="str">
        <f>IF(Table2[[#This Row],[Age]]&lt;=35, "25-35",
IF(Table2[[#This Row],[Age]]&lt;=45, "36-45",
IF(Table2[[#This Row],[Age]]&lt;=55, "46-55", "55+")))</f>
        <v>46-55</v>
      </c>
      <c r="O873">
        <v>55</v>
      </c>
      <c r="P873" t="s">
        <v>18</v>
      </c>
      <c r="Q873" t="str">
        <f>IF(Table2[[#This Row],[Purchased Bike]]="Yes", "Purchased","Did Not Purchase")</f>
        <v>Did Not Purchase</v>
      </c>
      <c r="R873">
        <f t="shared" si="13"/>
        <v>0</v>
      </c>
    </row>
    <row r="874" spans="1:18" x14ac:dyDescent="0.35">
      <c r="A874">
        <v>22118</v>
      </c>
      <c r="B874" t="s">
        <v>41</v>
      </c>
      <c r="C874" t="s">
        <v>43</v>
      </c>
      <c r="D874" s="3">
        <v>70000</v>
      </c>
      <c r="E874">
        <v>3</v>
      </c>
      <c r="F874" t="str">
        <f>IF(Table2[[#This Row],[Children]]&lt;=2, "0-2 Children", "3+ Children")</f>
        <v>3+ Children</v>
      </c>
      <c r="G874" t="s">
        <v>31</v>
      </c>
      <c r="H874" t="s">
        <v>28</v>
      </c>
      <c r="I874" t="s">
        <v>15</v>
      </c>
      <c r="J874" t="str">
        <f>IF(Table2[[#This Row],[Home Owner]]="Yes", "Homeowner","Non-Homeowner")</f>
        <v>Homeowner</v>
      </c>
      <c r="K874">
        <v>2</v>
      </c>
      <c r="L874" s="6" t="s">
        <v>23</v>
      </c>
      <c r="M874" t="s">
        <v>32</v>
      </c>
      <c r="N874" t="str">
        <f>IF(Table2[[#This Row],[Age]]&lt;=35, "25-35",
IF(Table2[[#This Row],[Age]]&lt;=45, "36-45",
IF(Table2[[#This Row],[Age]]&lt;=55, "46-55", "55+")))</f>
        <v>46-55</v>
      </c>
      <c r="O874">
        <v>53</v>
      </c>
      <c r="P874" t="s">
        <v>15</v>
      </c>
      <c r="Q874" t="str">
        <f>IF(Table2[[#This Row],[Purchased Bike]]="Yes", "Purchased","Did Not Purchase")</f>
        <v>Purchased</v>
      </c>
      <c r="R874">
        <f t="shared" si="13"/>
        <v>1</v>
      </c>
    </row>
    <row r="875" spans="1:18" x14ac:dyDescent="0.35">
      <c r="A875">
        <v>23197</v>
      </c>
      <c r="B875" t="s">
        <v>40</v>
      </c>
      <c r="C875" t="s">
        <v>42</v>
      </c>
      <c r="D875" s="3">
        <v>50000</v>
      </c>
      <c r="E875">
        <v>3</v>
      </c>
      <c r="F875" t="str">
        <f>IF(Table2[[#This Row],[Children]]&lt;=2, "0-2 Children", "3+ Children")</f>
        <v>3+ Children</v>
      </c>
      <c r="G875" t="s">
        <v>13</v>
      </c>
      <c r="H875" t="s">
        <v>14</v>
      </c>
      <c r="I875" t="s">
        <v>15</v>
      </c>
      <c r="J875" t="str">
        <f>IF(Table2[[#This Row],[Home Owner]]="Yes", "Homeowner","Non-Homeowner")</f>
        <v>Homeowner</v>
      </c>
      <c r="K875">
        <v>2</v>
      </c>
      <c r="L875" s="6" t="s">
        <v>22</v>
      </c>
      <c r="M875" t="s">
        <v>32</v>
      </c>
      <c r="N875" t="str">
        <f>IF(Table2[[#This Row],[Age]]&lt;=35, "25-35",
IF(Table2[[#This Row],[Age]]&lt;=45, "36-45",
IF(Table2[[#This Row],[Age]]&lt;=55, "46-55", "55+")))</f>
        <v>36-45</v>
      </c>
      <c r="O875">
        <v>40</v>
      </c>
      <c r="P875" t="s">
        <v>18</v>
      </c>
      <c r="Q875" t="str">
        <f>IF(Table2[[#This Row],[Purchased Bike]]="Yes", "Purchased","Did Not Purchase")</f>
        <v>Did Not Purchase</v>
      </c>
      <c r="R875">
        <f t="shared" si="13"/>
        <v>0</v>
      </c>
    </row>
    <row r="876" spans="1:18" x14ac:dyDescent="0.35">
      <c r="A876">
        <v>14883</v>
      </c>
      <c r="B876" t="s">
        <v>40</v>
      </c>
      <c r="C876" t="s">
        <v>43</v>
      </c>
      <c r="D876" s="3">
        <v>30000</v>
      </c>
      <c r="E876">
        <v>1</v>
      </c>
      <c r="F876" t="str">
        <f>IF(Table2[[#This Row],[Children]]&lt;=2, "0-2 Children", "3+ Children")</f>
        <v>0-2 Children</v>
      </c>
      <c r="G876" t="s">
        <v>13</v>
      </c>
      <c r="H876" t="s">
        <v>14</v>
      </c>
      <c r="I876" t="s">
        <v>15</v>
      </c>
      <c r="J876" t="str">
        <f>IF(Table2[[#This Row],[Home Owner]]="Yes", "Homeowner","Non-Homeowner")</f>
        <v>Homeowner</v>
      </c>
      <c r="K876">
        <v>1</v>
      </c>
      <c r="L876" s="6" t="s">
        <v>23</v>
      </c>
      <c r="M876" t="s">
        <v>32</v>
      </c>
      <c r="N876" t="str">
        <f>IF(Table2[[#This Row],[Age]]&lt;=35, "25-35",
IF(Table2[[#This Row],[Age]]&lt;=45, "36-45",
IF(Table2[[#This Row],[Age]]&lt;=55, "46-55", "55+")))</f>
        <v>46-55</v>
      </c>
      <c r="O876">
        <v>53</v>
      </c>
      <c r="P876" t="s">
        <v>15</v>
      </c>
      <c r="Q876" t="str">
        <f>IF(Table2[[#This Row],[Purchased Bike]]="Yes", "Purchased","Did Not Purchase")</f>
        <v>Purchased</v>
      </c>
      <c r="R876">
        <f t="shared" si="13"/>
        <v>1</v>
      </c>
    </row>
    <row r="877" spans="1:18" x14ac:dyDescent="0.35">
      <c r="A877">
        <v>27279</v>
      </c>
      <c r="B877" t="s">
        <v>41</v>
      </c>
      <c r="C877" t="s">
        <v>43</v>
      </c>
      <c r="D877" s="3">
        <v>70000</v>
      </c>
      <c r="E877">
        <v>2</v>
      </c>
      <c r="F877" t="str">
        <f>IF(Table2[[#This Row],[Children]]&lt;=2, "0-2 Children", "3+ Children")</f>
        <v>0-2 Children</v>
      </c>
      <c r="G877" t="s">
        <v>13</v>
      </c>
      <c r="H877" t="s">
        <v>14</v>
      </c>
      <c r="I877" t="s">
        <v>15</v>
      </c>
      <c r="J877" t="str">
        <f>IF(Table2[[#This Row],[Home Owner]]="Yes", "Homeowner","Non-Homeowner")</f>
        <v>Homeowner</v>
      </c>
      <c r="K877">
        <v>0</v>
      </c>
      <c r="L877" s="6" t="s">
        <v>22</v>
      </c>
      <c r="M877" t="s">
        <v>32</v>
      </c>
      <c r="N877" t="str">
        <f>IF(Table2[[#This Row],[Age]]&lt;=35, "25-35",
IF(Table2[[#This Row],[Age]]&lt;=45, "36-45",
IF(Table2[[#This Row],[Age]]&lt;=55, "46-55", "55+")))</f>
        <v>36-45</v>
      </c>
      <c r="O877">
        <v>38</v>
      </c>
      <c r="P877" t="s">
        <v>15</v>
      </c>
      <c r="Q877" t="str">
        <f>IF(Table2[[#This Row],[Purchased Bike]]="Yes", "Purchased","Did Not Purchase")</f>
        <v>Purchased</v>
      </c>
      <c r="R877">
        <f t="shared" si="13"/>
        <v>1</v>
      </c>
    </row>
    <row r="878" spans="1:18" x14ac:dyDescent="0.35">
      <c r="A878">
        <v>18322</v>
      </c>
      <c r="B878" t="s">
        <v>41</v>
      </c>
      <c r="C878" t="s">
        <v>42</v>
      </c>
      <c r="D878" s="3">
        <v>30000</v>
      </c>
      <c r="E878">
        <v>0</v>
      </c>
      <c r="F878" t="str">
        <f>IF(Table2[[#This Row],[Children]]&lt;=2, "0-2 Children", "3+ Children")</f>
        <v>0-2 Children</v>
      </c>
      <c r="G878" t="s">
        <v>29</v>
      </c>
      <c r="H878" t="s">
        <v>20</v>
      </c>
      <c r="I878" t="s">
        <v>18</v>
      </c>
      <c r="J878" t="str">
        <f>IF(Table2[[#This Row],[Home Owner]]="Yes", "Homeowner","Non-Homeowner")</f>
        <v>Non-Homeowner</v>
      </c>
      <c r="K878">
        <v>2</v>
      </c>
      <c r="L878" s="6" t="s">
        <v>16</v>
      </c>
      <c r="M878" t="s">
        <v>32</v>
      </c>
      <c r="N878" t="str">
        <f>IF(Table2[[#This Row],[Age]]&lt;=35, "25-35",
IF(Table2[[#This Row],[Age]]&lt;=45, "36-45",
IF(Table2[[#This Row],[Age]]&lt;=55, "46-55", "55+")))</f>
        <v>25-35</v>
      </c>
      <c r="O878">
        <v>26</v>
      </c>
      <c r="P878" t="s">
        <v>18</v>
      </c>
      <c r="Q878" t="str">
        <f>IF(Table2[[#This Row],[Purchased Bike]]="Yes", "Purchased","Did Not Purchase")</f>
        <v>Did Not Purchase</v>
      </c>
      <c r="R878">
        <f t="shared" si="13"/>
        <v>0</v>
      </c>
    </row>
    <row r="879" spans="1:18" x14ac:dyDescent="0.35">
      <c r="A879">
        <v>15879</v>
      </c>
      <c r="B879" t="s">
        <v>40</v>
      </c>
      <c r="C879" t="s">
        <v>42</v>
      </c>
      <c r="D879" s="3">
        <v>70000</v>
      </c>
      <c r="E879">
        <v>5</v>
      </c>
      <c r="F879" t="str">
        <f>IF(Table2[[#This Row],[Children]]&lt;=2, "0-2 Children", "3+ Children")</f>
        <v>3+ Children</v>
      </c>
      <c r="G879" t="s">
        <v>13</v>
      </c>
      <c r="H879" t="s">
        <v>28</v>
      </c>
      <c r="I879" t="s">
        <v>15</v>
      </c>
      <c r="J879" t="str">
        <f>IF(Table2[[#This Row],[Home Owner]]="Yes", "Homeowner","Non-Homeowner")</f>
        <v>Homeowner</v>
      </c>
      <c r="K879">
        <v>2</v>
      </c>
      <c r="L879" s="6" t="s">
        <v>22</v>
      </c>
      <c r="M879" t="s">
        <v>32</v>
      </c>
      <c r="N879" t="str">
        <f>IF(Table2[[#This Row],[Age]]&lt;=35, "25-35",
IF(Table2[[#This Row],[Age]]&lt;=45, "36-45",
IF(Table2[[#This Row],[Age]]&lt;=55, "46-55", "55+")))</f>
        <v>55+</v>
      </c>
      <c r="O879">
        <v>61</v>
      </c>
      <c r="P879" t="s">
        <v>18</v>
      </c>
      <c r="Q879" t="str">
        <f>IF(Table2[[#This Row],[Purchased Bike]]="Yes", "Purchased","Did Not Purchase")</f>
        <v>Did Not Purchase</v>
      </c>
      <c r="R879">
        <f t="shared" si="13"/>
        <v>0</v>
      </c>
    </row>
    <row r="880" spans="1:18" x14ac:dyDescent="0.35">
      <c r="A880">
        <v>28278</v>
      </c>
      <c r="B880" t="s">
        <v>40</v>
      </c>
      <c r="C880" t="s">
        <v>42</v>
      </c>
      <c r="D880" s="3">
        <v>50000</v>
      </c>
      <c r="E880">
        <v>2</v>
      </c>
      <c r="F880" t="str">
        <f>IF(Table2[[#This Row],[Children]]&lt;=2, "0-2 Children", "3+ Children")</f>
        <v>0-2 Children</v>
      </c>
      <c r="G880" t="s">
        <v>31</v>
      </c>
      <c r="H880" t="s">
        <v>28</v>
      </c>
      <c r="I880" t="s">
        <v>15</v>
      </c>
      <c r="J880" t="str">
        <f>IF(Table2[[#This Row],[Home Owner]]="Yes", "Homeowner","Non-Homeowner")</f>
        <v>Homeowner</v>
      </c>
      <c r="K880">
        <v>2</v>
      </c>
      <c r="L880" s="6" t="s">
        <v>23</v>
      </c>
      <c r="M880" t="s">
        <v>32</v>
      </c>
      <c r="N880" t="str">
        <f>IF(Table2[[#This Row],[Age]]&lt;=35, "25-35",
IF(Table2[[#This Row],[Age]]&lt;=45, "36-45",
IF(Table2[[#This Row],[Age]]&lt;=55, "46-55", "55+")))</f>
        <v>55+</v>
      </c>
      <c r="O880">
        <v>71</v>
      </c>
      <c r="P880" t="s">
        <v>18</v>
      </c>
      <c r="Q880" t="str">
        <f>IF(Table2[[#This Row],[Purchased Bike]]="Yes", "Purchased","Did Not Purchase")</f>
        <v>Did Not Purchase</v>
      </c>
      <c r="R880">
        <f t="shared" si="13"/>
        <v>0</v>
      </c>
    </row>
    <row r="881" spans="1:18" x14ac:dyDescent="0.35">
      <c r="A881">
        <v>24416</v>
      </c>
      <c r="B881" t="s">
        <v>40</v>
      </c>
      <c r="C881" t="s">
        <v>42</v>
      </c>
      <c r="D881" s="3">
        <v>90000</v>
      </c>
      <c r="E881">
        <v>4</v>
      </c>
      <c r="F881" t="str">
        <f>IF(Table2[[#This Row],[Children]]&lt;=2, "0-2 Children", "3+ Children")</f>
        <v>3+ Children</v>
      </c>
      <c r="G881" t="s">
        <v>27</v>
      </c>
      <c r="H881" t="s">
        <v>21</v>
      </c>
      <c r="I881" t="s">
        <v>15</v>
      </c>
      <c r="J881" t="str">
        <f>IF(Table2[[#This Row],[Home Owner]]="Yes", "Homeowner","Non-Homeowner")</f>
        <v>Homeowner</v>
      </c>
      <c r="K881">
        <v>2</v>
      </c>
      <c r="L881" s="6" t="s">
        <v>26</v>
      </c>
      <c r="M881" t="s">
        <v>32</v>
      </c>
      <c r="N881" t="str">
        <f>IF(Table2[[#This Row],[Age]]&lt;=35, "25-35",
IF(Table2[[#This Row],[Age]]&lt;=45, "36-45",
IF(Table2[[#This Row],[Age]]&lt;=55, "46-55", "55+")))</f>
        <v>36-45</v>
      </c>
      <c r="O881">
        <v>45</v>
      </c>
      <c r="P881" t="s">
        <v>18</v>
      </c>
      <c r="Q881" t="str">
        <f>IF(Table2[[#This Row],[Purchased Bike]]="Yes", "Purchased","Did Not Purchase")</f>
        <v>Did Not Purchase</v>
      </c>
      <c r="R881">
        <f t="shared" si="13"/>
        <v>0</v>
      </c>
    </row>
    <row r="882" spans="1:18" x14ac:dyDescent="0.35">
      <c r="A882">
        <v>28066</v>
      </c>
      <c r="B882" t="s">
        <v>40</v>
      </c>
      <c r="C882" t="s">
        <v>42</v>
      </c>
      <c r="D882" s="3">
        <v>80000</v>
      </c>
      <c r="E882">
        <v>2</v>
      </c>
      <c r="F882" t="str">
        <f>IF(Table2[[#This Row],[Children]]&lt;=2, "0-2 Children", "3+ Children")</f>
        <v>0-2 Children</v>
      </c>
      <c r="G882" t="s">
        <v>31</v>
      </c>
      <c r="H882" t="s">
        <v>21</v>
      </c>
      <c r="I882" t="s">
        <v>15</v>
      </c>
      <c r="J882" t="str">
        <f>IF(Table2[[#This Row],[Home Owner]]="Yes", "Homeowner","Non-Homeowner")</f>
        <v>Homeowner</v>
      </c>
      <c r="K882">
        <v>0</v>
      </c>
      <c r="L882" s="6" t="s">
        <v>16</v>
      </c>
      <c r="M882" t="s">
        <v>32</v>
      </c>
      <c r="N882" t="str">
        <f>IF(Table2[[#This Row],[Age]]&lt;=35, "25-35",
IF(Table2[[#This Row],[Age]]&lt;=45, "36-45",
IF(Table2[[#This Row],[Age]]&lt;=55, "46-55", "55+")))</f>
        <v>36-45</v>
      </c>
      <c r="O882">
        <v>37</v>
      </c>
      <c r="P882" t="s">
        <v>15</v>
      </c>
      <c r="Q882" t="str">
        <f>IF(Table2[[#This Row],[Purchased Bike]]="Yes", "Purchased","Did Not Purchase")</f>
        <v>Purchased</v>
      </c>
      <c r="R882">
        <f t="shared" si="13"/>
        <v>1</v>
      </c>
    </row>
    <row r="883" spans="1:18" x14ac:dyDescent="0.35">
      <c r="A883">
        <v>11275</v>
      </c>
      <c r="B883" t="s">
        <v>40</v>
      </c>
      <c r="C883" t="s">
        <v>43</v>
      </c>
      <c r="D883" s="3">
        <v>80000</v>
      </c>
      <c r="E883">
        <v>4</v>
      </c>
      <c r="F883" t="str">
        <f>IF(Table2[[#This Row],[Children]]&lt;=2, "0-2 Children", "3+ Children")</f>
        <v>3+ Children</v>
      </c>
      <c r="G883" t="s">
        <v>31</v>
      </c>
      <c r="H883" t="s">
        <v>28</v>
      </c>
      <c r="I883" t="s">
        <v>15</v>
      </c>
      <c r="J883" t="str">
        <f>IF(Table2[[#This Row],[Home Owner]]="Yes", "Homeowner","Non-Homeowner")</f>
        <v>Homeowner</v>
      </c>
      <c r="K883">
        <v>2</v>
      </c>
      <c r="L883" s="6" t="s">
        <v>16</v>
      </c>
      <c r="M883" t="s">
        <v>32</v>
      </c>
      <c r="N883" t="str">
        <f>IF(Table2[[#This Row],[Age]]&lt;=35, "25-35",
IF(Table2[[#This Row],[Age]]&lt;=45, "36-45",
IF(Table2[[#This Row],[Age]]&lt;=55, "46-55", "55+")))</f>
        <v>55+</v>
      </c>
      <c r="O883">
        <v>72</v>
      </c>
      <c r="P883" t="s">
        <v>15</v>
      </c>
      <c r="Q883" t="str">
        <f>IF(Table2[[#This Row],[Purchased Bike]]="Yes", "Purchased","Did Not Purchase")</f>
        <v>Purchased</v>
      </c>
      <c r="R883">
        <f t="shared" si="13"/>
        <v>1</v>
      </c>
    </row>
    <row r="884" spans="1:18" x14ac:dyDescent="0.35">
      <c r="A884">
        <v>14872</v>
      </c>
      <c r="B884" t="s">
        <v>40</v>
      </c>
      <c r="C884" t="s">
        <v>42</v>
      </c>
      <c r="D884" s="3">
        <v>30000</v>
      </c>
      <c r="E884">
        <v>0</v>
      </c>
      <c r="F884" t="str">
        <f>IF(Table2[[#This Row],[Children]]&lt;=2, "0-2 Children", "3+ Children")</f>
        <v>0-2 Children</v>
      </c>
      <c r="G884" t="s">
        <v>31</v>
      </c>
      <c r="H884" t="s">
        <v>14</v>
      </c>
      <c r="I884" t="s">
        <v>15</v>
      </c>
      <c r="J884" t="str">
        <f>IF(Table2[[#This Row],[Home Owner]]="Yes", "Homeowner","Non-Homeowner")</f>
        <v>Homeowner</v>
      </c>
      <c r="K884">
        <v>0</v>
      </c>
      <c r="L884" s="6" t="s">
        <v>16</v>
      </c>
      <c r="M884" t="s">
        <v>32</v>
      </c>
      <c r="N884" t="str">
        <f>IF(Table2[[#This Row],[Age]]&lt;=35, "25-35",
IF(Table2[[#This Row],[Age]]&lt;=45, "36-45",
IF(Table2[[#This Row],[Age]]&lt;=55, "46-55", "55+")))</f>
        <v>25-35</v>
      </c>
      <c r="O884">
        <v>32</v>
      </c>
      <c r="P884" t="s">
        <v>18</v>
      </c>
      <c r="Q884" t="str">
        <f>IF(Table2[[#This Row],[Purchased Bike]]="Yes", "Purchased","Did Not Purchase")</f>
        <v>Did Not Purchase</v>
      </c>
      <c r="R884">
        <f t="shared" si="13"/>
        <v>0</v>
      </c>
    </row>
    <row r="885" spans="1:18" x14ac:dyDescent="0.35">
      <c r="A885">
        <v>16151</v>
      </c>
      <c r="B885" t="s">
        <v>40</v>
      </c>
      <c r="C885" t="s">
        <v>43</v>
      </c>
      <c r="D885" s="3">
        <v>60000</v>
      </c>
      <c r="E885">
        <v>1</v>
      </c>
      <c r="F885" t="str">
        <f>IF(Table2[[#This Row],[Children]]&lt;=2, "0-2 Children", "3+ Children")</f>
        <v>0-2 Children</v>
      </c>
      <c r="G885" t="s">
        <v>13</v>
      </c>
      <c r="H885" t="s">
        <v>21</v>
      </c>
      <c r="I885" t="s">
        <v>15</v>
      </c>
      <c r="J885" t="str">
        <f>IF(Table2[[#This Row],[Home Owner]]="Yes", "Homeowner","Non-Homeowner")</f>
        <v>Homeowner</v>
      </c>
      <c r="K885">
        <v>1</v>
      </c>
      <c r="L885" s="6" t="s">
        <v>22</v>
      </c>
      <c r="M885" t="s">
        <v>32</v>
      </c>
      <c r="N885" t="str">
        <f>IF(Table2[[#This Row],[Age]]&lt;=35, "25-35",
IF(Table2[[#This Row],[Age]]&lt;=45, "36-45",
IF(Table2[[#This Row],[Age]]&lt;=55, "46-55", "55+")))</f>
        <v>46-55</v>
      </c>
      <c r="O885">
        <v>48</v>
      </c>
      <c r="P885" t="s">
        <v>15</v>
      </c>
      <c r="Q885" t="str">
        <f>IF(Table2[[#This Row],[Purchased Bike]]="Yes", "Purchased","Did Not Purchase")</f>
        <v>Purchased</v>
      </c>
      <c r="R885">
        <f t="shared" si="13"/>
        <v>1</v>
      </c>
    </row>
    <row r="886" spans="1:18" x14ac:dyDescent="0.35">
      <c r="A886">
        <v>19731</v>
      </c>
      <c r="B886" t="s">
        <v>40</v>
      </c>
      <c r="C886" t="s">
        <v>42</v>
      </c>
      <c r="D886" s="3">
        <v>80000</v>
      </c>
      <c r="E886">
        <v>4</v>
      </c>
      <c r="F886" t="str">
        <f>IF(Table2[[#This Row],[Children]]&lt;=2, "0-2 Children", "3+ Children")</f>
        <v>3+ Children</v>
      </c>
      <c r="G886" t="s">
        <v>31</v>
      </c>
      <c r="H886" t="s">
        <v>28</v>
      </c>
      <c r="I886" t="s">
        <v>15</v>
      </c>
      <c r="J886" t="str">
        <f>IF(Table2[[#This Row],[Home Owner]]="Yes", "Homeowner","Non-Homeowner")</f>
        <v>Homeowner</v>
      </c>
      <c r="K886">
        <v>2</v>
      </c>
      <c r="L886" s="6" t="s">
        <v>23</v>
      </c>
      <c r="M886" t="s">
        <v>32</v>
      </c>
      <c r="N886" t="str">
        <f>IF(Table2[[#This Row],[Age]]&lt;=35, "25-35",
IF(Table2[[#This Row],[Age]]&lt;=45, "36-45",
IF(Table2[[#This Row],[Age]]&lt;=55, "46-55", "55+")))</f>
        <v>55+</v>
      </c>
      <c r="O886">
        <v>68</v>
      </c>
      <c r="P886" t="s">
        <v>18</v>
      </c>
      <c r="Q886" t="str">
        <f>IF(Table2[[#This Row],[Purchased Bike]]="Yes", "Purchased","Did Not Purchase")</f>
        <v>Did Not Purchase</v>
      </c>
      <c r="R886">
        <f t="shared" si="13"/>
        <v>0</v>
      </c>
    </row>
    <row r="887" spans="1:18" x14ac:dyDescent="0.35">
      <c r="A887">
        <v>23801</v>
      </c>
      <c r="B887" t="s">
        <v>40</v>
      </c>
      <c r="C887" t="s">
        <v>43</v>
      </c>
      <c r="D887" s="3">
        <v>20000</v>
      </c>
      <c r="E887">
        <v>2</v>
      </c>
      <c r="F887" t="str">
        <f>IF(Table2[[#This Row],[Children]]&lt;=2, "0-2 Children", "3+ Children")</f>
        <v>0-2 Children</v>
      </c>
      <c r="G887" t="s">
        <v>29</v>
      </c>
      <c r="H887" t="s">
        <v>20</v>
      </c>
      <c r="I887" t="s">
        <v>15</v>
      </c>
      <c r="J887" t="str">
        <f>IF(Table2[[#This Row],[Home Owner]]="Yes", "Homeowner","Non-Homeowner")</f>
        <v>Homeowner</v>
      </c>
      <c r="K887">
        <v>2</v>
      </c>
      <c r="L887" s="6" t="s">
        <v>16</v>
      </c>
      <c r="M887" t="s">
        <v>32</v>
      </c>
      <c r="N887" t="str">
        <f>IF(Table2[[#This Row],[Age]]&lt;=35, "25-35",
IF(Table2[[#This Row],[Age]]&lt;=45, "36-45",
IF(Table2[[#This Row],[Age]]&lt;=55, "46-55", "55+")))</f>
        <v>46-55</v>
      </c>
      <c r="O887">
        <v>49</v>
      </c>
      <c r="P887" t="s">
        <v>18</v>
      </c>
      <c r="Q887" t="str">
        <f>IF(Table2[[#This Row],[Purchased Bike]]="Yes", "Purchased","Did Not Purchase")</f>
        <v>Did Not Purchase</v>
      </c>
      <c r="R887">
        <f t="shared" si="13"/>
        <v>0</v>
      </c>
    </row>
    <row r="888" spans="1:18" x14ac:dyDescent="0.35">
      <c r="A888">
        <v>11807</v>
      </c>
      <c r="B888" t="s">
        <v>40</v>
      </c>
      <c r="C888" t="s">
        <v>42</v>
      </c>
      <c r="D888" s="3">
        <v>70000</v>
      </c>
      <c r="E888">
        <v>3</v>
      </c>
      <c r="F888" t="str">
        <f>IF(Table2[[#This Row],[Children]]&lt;=2, "0-2 Children", "3+ Children")</f>
        <v>3+ Children</v>
      </c>
      <c r="G888" t="s">
        <v>31</v>
      </c>
      <c r="H888" t="s">
        <v>21</v>
      </c>
      <c r="I888" t="s">
        <v>15</v>
      </c>
      <c r="J888" t="str">
        <f>IF(Table2[[#This Row],[Home Owner]]="Yes", "Homeowner","Non-Homeowner")</f>
        <v>Homeowner</v>
      </c>
      <c r="K888">
        <v>0</v>
      </c>
      <c r="L888" s="6" t="s">
        <v>22</v>
      </c>
      <c r="M888" t="s">
        <v>32</v>
      </c>
      <c r="N888" t="str">
        <f>IF(Table2[[#This Row],[Age]]&lt;=35, "25-35",
IF(Table2[[#This Row],[Age]]&lt;=45, "36-45",
IF(Table2[[#This Row],[Age]]&lt;=55, "46-55", "55+")))</f>
        <v>25-35</v>
      </c>
      <c r="O888">
        <v>34</v>
      </c>
      <c r="P888" t="s">
        <v>18</v>
      </c>
      <c r="Q888" t="str">
        <f>IF(Table2[[#This Row],[Purchased Bike]]="Yes", "Purchased","Did Not Purchase")</f>
        <v>Did Not Purchase</v>
      </c>
      <c r="R888">
        <f t="shared" si="13"/>
        <v>0</v>
      </c>
    </row>
    <row r="889" spans="1:18" x14ac:dyDescent="0.35">
      <c r="A889">
        <v>11622</v>
      </c>
      <c r="B889" t="s">
        <v>40</v>
      </c>
      <c r="C889" t="s">
        <v>42</v>
      </c>
      <c r="D889" s="3">
        <v>50000</v>
      </c>
      <c r="E889">
        <v>0</v>
      </c>
      <c r="F889" t="str">
        <f>IF(Table2[[#This Row],[Children]]&lt;=2, "0-2 Children", "3+ Children")</f>
        <v>0-2 Children</v>
      </c>
      <c r="G889" t="s">
        <v>31</v>
      </c>
      <c r="H889" t="s">
        <v>14</v>
      </c>
      <c r="I889" t="s">
        <v>15</v>
      </c>
      <c r="J889" t="str">
        <f>IF(Table2[[#This Row],[Home Owner]]="Yes", "Homeowner","Non-Homeowner")</f>
        <v>Homeowner</v>
      </c>
      <c r="K889">
        <v>0</v>
      </c>
      <c r="L889" s="6" t="s">
        <v>16</v>
      </c>
      <c r="M889" t="s">
        <v>32</v>
      </c>
      <c r="N889" t="str">
        <f>IF(Table2[[#This Row],[Age]]&lt;=35, "25-35",
IF(Table2[[#This Row],[Age]]&lt;=45, "36-45",
IF(Table2[[#This Row],[Age]]&lt;=55, "46-55", "55+")))</f>
        <v>25-35</v>
      </c>
      <c r="O889">
        <v>32</v>
      </c>
      <c r="P889" t="s">
        <v>18</v>
      </c>
      <c r="Q889" t="str">
        <f>IF(Table2[[#This Row],[Purchased Bike]]="Yes", "Purchased","Did Not Purchase")</f>
        <v>Did Not Purchase</v>
      </c>
      <c r="R889">
        <f t="shared" si="13"/>
        <v>0</v>
      </c>
    </row>
    <row r="890" spans="1:18" x14ac:dyDescent="0.35">
      <c r="A890">
        <v>26597</v>
      </c>
      <c r="B890" t="s">
        <v>41</v>
      </c>
      <c r="C890" t="s">
        <v>43</v>
      </c>
      <c r="D890" s="3">
        <v>60000</v>
      </c>
      <c r="E890">
        <v>4</v>
      </c>
      <c r="F890" t="str">
        <f>IF(Table2[[#This Row],[Children]]&lt;=2, "0-2 Children", "3+ Children")</f>
        <v>3+ Children</v>
      </c>
      <c r="G890" t="s">
        <v>13</v>
      </c>
      <c r="H890" t="s">
        <v>14</v>
      </c>
      <c r="I890" t="s">
        <v>18</v>
      </c>
      <c r="J890" t="str">
        <f>IF(Table2[[#This Row],[Home Owner]]="Yes", "Homeowner","Non-Homeowner")</f>
        <v>Non-Homeowner</v>
      </c>
      <c r="K890">
        <v>2</v>
      </c>
      <c r="L890" s="6" t="s">
        <v>16</v>
      </c>
      <c r="M890" t="s">
        <v>32</v>
      </c>
      <c r="N890" t="str">
        <f>IF(Table2[[#This Row],[Age]]&lt;=35, "25-35",
IF(Table2[[#This Row],[Age]]&lt;=45, "36-45",
IF(Table2[[#This Row],[Age]]&lt;=55, "46-55", "55+")))</f>
        <v>36-45</v>
      </c>
      <c r="O890">
        <v>42</v>
      </c>
      <c r="P890" t="s">
        <v>18</v>
      </c>
      <c r="Q890" t="str">
        <f>IF(Table2[[#This Row],[Purchased Bike]]="Yes", "Purchased","Did Not Purchase")</f>
        <v>Did Not Purchase</v>
      </c>
      <c r="R890">
        <f t="shared" si="13"/>
        <v>0</v>
      </c>
    </row>
    <row r="891" spans="1:18" x14ac:dyDescent="0.35">
      <c r="A891">
        <v>27074</v>
      </c>
      <c r="B891" t="s">
        <v>40</v>
      </c>
      <c r="C891" t="s">
        <v>43</v>
      </c>
      <c r="D891" s="3">
        <v>70000</v>
      </c>
      <c r="E891">
        <v>1</v>
      </c>
      <c r="F891" t="str">
        <f>IF(Table2[[#This Row],[Children]]&lt;=2, "0-2 Children", "3+ Children")</f>
        <v>0-2 Children</v>
      </c>
      <c r="G891" t="s">
        <v>31</v>
      </c>
      <c r="H891" t="s">
        <v>14</v>
      </c>
      <c r="I891" t="s">
        <v>15</v>
      </c>
      <c r="J891" t="str">
        <f>IF(Table2[[#This Row],[Home Owner]]="Yes", "Homeowner","Non-Homeowner")</f>
        <v>Homeowner</v>
      </c>
      <c r="K891">
        <v>0</v>
      </c>
      <c r="L891" s="6" t="s">
        <v>16</v>
      </c>
      <c r="M891" t="s">
        <v>32</v>
      </c>
      <c r="N891" t="str">
        <f>IF(Table2[[#This Row],[Age]]&lt;=35, "25-35",
IF(Table2[[#This Row],[Age]]&lt;=45, "36-45",
IF(Table2[[#This Row],[Age]]&lt;=55, "46-55", "55+")))</f>
        <v>25-35</v>
      </c>
      <c r="O891">
        <v>35</v>
      </c>
      <c r="P891" t="s">
        <v>15</v>
      </c>
      <c r="Q891" t="str">
        <f>IF(Table2[[#This Row],[Purchased Bike]]="Yes", "Purchased","Did Not Purchase")</f>
        <v>Purchased</v>
      </c>
      <c r="R891">
        <f t="shared" si="13"/>
        <v>1</v>
      </c>
    </row>
    <row r="892" spans="1:18" x14ac:dyDescent="0.35">
      <c r="A892">
        <v>19228</v>
      </c>
      <c r="B892" t="s">
        <v>40</v>
      </c>
      <c r="C892" t="s">
        <v>43</v>
      </c>
      <c r="D892" s="3">
        <v>40000</v>
      </c>
      <c r="E892">
        <v>2</v>
      </c>
      <c r="F892" t="str">
        <f>IF(Table2[[#This Row],[Children]]&lt;=2, "0-2 Children", "3+ Children")</f>
        <v>0-2 Children</v>
      </c>
      <c r="G892" t="s">
        <v>19</v>
      </c>
      <c r="H892" t="s">
        <v>20</v>
      </c>
      <c r="I892" t="s">
        <v>15</v>
      </c>
      <c r="J892" t="str">
        <f>IF(Table2[[#This Row],[Home Owner]]="Yes", "Homeowner","Non-Homeowner")</f>
        <v>Homeowner</v>
      </c>
      <c r="K892">
        <v>1</v>
      </c>
      <c r="L892" s="6" t="s">
        <v>16</v>
      </c>
      <c r="M892" t="s">
        <v>32</v>
      </c>
      <c r="N892" t="str">
        <f>IF(Table2[[#This Row],[Age]]&lt;=35, "25-35",
IF(Table2[[#This Row],[Age]]&lt;=45, "36-45",
IF(Table2[[#This Row],[Age]]&lt;=55, "46-55", "55+")))</f>
        <v>46-55</v>
      </c>
      <c r="O892">
        <v>48</v>
      </c>
      <c r="P892" t="s">
        <v>18</v>
      </c>
      <c r="Q892" t="str">
        <f>IF(Table2[[#This Row],[Purchased Bike]]="Yes", "Purchased","Did Not Purchase")</f>
        <v>Did Not Purchase</v>
      </c>
      <c r="R892">
        <f t="shared" si="13"/>
        <v>0</v>
      </c>
    </row>
    <row r="893" spans="1:18" x14ac:dyDescent="0.35">
      <c r="A893">
        <v>13415</v>
      </c>
      <c r="B893" t="s">
        <v>41</v>
      </c>
      <c r="C893" t="s">
        <v>42</v>
      </c>
      <c r="D893" s="3">
        <v>100000</v>
      </c>
      <c r="E893">
        <v>1</v>
      </c>
      <c r="F893" t="str">
        <f>IF(Table2[[#This Row],[Children]]&lt;=2, "0-2 Children", "3+ Children")</f>
        <v>0-2 Children</v>
      </c>
      <c r="G893" t="s">
        <v>31</v>
      </c>
      <c r="H893" t="s">
        <v>28</v>
      </c>
      <c r="I893" t="s">
        <v>15</v>
      </c>
      <c r="J893" t="str">
        <f>IF(Table2[[#This Row],[Home Owner]]="Yes", "Homeowner","Non-Homeowner")</f>
        <v>Homeowner</v>
      </c>
      <c r="K893">
        <v>3</v>
      </c>
      <c r="L893" s="6" t="s">
        <v>22</v>
      </c>
      <c r="M893" t="s">
        <v>32</v>
      </c>
      <c r="N893" t="str">
        <f>IF(Table2[[#This Row],[Age]]&lt;=35, "25-35",
IF(Table2[[#This Row],[Age]]&lt;=45, "36-45",
IF(Table2[[#This Row],[Age]]&lt;=55, "46-55", "55+")))</f>
        <v>55+</v>
      </c>
      <c r="O893">
        <v>73</v>
      </c>
      <c r="P893" t="s">
        <v>15</v>
      </c>
      <c r="Q893" t="str">
        <f>IF(Table2[[#This Row],[Purchased Bike]]="Yes", "Purchased","Did Not Purchase")</f>
        <v>Purchased</v>
      </c>
      <c r="R893">
        <f t="shared" si="13"/>
        <v>1</v>
      </c>
    </row>
    <row r="894" spans="1:18" x14ac:dyDescent="0.35">
      <c r="A894">
        <v>17000</v>
      </c>
      <c r="B894" t="s">
        <v>41</v>
      </c>
      <c r="C894" t="s">
        <v>43</v>
      </c>
      <c r="D894" s="3">
        <v>70000</v>
      </c>
      <c r="E894">
        <v>4</v>
      </c>
      <c r="F894" t="str">
        <f>IF(Table2[[#This Row],[Children]]&lt;=2, "0-2 Children", "3+ Children")</f>
        <v>3+ Children</v>
      </c>
      <c r="G894" t="s">
        <v>13</v>
      </c>
      <c r="H894" t="s">
        <v>14</v>
      </c>
      <c r="I894" t="s">
        <v>15</v>
      </c>
      <c r="J894" t="str">
        <f>IF(Table2[[#This Row],[Home Owner]]="Yes", "Homeowner","Non-Homeowner")</f>
        <v>Homeowner</v>
      </c>
      <c r="K894">
        <v>2</v>
      </c>
      <c r="L894" s="6" t="s">
        <v>22</v>
      </c>
      <c r="M894" t="s">
        <v>32</v>
      </c>
      <c r="N894" t="str">
        <f>IF(Table2[[#This Row],[Age]]&lt;=35, "25-35",
IF(Table2[[#This Row],[Age]]&lt;=45, "36-45",
IF(Table2[[#This Row],[Age]]&lt;=55, "46-55", "55+")))</f>
        <v>36-45</v>
      </c>
      <c r="O894">
        <v>43</v>
      </c>
      <c r="P894" t="s">
        <v>15</v>
      </c>
      <c r="Q894" t="str">
        <f>IF(Table2[[#This Row],[Purchased Bike]]="Yes", "Purchased","Did Not Purchase")</f>
        <v>Purchased</v>
      </c>
      <c r="R894">
        <f t="shared" si="13"/>
        <v>1</v>
      </c>
    </row>
    <row r="895" spans="1:18" x14ac:dyDescent="0.35">
      <c r="A895">
        <v>14569</v>
      </c>
      <c r="B895" t="s">
        <v>40</v>
      </c>
      <c r="C895" t="s">
        <v>42</v>
      </c>
      <c r="D895" s="3">
        <v>60000</v>
      </c>
      <c r="E895">
        <v>1</v>
      </c>
      <c r="F895" t="str">
        <f>IF(Table2[[#This Row],[Children]]&lt;=2, "0-2 Children", "3+ Children")</f>
        <v>0-2 Children</v>
      </c>
      <c r="G895" t="s">
        <v>31</v>
      </c>
      <c r="H895" t="s">
        <v>21</v>
      </c>
      <c r="I895" t="s">
        <v>15</v>
      </c>
      <c r="J895" t="str">
        <f>IF(Table2[[#This Row],[Home Owner]]="Yes", "Homeowner","Non-Homeowner")</f>
        <v>Homeowner</v>
      </c>
      <c r="K895">
        <v>0</v>
      </c>
      <c r="L895" s="6" t="s">
        <v>16</v>
      </c>
      <c r="M895" t="s">
        <v>32</v>
      </c>
      <c r="N895" t="str">
        <f>IF(Table2[[#This Row],[Age]]&lt;=35, "25-35",
IF(Table2[[#This Row],[Age]]&lt;=45, "36-45",
IF(Table2[[#This Row],[Age]]&lt;=55, "46-55", "55+")))</f>
        <v>25-35</v>
      </c>
      <c r="O895">
        <v>35</v>
      </c>
      <c r="P895" t="s">
        <v>18</v>
      </c>
      <c r="Q895" t="str">
        <f>IF(Table2[[#This Row],[Purchased Bike]]="Yes", "Purchased","Did Not Purchase")</f>
        <v>Did Not Purchase</v>
      </c>
      <c r="R895">
        <f t="shared" si="13"/>
        <v>0</v>
      </c>
    </row>
    <row r="896" spans="1:18" x14ac:dyDescent="0.35">
      <c r="A896">
        <v>13873</v>
      </c>
      <c r="B896" t="s">
        <v>40</v>
      </c>
      <c r="C896" t="s">
        <v>42</v>
      </c>
      <c r="D896" s="3">
        <v>70000</v>
      </c>
      <c r="E896">
        <v>3</v>
      </c>
      <c r="F896" t="str">
        <f>IF(Table2[[#This Row],[Children]]&lt;=2, "0-2 Children", "3+ Children")</f>
        <v>3+ Children</v>
      </c>
      <c r="G896" t="s">
        <v>31</v>
      </c>
      <c r="H896" t="s">
        <v>21</v>
      </c>
      <c r="I896" t="s">
        <v>15</v>
      </c>
      <c r="J896" t="str">
        <f>IF(Table2[[#This Row],[Home Owner]]="Yes", "Homeowner","Non-Homeowner")</f>
        <v>Homeowner</v>
      </c>
      <c r="K896">
        <v>0</v>
      </c>
      <c r="L896" s="6" t="s">
        <v>16</v>
      </c>
      <c r="M896" t="s">
        <v>32</v>
      </c>
      <c r="N896" t="str">
        <f>IF(Table2[[#This Row],[Age]]&lt;=35, "25-35",
IF(Table2[[#This Row],[Age]]&lt;=45, "36-45",
IF(Table2[[#This Row],[Age]]&lt;=55, "46-55", "55+")))</f>
        <v>25-35</v>
      </c>
      <c r="O896">
        <v>35</v>
      </c>
      <c r="P896" t="s">
        <v>15</v>
      </c>
      <c r="Q896" t="str">
        <f>IF(Table2[[#This Row],[Purchased Bike]]="Yes", "Purchased","Did Not Purchase")</f>
        <v>Purchased</v>
      </c>
      <c r="R896">
        <f t="shared" si="13"/>
        <v>1</v>
      </c>
    </row>
    <row r="897" spans="1:18" x14ac:dyDescent="0.35">
      <c r="A897">
        <v>20401</v>
      </c>
      <c r="B897" t="s">
        <v>40</v>
      </c>
      <c r="C897" t="s">
        <v>43</v>
      </c>
      <c r="D897" s="3">
        <v>50000</v>
      </c>
      <c r="E897">
        <v>4</v>
      </c>
      <c r="F897" t="str">
        <f>IF(Table2[[#This Row],[Children]]&lt;=2, "0-2 Children", "3+ Children")</f>
        <v>3+ Children</v>
      </c>
      <c r="G897" t="s">
        <v>13</v>
      </c>
      <c r="H897" t="s">
        <v>28</v>
      </c>
      <c r="I897" t="s">
        <v>15</v>
      </c>
      <c r="J897" t="str">
        <f>IF(Table2[[#This Row],[Home Owner]]="Yes", "Homeowner","Non-Homeowner")</f>
        <v>Homeowner</v>
      </c>
      <c r="K897">
        <v>2</v>
      </c>
      <c r="L897" s="6" t="s">
        <v>26</v>
      </c>
      <c r="M897" t="s">
        <v>32</v>
      </c>
      <c r="N897" t="str">
        <f>IF(Table2[[#This Row],[Age]]&lt;=35, "25-35",
IF(Table2[[#This Row],[Age]]&lt;=45, "36-45",
IF(Table2[[#This Row],[Age]]&lt;=55, "46-55", "55+")))</f>
        <v>55+</v>
      </c>
      <c r="O897">
        <v>64</v>
      </c>
      <c r="P897" t="s">
        <v>15</v>
      </c>
      <c r="Q897" t="str">
        <f>IF(Table2[[#This Row],[Purchased Bike]]="Yes", "Purchased","Did Not Purchase")</f>
        <v>Purchased</v>
      </c>
      <c r="R897">
        <f t="shared" si="13"/>
        <v>1</v>
      </c>
    </row>
    <row r="898" spans="1:18" x14ac:dyDescent="0.35">
      <c r="A898">
        <v>21583</v>
      </c>
      <c r="B898" t="s">
        <v>40</v>
      </c>
      <c r="C898" t="s">
        <v>43</v>
      </c>
      <c r="D898" s="3">
        <v>50000</v>
      </c>
      <c r="E898">
        <v>1</v>
      </c>
      <c r="F898" t="str">
        <f>IF(Table2[[#This Row],[Children]]&lt;=2, "0-2 Children", "3+ Children")</f>
        <v>0-2 Children</v>
      </c>
      <c r="G898" t="s">
        <v>13</v>
      </c>
      <c r="H898" t="s">
        <v>14</v>
      </c>
      <c r="I898" t="s">
        <v>15</v>
      </c>
      <c r="J898" t="str">
        <f>IF(Table2[[#This Row],[Home Owner]]="Yes", "Homeowner","Non-Homeowner")</f>
        <v>Homeowner</v>
      </c>
      <c r="K898">
        <v>0</v>
      </c>
      <c r="L898" s="6" t="s">
        <v>16</v>
      </c>
      <c r="M898" t="s">
        <v>32</v>
      </c>
      <c r="N898" t="str">
        <f>IF(Table2[[#This Row],[Age]]&lt;=35, "25-35",
IF(Table2[[#This Row],[Age]]&lt;=45, "36-45",
IF(Table2[[#This Row],[Age]]&lt;=55, "46-55", "55+")))</f>
        <v>25-35</v>
      </c>
      <c r="O898">
        <v>34</v>
      </c>
      <c r="P898" t="s">
        <v>15</v>
      </c>
      <c r="Q898" t="str">
        <f>IF(Table2[[#This Row],[Purchased Bike]]="Yes", "Purchased","Did Not Purchase")</f>
        <v>Purchased</v>
      </c>
      <c r="R898">
        <f t="shared" si="13"/>
        <v>1</v>
      </c>
    </row>
    <row r="899" spans="1:18" x14ac:dyDescent="0.35">
      <c r="A899">
        <v>12029</v>
      </c>
      <c r="B899" t="s">
        <v>40</v>
      </c>
      <c r="C899" t="s">
        <v>42</v>
      </c>
      <c r="D899" s="3">
        <v>30000</v>
      </c>
      <c r="E899">
        <v>0</v>
      </c>
      <c r="F899" t="str">
        <f>IF(Table2[[#This Row],[Children]]&lt;=2, "0-2 Children", "3+ Children")</f>
        <v>0-2 Children</v>
      </c>
      <c r="G899" t="s">
        <v>29</v>
      </c>
      <c r="H899" t="s">
        <v>20</v>
      </c>
      <c r="I899" t="s">
        <v>18</v>
      </c>
      <c r="J899" t="str">
        <f>IF(Table2[[#This Row],[Home Owner]]="Yes", "Homeowner","Non-Homeowner")</f>
        <v>Non-Homeowner</v>
      </c>
      <c r="K899">
        <v>2</v>
      </c>
      <c r="L899" s="6" t="s">
        <v>16</v>
      </c>
      <c r="M899" t="s">
        <v>32</v>
      </c>
      <c r="N899" t="str">
        <f>IF(Table2[[#This Row],[Age]]&lt;=35, "25-35",
IF(Table2[[#This Row],[Age]]&lt;=45, "36-45",
IF(Table2[[#This Row],[Age]]&lt;=55, "46-55", "55+")))</f>
        <v>25-35</v>
      </c>
      <c r="O899">
        <v>28</v>
      </c>
      <c r="P899" t="s">
        <v>18</v>
      </c>
      <c r="Q899" t="str">
        <f>IF(Table2[[#This Row],[Purchased Bike]]="Yes", "Purchased","Did Not Purchase")</f>
        <v>Did Not Purchase</v>
      </c>
      <c r="R899">
        <f t="shared" ref="R899:R962" si="14">IF(P899="Yes", 1,0)</f>
        <v>0</v>
      </c>
    </row>
    <row r="900" spans="1:18" x14ac:dyDescent="0.35">
      <c r="A900">
        <v>18066</v>
      </c>
      <c r="B900" t="s">
        <v>41</v>
      </c>
      <c r="C900" t="s">
        <v>42</v>
      </c>
      <c r="D900" s="3">
        <v>70000</v>
      </c>
      <c r="E900">
        <v>5</v>
      </c>
      <c r="F900" t="str">
        <f>IF(Table2[[#This Row],[Children]]&lt;=2, "0-2 Children", "3+ Children")</f>
        <v>3+ Children</v>
      </c>
      <c r="G900" t="s">
        <v>13</v>
      </c>
      <c r="H900" t="s">
        <v>28</v>
      </c>
      <c r="I900" t="s">
        <v>15</v>
      </c>
      <c r="J900" t="str">
        <f>IF(Table2[[#This Row],[Home Owner]]="Yes", "Homeowner","Non-Homeowner")</f>
        <v>Homeowner</v>
      </c>
      <c r="K900">
        <v>3</v>
      </c>
      <c r="L900" s="6" t="s">
        <v>44</v>
      </c>
      <c r="M900" t="s">
        <v>32</v>
      </c>
      <c r="N900" t="str">
        <f>IF(Table2[[#This Row],[Age]]&lt;=35, "25-35",
IF(Table2[[#This Row],[Age]]&lt;=45, "36-45",
IF(Table2[[#This Row],[Age]]&lt;=55, "46-55", "55+")))</f>
        <v>55+</v>
      </c>
      <c r="O900">
        <v>60</v>
      </c>
      <c r="P900" t="s">
        <v>15</v>
      </c>
      <c r="Q900" t="str">
        <f>IF(Table2[[#This Row],[Purchased Bike]]="Yes", "Purchased","Did Not Purchase")</f>
        <v>Purchased</v>
      </c>
      <c r="R900">
        <f t="shared" si="14"/>
        <v>1</v>
      </c>
    </row>
    <row r="901" spans="1:18" x14ac:dyDescent="0.35">
      <c r="A901">
        <v>28192</v>
      </c>
      <c r="B901" t="s">
        <v>40</v>
      </c>
      <c r="C901" t="s">
        <v>43</v>
      </c>
      <c r="D901" s="3">
        <v>70000</v>
      </c>
      <c r="E901">
        <v>5</v>
      </c>
      <c r="F901" t="str">
        <f>IF(Table2[[#This Row],[Children]]&lt;=2, "0-2 Children", "3+ Children")</f>
        <v>3+ Children</v>
      </c>
      <c r="G901" t="s">
        <v>31</v>
      </c>
      <c r="H901" t="s">
        <v>21</v>
      </c>
      <c r="I901" t="s">
        <v>15</v>
      </c>
      <c r="J901" t="str">
        <f>IF(Table2[[#This Row],[Home Owner]]="Yes", "Homeowner","Non-Homeowner")</f>
        <v>Homeowner</v>
      </c>
      <c r="K901">
        <v>3</v>
      </c>
      <c r="L901" s="6" t="s">
        <v>44</v>
      </c>
      <c r="M901" t="s">
        <v>32</v>
      </c>
      <c r="N901" t="str">
        <f>IF(Table2[[#This Row],[Age]]&lt;=35, "25-35",
IF(Table2[[#This Row],[Age]]&lt;=45, "36-45",
IF(Table2[[#This Row],[Age]]&lt;=55, "46-55", "55+")))</f>
        <v>46-55</v>
      </c>
      <c r="O901">
        <v>46</v>
      </c>
      <c r="P901" t="s">
        <v>18</v>
      </c>
      <c r="Q901" t="str">
        <f>IF(Table2[[#This Row],[Purchased Bike]]="Yes", "Purchased","Did Not Purchase")</f>
        <v>Did Not Purchase</v>
      </c>
      <c r="R901">
        <f t="shared" si="14"/>
        <v>0</v>
      </c>
    </row>
    <row r="902" spans="1:18" x14ac:dyDescent="0.35">
      <c r="A902">
        <v>16122</v>
      </c>
      <c r="B902" t="s">
        <v>40</v>
      </c>
      <c r="C902" t="s">
        <v>42</v>
      </c>
      <c r="D902" s="3">
        <v>40000</v>
      </c>
      <c r="E902">
        <v>4</v>
      </c>
      <c r="F902" t="str">
        <f>IF(Table2[[#This Row],[Children]]&lt;=2, "0-2 Children", "3+ Children")</f>
        <v>3+ Children</v>
      </c>
      <c r="G902" t="s">
        <v>27</v>
      </c>
      <c r="H902" t="s">
        <v>14</v>
      </c>
      <c r="I902" t="s">
        <v>15</v>
      </c>
      <c r="J902" t="str">
        <f>IF(Table2[[#This Row],[Home Owner]]="Yes", "Homeowner","Non-Homeowner")</f>
        <v>Homeowner</v>
      </c>
      <c r="K902">
        <v>2</v>
      </c>
      <c r="L902" s="6" t="s">
        <v>16</v>
      </c>
      <c r="M902" t="s">
        <v>32</v>
      </c>
      <c r="N902" t="str">
        <f>IF(Table2[[#This Row],[Age]]&lt;=35, "25-35",
IF(Table2[[#This Row],[Age]]&lt;=45, "36-45",
IF(Table2[[#This Row],[Age]]&lt;=55, "46-55", "55+")))</f>
        <v>36-45</v>
      </c>
      <c r="O902">
        <v>44</v>
      </c>
      <c r="P902" t="s">
        <v>15</v>
      </c>
      <c r="Q902" t="str">
        <f>IF(Table2[[#This Row],[Purchased Bike]]="Yes", "Purchased","Did Not Purchase")</f>
        <v>Purchased</v>
      </c>
      <c r="R902">
        <f t="shared" si="14"/>
        <v>1</v>
      </c>
    </row>
    <row r="903" spans="1:18" x14ac:dyDescent="0.35">
      <c r="A903">
        <v>18607</v>
      </c>
      <c r="B903" t="s">
        <v>41</v>
      </c>
      <c r="C903" t="s">
        <v>43</v>
      </c>
      <c r="D903" s="3">
        <v>60000</v>
      </c>
      <c r="E903">
        <v>4</v>
      </c>
      <c r="F903" t="str">
        <f>IF(Table2[[#This Row],[Children]]&lt;=2, "0-2 Children", "3+ Children")</f>
        <v>3+ Children</v>
      </c>
      <c r="G903" t="s">
        <v>13</v>
      </c>
      <c r="H903" t="s">
        <v>14</v>
      </c>
      <c r="I903" t="s">
        <v>15</v>
      </c>
      <c r="J903" t="str">
        <f>IF(Table2[[#This Row],[Home Owner]]="Yes", "Homeowner","Non-Homeowner")</f>
        <v>Homeowner</v>
      </c>
      <c r="K903">
        <v>2</v>
      </c>
      <c r="L903" s="6" t="s">
        <v>22</v>
      </c>
      <c r="M903" t="s">
        <v>32</v>
      </c>
      <c r="N903" t="str">
        <f>IF(Table2[[#This Row],[Age]]&lt;=35, "25-35",
IF(Table2[[#This Row],[Age]]&lt;=45, "36-45",
IF(Table2[[#This Row],[Age]]&lt;=55, "46-55", "55+")))</f>
        <v>36-45</v>
      </c>
      <c r="O903">
        <v>42</v>
      </c>
      <c r="P903" t="s">
        <v>15</v>
      </c>
      <c r="Q903" t="str">
        <f>IF(Table2[[#This Row],[Purchased Bike]]="Yes", "Purchased","Did Not Purchase")</f>
        <v>Purchased</v>
      </c>
      <c r="R903">
        <f t="shared" si="14"/>
        <v>1</v>
      </c>
    </row>
    <row r="904" spans="1:18" x14ac:dyDescent="0.35">
      <c r="A904">
        <v>28858</v>
      </c>
      <c r="B904" t="s">
        <v>41</v>
      </c>
      <c r="C904" t="s">
        <v>42</v>
      </c>
      <c r="D904" s="3">
        <v>80000</v>
      </c>
      <c r="E904">
        <v>3</v>
      </c>
      <c r="F904" t="str">
        <f>IF(Table2[[#This Row],[Children]]&lt;=2, "0-2 Children", "3+ Children")</f>
        <v>3+ Children</v>
      </c>
      <c r="G904" t="s">
        <v>13</v>
      </c>
      <c r="H904" t="s">
        <v>14</v>
      </c>
      <c r="I904" t="s">
        <v>15</v>
      </c>
      <c r="J904" t="str">
        <f>IF(Table2[[#This Row],[Home Owner]]="Yes", "Homeowner","Non-Homeowner")</f>
        <v>Homeowner</v>
      </c>
      <c r="K904">
        <v>0</v>
      </c>
      <c r="L904" s="6" t="s">
        <v>22</v>
      </c>
      <c r="M904" t="s">
        <v>32</v>
      </c>
      <c r="N904" t="str">
        <f>IF(Table2[[#This Row],[Age]]&lt;=35, "25-35",
IF(Table2[[#This Row],[Age]]&lt;=45, "36-45",
IF(Table2[[#This Row],[Age]]&lt;=55, "46-55", "55+")))</f>
        <v>36-45</v>
      </c>
      <c r="O904">
        <v>40</v>
      </c>
      <c r="P904" t="s">
        <v>18</v>
      </c>
      <c r="Q904" t="str">
        <f>IF(Table2[[#This Row],[Purchased Bike]]="Yes", "Purchased","Did Not Purchase")</f>
        <v>Did Not Purchase</v>
      </c>
      <c r="R904">
        <f t="shared" si="14"/>
        <v>0</v>
      </c>
    </row>
    <row r="905" spans="1:18" x14ac:dyDescent="0.35">
      <c r="A905">
        <v>14432</v>
      </c>
      <c r="B905" t="s">
        <v>41</v>
      </c>
      <c r="C905" t="s">
        <v>42</v>
      </c>
      <c r="D905" s="3">
        <v>90000</v>
      </c>
      <c r="E905">
        <v>4</v>
      </c>
      <c r="F905" t="str">
        <f>IF(Table2[[#This Row],[Children]]&lt;=2, "0-2 Children", "3+ Children")</f>
        <v>3+ Children</v>
      </c>
      <c r="G905" t="s">
        <v>31</v>
      </c>
      <c r="H905" t="s">
        <v>28</v>
      </c>
      <c r="I905" t="s">
        <v>15</v>
      </c>
      <c r="J905" t="str">
        <f>IF(Table2[[#This Row],[Home Owner]]="Yes", "Homeowner","Non-Homeowner")</f>
        <v>Homeowner</v>
      </c>
      <c r="K905">
        <v>1</v>
      </c>
      <c r="L905" s="6" t="s">
        <v>23</v>
      </c>
      <c r="M905" t="s">
        <v>32</v>
      </c>
      <c r="N905" t="str">
        <f>IF(Table2[[#This Row],[Age]]&lt;=35, "25-35",
IF(Table2[[#This Row],[Age]]&lt;=45, "36-45",
IF(Table2[[#This Row],[Age]]&lt;=55, "46-55", "55+")))</f>
        <v>55+</v>
      </c>
      <c r="O905">
        <v>73</v>
      </c>
      <c r="P905" t="s">
        <v>18</v>
      </c>
      <c r="Q905" t="str">
        <f>IF(Table2[[#This Row],[Purchased Bike]]="Yes", "Purchased","Did Not Purchase")</f>
        <v>Did Not Purchase</v>
      </c>
      <c r="R905">
        <f t="shared" si="14"/>
        <v>0</v>
      </c>
    </row>
    <row r="906" spans="1:18" x14ac:dyDescent="0.35">
      <c r="A906">
        <v>26305</v>
      </c>
      <c r="B906" t="s">
        <v>41</v>
      </c>
      <c r="C906" t="s">
        <v>43</v>
      </c>
      <c r="D906" s="3">
        <v>60000</v>
      </c>
      <c r="E906">
        <v>2</v>
      </c>
      <c r="F906" t="str">
        <f>IF(Table2[[#This Row],[Children]]&lt;=2, "0-2 Children", "3+ Children")</f>
        <v>0-2 Children</v>
      </c>
      <c r="G906" t="s">
        <v>13</v>
      </c>
      <c r="H906" t="s">
        <v>14</v>
      </c>
      <c r="I906" t="s">
        <v>18</v>
      </c>
      <c r="J906" t="str">
        <f>IF(Table2[[#This Row],[Home Owner]]="Yes", "Homeowner","Non-Homeowner")</f>
        <v>Non-Homeowner</v>
      </c>
      <c r="K906">
        <v>0</v>
      </c>
      <c r="L906" s="6" t="s">
        <v>16</v>
      </c>
      <c r="M906" t="s">
        <v>32</v>
      </c>
      <c r="N906" t="str">
        <f>IF(Table2[[#This Row],[Age]]&lt;=35, "25-35",
IF(Table2[[#This Row],[Age]]&lt;=45, "36-45",
IF(Table2[[#This Row],[Age]]&lt;=55, "46-55", "55+")))</f>
        <v>36-45</v>
      </c>
      <c r="O906">
        <v>36</v>
      </c>
      <c r="P906" t="s">
        <v>15</v>
      </c>
      <c r="Q906" t="str">
        <f>IF(Table2[[#This Row],[Purchased Bike]]="Yes", "Purchased","Did Not Purchase")</f>
        <v>Purchased</v>
      </c>
      <c r="R906">
        <f t="shared" si="14"/>
        <v>1</v>
      </c>
    </row>
    <row r="907" spans="1:18" x14ac:dyDescent="0.35">
      <c r="A907">
        <v>22050</v>
      </c>
      <c r="B907" t="s">
        <v>41</v>
      </c>
      <c r="C907" t="s">
        <v>42</v>
      </c>
      <c r="D907" s="3">
        <v>90000</v>
      </c>
      <c r="E907">
        <v>4</v>
      </c>
      <c r="F907" t="str">
        <f>IF(Table2[[#This Row],[Children]]&lt;=2, "0-2 Children", "3+ Children")</f>
        <v>3+ Children</v>
      </c>
      <c r="G907" t="s">
        <v>13</v>
      </c>
      <c r="H907" t="s">
        <v>28</v>
      </c>
      <c r="I907" t="s">
        <v>15</v>
      </c>
      <c r="J907" t="str">
        <f>IF(Table2[[#This Row],[Home Owner]]="Yes", "Homeowner","Non-Homeowner")</f>
        <v>Homeowner</v>
      </c>
      <c r="K907">
        <v>1</v>
      </c>
      <c r="L907" s="6" t="s">
        <v>26</v>
      </c>
      <c r="M907" t="s">
        <v>32</v>
      </c>
      <c r="N907" t="str">
        <f>IF(Table2[[#This Row],[Age]]&lt;=35, "25-35",
IF(Table2[[#This Row],[Age]]&lt;=45, "36-45",
IF(Table2[[#This Row],[Age]]&lt;=55, "46-55", "55+")))</f>
        <v>36-45</v>
      </c>
      <c r="O907">
        <v>38</v>
      </c>
      <c r="P907" t="s">
        <v>15</v>
      </c>
      <c r="Q907" t="str">
        <f>IF(Table2[[#This Row],[Purchased Bike]]="Yes", "Purchased","Did Not Purchase")</f>
        <v>Purchased</v>
      </c>
      <c r="R907">
        <f t="shared" si="14"/>
        <v>1</v>
      </c>
    </row>
    <row r="908" spans="1:18" x14ac:dyDescent="0.35">
      <c r="A908">
        <v>25394</v>
      </c>
      <c r="B908" t="s">
        <v>40</v>
      </c>
      <c r="C908" t="s">
        <v>42</v>
      </c>
      <c r="D908" s="3">
        <v>60000</v>
      </c>
      <c r="E908">
        <v>1</v>
      </c>
      <c r="F908" t="str">
        <f>IF(Table2[[#This Row],[Children]]&lt;=2, "0-2 Children", "3+ Children")</f>
        <v>0-2 Children</v>
      </c>
      <c r="G908" t="s">
        <v>31</v>
      </c>
      <c r="H908" t="s">
        <v>21</v>
      </c>
      <c r="I908" t="s">
        <v>15</v>
      </c>
      <c r="J908" t="str">
        <f>IF(Table2[[#This Row],[Home Owner]]="Yes", "Homeowner","Non-Homeowner")</f>
        <v>Homeowner</v>
      </c>
      <c r="K908">
        <v>0</v>
      </c>
      <c r="L908" s="6" t="s">
        <v>22</v>
      </c>
      <c r="M908" t="s">
        <v>32</v>
      </c>
      <c r="N908" t="str">
        <f>IF(Table2[[#This Row],[Age]]&lt;=35, "25-35",
IF(Table2[[#This Row],[Age]]&lt;=45, "36-45",
IF(Table2[[#This Row],[Age]]&lt;=55, "46-55", "55+")))</f>
        <v>25-35</v>
      </c>
      <c r="O908">
        <v>34</v>
      </c>
      <c r="P908" t="s">
        <v>15</v>
      </c>
      <c r="Q908" t="str">
        <f>IF(Table2[[#This Row],[Purchased Bike]]="Yes", "Purchased","Did Not Purchase")</f>
        <v>Purchased</v>
      </c>
      <c r="R908">
        <f t="shared" si="14"/>
        <v>1</v>
      </c>
    </row>
    <row r="909" spans="1:18" x14ac:dyDescent="0.35">
      <c r="A909">
        <v>19747</v>
      </c>
      <c r="B909" t="s">
        <v>40</v>
      </c>
      <c r="C909" t="s">
        <v>42</v>
      </c>
      <c r="D909" s="3">
        <v>50000</v>
      </c>
      <c r="E909">
        <v>4</v>
      </c>
      <c r="F909" t="str">
        <f>IF(Table2[[#This Row],[Children]]&lt;=2, "0-2 Children", "3+ Children")</f>
        <v>3+ Children</v>
      </c>
      <c r="G909" t="s">
        <v>13</v>
      </c>
      <c r="H909" t="s">
        <v>28</v>
      </c>
      <c r="I909" t="s">
        <v>15</v>
      </c>
      <c r="J909" t="str">
        <f>IF(Table2[[#This Row],[Home Owner]]="Yes", "Homeowner","Non-Homeowner")</f>
        <v>Homeowner</v>
      </c>
      <c r="K909">
        <v>2</v>
      </c>
      <c r="L909" s="6" t="s">
        <v>44</v>
      </c>
      <c r="M909" t="s">
        <v>32</v>
      </c>
      <c r="N909" t="str">
        <f>IF(Table2[[#This Row],[Age]]&lt;=35, "25-35",
IF(Table2[[#This Row],[Age]]&lt;=45, "36-45",
IF(Table2[[#This Row],[Age]]&lt;=55, "46-55", "55+")))</f>
        <v>55+</v>
      </c>
      <c r="O909">
        <v>63</v>
      </c>
      <c r="P909" t="s">
        <v>18</v>
      </c>
      <c r="Q909" t="str">
        <f>IF(Table2[[#This Row],[Purchased Bike]]="Yes", "Purchased","Did Not Purchase")</f>
        <v>Did Not Purchase</v>
      </c>
      <c r="R909">
        <f t="shared" si="14"/>
        <v>0</v>
      </c>
    </row>
    <row r="910" spans="1:18" x14ac:dyDescent="0.35">
      <c r="A910">
        <v>23195</v>
      </c>
      <c r="B910" t="s">
        <v>41</v>
      </c>
      <c r="C910" t="s">
        <v>42</v>
      </c>
      <c r="D910" s="3">
        <v>50000</v>
      </c>
      <c r="E910">
        <v>3</v>
      </c>
      <c r="F910" t="str">
        <f>IF(Table2[[#This Row],[Children]]&lt;=2, "0-2 Children", "3+ Children")</f>
        <v>3+ Children</v>
      </c>
      <c r="G910" t="s">
        <v>13</v>
      </c>
      <c r="H910" t="s">
        <v>14</v>
      </c>
      <c r="I910" t="s">
        <v>15</v>
      </c>
      <c r="J910" t="str">
        <f>IF(Table2[[#This Row],[Home Owner]]="Yes", "Homeowner","Non-Homeowner")</f>
        <v>Homeowner</v>
      </c>
      <c r="K910">
        <v>2</v>
      </c>
      <c r="L910" s="6" t="s">
        <v>22</v>
      </c>
      <c r="M910" t="s">
        <v>32</v>
      </c>
      <c r="N910" t="str">
        <f>IF(Table2[[#This Row],[Age]]&lt;=35, "25-35",
IF(Table2[[#This Row],[Age]]&lt;=45, "36-45",
IF(Table2[[#This Row],[Age]]&lt;=55, "46-55", "55+")))</f>
        <v>36-45</v>
      </c>
      <c r="O910">
        <v>41</v>
      </c>
      <c r="P910" t="s">
        <v>15</v>
      </c>
      <c r="Q910" t="str">
        <f>IF(Table2[[#This Row],[Purchased Bike]]="Yes", "Purchased","Did Not Purchase")</f>
        <v>Purchased</v>
      </c>
      <c r="R910">
        <f t="shared" si="14"/>
        <v>1</v>
      </c>
    </row>
    <row r="911" spans="1:18" x14ac:dyDescent="0.35">
      <c r="A911">
        <v>21695</v>
      </c>
      <c r="B911" t="s">
        <v>40</v>
      </c>
      <c r="C911" t="s">
        <v>42</v>
      </c>
      <c r="D911" s="3">
        <v>60000</v>
      </c>
      <c r="E911">
        <v>0</v>
      </c>
      <c r="F911" t="str">
        <f>IF(Table2[[#This Row],[Children]]&lt;=2, "0-2 Children", "3+ Children")</f>
        <v>0-2 Children</v>
      </c>
      <c r="G911" t="s">
        <v>31</v>
      </c>
      <c r="H911" t="s">
        <v>14</v>
      </c>
      <c r="I911" t="s">
        <v>15</v>
      </c>
      <c r="J911" t="str">
        <f>IF(Table2[[#This Row],[Home Owner]]="Yes", "Homeowner","Non-Homeowner")</f>
        <v>Homeowner</v>
      </c>
      <c r="K911">
        <v>0</v>
      </c>
      <c r="L911" s="6" t="s">
        <v>26</v>
      </c>
      <c r="M911" t="s">
        <v>32</v>
      </c>
      <c r="N911" t="str">
        <f>IF(Table2[[#This Row],[Age]]&lt;=35, "25-35",
IF(Table2[[#This Row],[Age]]&lt;=45, "36-45",
IF(Table2[[#This Row],[Age]]&lt;=55, "46-55", "55+")))</f>
        <v>36-45</v>
      </c>
      <c r="O911">
        <v>39</v>
      </c>
      <c r="P911" t="s">
        <v>15</v>
      </c>
      <c r="Q911" t="str">
        <f>IF(Table2[[#This Row],[Purchased Bike]]="Yes", "Purchased","Did Not Purchase")</f>
        <v>Purchased</v>
      </c>
      <c r="R911">
        <f t="shared" si="14"/>
        <v>1</v>
      </c>
    </row>
    <row r="912" spans="1:18" x14ac:dyDescent="0.35">
      <c r="A912">
        <v>13934</v>
      </c>
      <c r="B912" t="s">
        <v>40</v>
      </c>
      <c r="C912" t="s">
        <v>42</v>
      </c>
      <c r="D912" s="3">
        <v>40000</v>
      </c>
      <c r="E912">
        <v>4</v>
      </c>
      <c r="F912" t="str">
        <f>IF(Table2[[#This Row],[Children]]&lt;=2, "0-2 Children", "3+ Children")</f>
        <v>3+ Children</v>
      </c>
      <c r="G912" t="s">
        <v>27</v>
      </c>
      <c r="H912" t="s">
        <v>14</v>
      </c>
      <c r="I912" t="s">
        <v>15</v>
      </c>
      <c r="J912" t="str">
        <f>IF(Table2[[#This Row],[Home Owner]]="Yes", "Homeowner","Non-Homeowner")</f>
        <v>Homeowner</v>
      </c>
      <c r="K912">
        <v>2</v>
      </c>
      <c r="L912" s="6" t="s">
        <v>22</v>
      </c>
      <c r="M912" t="s">
        <v>32</v>
      </c>
      <c r="N912" t="str">
        <f>IF(Table2[[#This Row],[Age]]&lt;=35, "25-35",
IF(Table2[[#This Row],[Age]]&lt;=45, "36-45",
IF(Table2[[#This Row],[Age]]&lt;=55, "46-55", "55+")))</f>
        <v>46-55</v>
      </c>
      <c r="O912">
        <v>46</v>
      </c>
      <c r="P912" t="s">
        <v>18</v>
      </c>
      <c r="Q912" t="str">
        <f>IF(Table2[[#This Row],[Purchased Bike]]="Yes", "Purchased","Did Not Purchase")</f>
        <v>Did Not Purchase</v>
      </c>
      <c r="R912">
        <f t="shared" si="14"/>
        <v>0</v>
      </c>
    </row>
    <row r="913" spans="1:18" x14ac:dyDescent="0.35">
      <c r="A913">
        <v>13337</v>
      </c>
      <c r="B913" t="s">
        <v>40</v>
      </c>
      <c r="C913" t="s">
        <v>43</v>
      </c>
      <c r="D913" s="3">
        <v>80000</v>
      </c>
      <c r="E913">
        <v>5</v>
      </c>
      <c r="F913" t="str">
        <f>IF(Table2[[#This Row],[Children]]&lt;=2, "0-2 Children", "3+ Children")</f>
        <v>3+ Children</v>
      </c>
      <c r="G913" t="s">
        <v>13</v>
      </c>
      <c r="H913" t="s">
        <v>28</v>
      </c>
      <c r="I913" t="s">
        <v>15</v>
      </c>
      <c r="J913" t="str">
        <f>IF(Table2[[#This Row],[Home Owner]]="Yes", "Homeowner","Non-Homeowner")</f>
        <v>Homeowner</v>
      </c>
      <c r="K913">
        <v>2</v>
      </c>
      <c r="L913" s="6" t="s">
        <v>23</v>
      </c>
      <c r="M913" t="s">
        <v>32</v>
      </c>
      <c r="N913" t="str">
        <f>IF(Table2[[#This Row],[Age]]&lt;=35, "25-35",
IF(Table2[[#This Row],[Age]]&lt;=45, "36-45",
IF(Table2[[#This Row],[Age]]&lt;=55, "46-55", "55+")))</f>
        <v>55+</v>
      </c>
      <c r="O913">
        <v>64</v>
      </c>
      <c r="P913" t="s">
        <v>18</v>
      </c>
      <c r="Q913" t="str">
        <f>IF(Table2[[#This Row],[Purchased Bike]]="Yes", "Purchased","Did Not Purchase")</f>
        <v>Did Not Purchase</v>
      </c>
      <c r="R913">
        <f t="shared" si="14"/>
        <v>0</v>
      </c>
    </row>
    <row r="914" spans="1:18" x14ac:dyDescent="0.35">
      <c r="A914">
        <v>27190</v>
      </c>
      <c r="B914" t="s">
        <v>40</v>
      </c>
      <c r="C914" t="s">
        <v>43</v>
      </c>
      <c r="D914" s="3">
        <v>40000</v>
      </c>
      <c r="E914">
        <v>3</v>
      </c>
      <c r="F914" t="str">
        <f>IF(Table2[[#This Row],[Children]]&lt;=2, "0-2 Children", "3+ Children")</f>
        <v>3+ Children</v>
      </c>
      <c r="G914" t="s">
        <v>19</v>
      </c>
      <c r="H914" t="s">
        <v>20</v>
      </c>
      <c r="I914" t="s">
        <v>15</v>
      </c>
      <c r="J914" t="str">
        <f>IF(Table2[[#This Row],[Home Owner]]="Yes", "Homeowner","Non-Homeowner")</f>
        <v>Homeowner</v>
      </c>
      <c r="K914">
        <v>1</v>
      </c>
      <c r="L914" s="6" t="s">
        <v>26</v>
      </c>
      <c r="M914" t="s">
        <v>32</v>
      </c>
      <c r="N914" t="str">
        <f>IF(Table2[[#This Row],[Age]]&lt;=35, "25-35",
IF(Table2[[#This Row],[Age]]&lt;=45, "36-45",
IF(Table2[[#This Row],[Age]]&lt;=55, "46-55", "55+")))</f>
        <v>25-35</v>
      </c>
      <c r="O914">
        <v>32</v>
      </c>
      <c r="P914" t="s">
        <v>18</v>
      </c>
      <c r="Q914" t="str">
        <f>IF(Table2[[#This Row],[Purchased Bike]]="Yes", "Purchased","Did Not Purchase")</f>
        <v>Did Not Purchase</v>
      </c>
      <c r="R914">
        <f t="shared" si="14"/>
        <v>0</v>
      </c>
    </row>
    <row r="915" spans="1:18" x14ac:dyDescent="0.35">
      <c r="A915">
        <v>28657</v>
      </c>
      <c r="B915" t="s">
        <v>41</v>
      </c>
      <c r="C915" t="s">
        <v>42</v>
      </c>
      <c r="D915" s="3">
        <v>60000</v>
      </c>
      <c r="E915">
        <v>2</v>
      </c>
      <c r="F915" t="str">
        <f>IF(Table2[[#This Row],[Children]]&lt;=2, "0-2 Children", "3+ Children")</f>
        <v>0-2 Children</v>
      </c>
      <c r="G915" t="s">
        <v>13</v>
      </c>
      <c r="H915" t="s">
        <v>14</v>
      </c>
      <c r="I915" t="s">
        <v>15</v>
      </c>
      <c r="J915" t="str">
        <f>IF(Table2[[#This Row],[Home Owner]]="Yes", "Homeowner","Non-Homeowner")</f>
        <v>Homeowner</v>
      </c>
      <c r="K915">
        <v>0</v>
      </c>
      <c r="L915" s="6" t="s">
        <v>22</v>
      </c>
      <c r="M915" t="s">
        <v>32</v>
      </c>
      <c r="N915" t="str">
        <f>IF(Table2[[#This Row],[Age]]&lt;=35, "25-35",
IF(Table2[[#This Row],[Age]]&lt;=45, "36-45",
IF(Table2[[#This Row],[Age]]&lt;=55, "46-55", "55+")))</f>
        <v>36-45</v>
      </c>
      <c r="O915">
        <v>36</v>
      </c>
      <c r="P915" t="s">
        <v>15</v>
      </c>
      <c r="Q915" t="str">
        <f>IF(Table2[[#This Row],[Purchased Bike]]="Yes", "Purchased","Did Not Purchase")</f>
        <v>Purchased</v>
      </c>
      <c r="R915">
        <f t="shared" si="14"/>
        <v>1</v>
      </c>
    </row>
    <row r="916" spans="1:18" x14ac:dyDescent="0.35">
      <c r="A916">
        <v>21713</v>
      </c>
      <c r="B916" t="s">
        <v>41</v>
      </c>
      <c r="C916" t="s">
        <v>42</v>
      </c>
      <c r="D916" s="3">
        <v>80000</v>
      </c>
      <c r="E916">
        <v>5</v>
      </c>
      <c r="F916" t="str">
        <f>IF(Table2[[#This Row],[Children]]&lt;=2, "0-2 Children", "3+ Children")</f>
        <v>3+ Children</v>
      </c>
      <c r="G916" t="s">
        <v>31</v>
      </c>
      <c r="H916" t="s">
        <v>14</v>
      </c>
      <c r="I916" t="s">
        <v>18</v>
      </c>
      <c r="J916" t="str">
        <f>IF(Table2[[#This Row],[Home Owner]]="Yes", "Homeowner","Non-Homeowner")</f>
        <v>Non-Homeowner</v>
      </c>
      <c r="K916">
        <v>0</v>
      </c>
      <c r="L916" s="6" t="s">
        <v>16</v>
      </c>
      <c r="M916" t="s">
        <v>32</v>
      </c>
      <c r="N916" t="str">
        <f>IF(Table2[[#This Row],[Age]]&lt;=35, "25-35",
IF(Table2[[#This Row],[Age]]&lt;=45, "36-45",
IF(Table2[[#This Row],[Age]]&lt;=55, "46-55", "55+")))</f>
        <v>46-55</v>
      </c>
      <c r="O916">
        <v>47</v>
      </c>
      <c r="P916" t="s">
        <v>18</v>
      </c>
      <c r="Q916" t="str">
        <f>IF(Table2[[#This Row],[Purchased Bike]]="Yes", "Purchased","Did Not Purchase")</f>
        <v>Did Not Purchase</v>
      </c>
      <c r="R916">
        <f t="shared" si="14"/>
        <v>0</v>
      </c>
    </row>
    <row r="917" spans="1:18" x14ac:dyDescent="0.35">
      <c r="A917">
        <v>21752</v>
      </c>
      <c r="B917" t="s">
        <v>40</v>
      </c>
      <c r="C917" t="s">
        <v>42</v>
      </c>
      <c r="D917" s="3">
        <v>60000</v>
      </c>
      <c r="E917">
        <v>3</v>
      </c>
      <c r="F917" t="str">
        <f>IF(Table2[[#This Row],[Children]]&lt;=2, "0-2 Children", "3+ Children")</f>
        <v>3+ Children</v>
      </c>
      <c r="G917" t="s">
        <v>31</v>
      </c>
      <c r="H917" t="s">
        <v>28</v>
      </c>
      <c r="I917" t="s">
        <v>15</v>
      </c>
      <c r="J917" t="str">
        <f>IF(Table2[[#This Row],[Home Owner]]="Yes", "Homeowner","Non-Homeowner")</f>
        <v>Homeowner</v>
      </c>
      <c r="K917">
        <v>2</v>
      </c>
      <c r="L917" s="6" t="s">
        <v>44</v>
      </c>
      <c r="M917" t="s">
        <v>32</v>
      </c>
      <c r="N917" t="str">
        <f>IF(Table2[[#This Row],[Age]]&lt;=35, "25-35",
IF(Table2[[#This Row],[Age]]&lt;=45, "36-45",
IF(Table2[[#This Row],[Age]]&lt;=55, "46-55", "55+")))</f>
        <v>55+</v>
      </c>
      <c r="O917">
        <v>64</v>
      </c>
      <c r="P917" t="s">
        <v>18</v>
      </c>
      <c r="Q917" t="str">
        <f>IF(Table2[[#This Row],[Purchased Bike]]="Yes", "Purchased","Did Not Purchase")</f>
        <v>Did Not Purchase</v>
      </c>
      <c r="R917">
        <f t="shared" si="14"/>
        <v>0</v>
      </c>
    </row>
    <row r="918" spans="1:18" x14ac:dyDescent="0.35">
      <c r="A918">
        <v>27273</v>
      </c>
      <c r="B918" t="s">
        <v>41</v>
      </c>
      <c r="C918" t="s">
        <v>42</v>
      </c>
      <c r="D918" s="3">
        <v>70000</v>
      </c>
      <c r="E918">
        <v>3</v>
      </c>
      <c r="F918" t="str">
        <f>IF(Table2[[#This Row],[Children]]&lt;=2, "0-2 Children", "3+ Children")</f>
        <v>3+ Children</v>
      </c>
      <c r="G918" t="s">
        <v>31</v>
      </c>
      <c r="H918" t="s">
        <v>21</v>
      </c>
      <c r="I918" t="s">
        <v>18</v>
      </c>
      <c r="J918" t="str">
        <f>IF(Table2[[#This Row],[Home Owner]]="Yes", "Homeowner","Non-Homeowner")</f>
        <v>Non-Homeowner</v>
      </c>
      <c r="K918">
        <v>0</v>
      </c>
      <c r="L918" s="6" t="s">
        <v>16</v>
      </c>
      <c r="M918" t="s">
        <v>32</v>
      </c>
      <c r="N918" t="str">
        <f>IF(Table2[[#This Row],[Age]]&lt;=35, "25-35",
IF(Table2[[#This Row],[Age]]&lt;=45, "36-45",
IF(Table2[[#This Row],[Age]]&lt;=55, "46-55", "55+")))</f>
        <v>25-35</v>
      </c>
      <c r="O918">
        <v>35</v>
      </c>
      <c r="P918" t="s">
        <v>15</v>
      </c>
      <c r="Q918" t="str">
        <f>IF(Table2[[#This Row],[Purchased Bike]]="Yes", "Purchased","Did Not Purchase")</f>
        <v>Purchased</v>
      </c>
      <c r="R918">
        <f t="shared" si="14"/>
        <v>1</v>
      </c>
    </row>
    <row r="919" spans="1:18" x14ac:dyDescent="0.35">
      <c r="A919">
        <v>22719</v>
      </c>
      <c r="B919" t="s">
        <v>41</v>
      </c>
      <c r="C919" t="s">
        <v>42</v>
      </c>
      <c r="D919" s="3">
        <v>110000</v>
      </c>
      <c r="E919">
        <v>3</v>
      </c>
      <c r="F919" t="str">
        <f>IF(Table2[[#This Row],[Children]]&lt;=2, "0-2 Children", "3+ Children")</f>
        <v>3+ Children</v>
      </c>
      <c r="G919" t="s">
        <v>13</v>
      </c>
      <c r="H919" t="s">
        <v>28</v>
      </c>
      <c r="I919" t="s">
        <v>15</v>
      </c>
      <c r="J919" t="str">
        <f>IF(Table2[[#This Row],[Home Owner]]="Yes", "Homeowner","Non-Homeowner")</f>
        <v>Homeowner</v>
      </c>
      <c r="K919">
        <v>4</v>
      </c>
      <c r="L919" s="6" t="s">
        <v>22</v>
      </c>
      <c r="M919" t="s">
        <v>32</v>
      </c>
      <c r="N919" t="str">
        <f>IF(Table2[[#This Row],[Age]]&lt;=35, "25-35",
IF(Table2[[#This Row],[Age]]&lt;=45, "36-45",
IF(Table2[[#This Row],[Age]]&lt;=55, "46-55", "55+")))</f>
        <v>36-45</v>
      </c>
      <c r="O919">
        <v>40</v>
      </c>
      <c r="P919" t="s">
        <v>15</v>
      </c>
      <c r="Q919" t="str">
        <f>IF(Table2[[#This Row],[Purchased Bike]]="Yes", "Purchased","Did Not Purchase")</f>
        <v>Purchased</v>
      </c>
      <c r="R919">
        <f t="shared" si="14"/>
        <v>1</v>
      </c>
    </row>
    <row r="920" spans="1:18" x14ac:dyDescent="0.35">
      <c r="A920">
        <v>22042</v>
      </c>
      <c r="B920" t="s">
        <v>40</v>
      </c>
      <c r="C920" t="s">
        <v>43</v>
      </c>
      <c r="D920" s="3">
        <v>70000</v>
      </c>
      <c r="E920">
        <v>0</v>
      </c>
      <c r="F920" t="str">
        <f>IF(Table2[[#This Row],[Children]]&lt;=2, "0-2 Children", "3+ Children")</f>
        <v>0-2 Children</v>
      </c>
      <c r="G920" t="s">
        <v>19</v>
      </c>
      <c r="H920" t="s">
        <v>14</v>
      </c>
      <c r="I920" t="s">
        <v>15</v>
      </c>
      <c r="J920" t="str">
        <f>IF(Table2[[#This Row],[Home Owner]]="Yes", "Homeowner","Non-Homeowner")</f>
        <v>Homeowner</v>
      </c>
      <c r="K920">
        <v>2</v>
      </c>
      <c r="L920" s="6" t="s">
        <v>23</v>
      </c>
      <c r="M920" t="s">
        <v>32</v>
      </c>
      <c r="N920" t="str">
        <f>IF(Table2[[#This Row],[Age]]&lt;=35, "25-35",
IF(Table2[[#This Row],[Age]]&lt;=45, "36-45",
IF(Table2[[#This Row],[Age]]&lt;=55, "46-55", "55+")))</f>
        <v>25-35</v>
      </c>
      <c r="O920">
        <v>34</v>
      </c>
      <c r="P920" t="s">
        <v>15</v>
      </c>
      <c r="Q920" t="str">
        <f>IF(Table2[[#This Row],[Purchased Bike]]="Yes", "Purchased","Did Not Purchase")</f>
        <v>Purchased</v>
      </c>
      <c r="R920">
        <f t="shared" si="14"/>
        <v>1</v>
      </c>
    </row>
    <row r="921" spans="1:18" x14ac:dyDescent="0.35">
      <c r="A921">
        <v>21451</v>
      </c>
      <c r="B921" t="s">
        <v>40</v>
      </c>
      <c r="C921" t="s">
        <v>43</v>
      </c>
      <c r="D921" s="3">
        <v>40000</v>
      </c>
      <c r="E921">
        <v>4</v>
      </c>
      <c r="F921" t="str">
        <f>IF(Table2[[#This Row],[Children]]&lt;=2, "0-2 Children", "3+ Children")</f>
        <v>3+ Children</v>
      </c>
      <c r="G921" t="s">
        <v>27</v>
      </c>
      <c r="H921" t="s">
        <v>21</v>
      </c>
      <c r="I921" t="s">
        <v>15</v>
      </c>
      <c r="J921" t="str">
        <f>IF(Table2[[#This Row],[Home Owner]]="Yes", "Homeowner","Non-Homeowner")</f>
        <v>Homeowner</v>
      </c>
      <c r="K921">
        <v>2</v>
      </c>
      <c r="L921" s="6" t="s">
        <v>44</v>
      </c>
      <c r="M921" t="s">
        <v>32</v>
      </c>
      <c r="N921" t="str">
        <f>IF(Table2[[#This Row],[Age]]&lt;=35, "25-35",
IF(Table2[[#This Row],[Age]]&lt;=45, "36-45",
IF(Table2[[#This Row],[Age]]&lt;=55, "46-55", "55+")))</f>
        <v>55+</v>
      </c>
      <c r="O921">
        <v>61</v>
      </c>
      <c r="P921" t="s">
        <v>18</v>
      </c>
      <c r="Q921" t="str">
        <f>IF(Table2[[#This Row],[Purchased Bike]]="Yes", "Purchased","Did Not Purchase")</f>
        <v>Did Not Purchase</v>
      </c>
      <c r="R921">
        <f t="shared" si="14"/>
        <v>0</v>
      </c>
    </row>
    <row r="922" spans="1:18" x14ac:dyDescent="0.35">
      <c r="A922">
        <v>20754</v>
      </c>
      <c r="B922" t="s">
        <v>40</v>
      </c>
      <c r="C922" t="s">
        <v>42</v>
      </c>
      <c r="D922" s="3">
        <v>30000</v>
      </c>
      <c r="E922">
        <v>2</v>
      </c>
      <c r="F922" t="str">
        <f>IF(Table2[[#This Row],[Children]]&lt;=2, "0-2 Children", "3+ Children")</f>
        <v>0-2 Children</v>
      </c>
      <c r="G922" t="s">
        <v>27</v>
      </c>
      <c r="H922" t="s">
        <v>14</v>
      </c>
      <c r="I922" t="s">
        <v>15</v>
      </c>
      <c r="J922" t="str">
        <f>IF(Table2[[#This Row],[Home Owner]]="Yes", "Homeowner","Non-Homeowner")</f>
        <v>Homeowner</v>
      </c>
      <c r="K922">
        <v>2</v>
      </c>
      <c r="L922" s="6" t="s">
        <v>26</v>
      </c>
      <c r="M922" t="s">
        <v>32</v>
      </c>
      <c r="N922" t="str">
        <f>IF(Table2[[#This Row],[Age]]&lt;=35, "25-35",
IF(Table2[[#This Row],[Age]]&lt;=45, "36-45",
IF(Table2[[#This Row],[Age]]&lt;=55, "46-55", "55+")))</f>
        <v>46-55</v>
      </c>
      <c r="O922">
        <v>51</v>
      </c>
      <c r="P922" t="s">
        <v>18</v>
      </c>
      <c r="Q922" t="str">
        <f>IF(Table2[[#This Row],[Purchased Bike]]="Yes", "Purchased","Did Not Purchase")</f>
        <v>Did Not Purchase</v>
      </c>
      <c r="R922">
        <f t="shared" si="14"/>
        <v>0</v>
      </c>
    </row>
    <row r="923" spans="1:18" x14ac:dyDescent="0.35">
      <c r="A923">
        <v>12153</v>
      </c>
      <c r="B923" t="s">
        <v>41</v>
      </c>
      <c r="C923" t="s">
        <v>43</v>
      </c>
      <c r="D923" s="3">
        <v>70000</v>
      </c>
      <c r="E923">
        <v>3</v>
      </c>
      <c r="F923" t="str">
        <f>IF(Table2[[#This Row],[Children]]&lt;=2, "0-2 Children", "3+ Children")</f>
        <v>3+ Children</v>
      </c>
      <c r="G923" t="s">
        <v>19</v>
      </c>
      <c r="H923" t="s">
        <v>21</v>
      </c>
      <c r="I923" t="s">
        <v>15</v>
      </c>
      <c r="J923" t="str">
        <f>IF(Table2[[#This Row],[Home Owner]]="Yes", "Homeowner","Non-Homeowner")</f>
        <v>Homeowner</v>
      </c>
      <c r="K923">
        <v>1</v>
      </c>
      <c r="L923" s="6" t="s">
        <v>23</v>
      </c>
      <c r="M923" t="s">
        <v>32</v>
      </c>
      <c r="N923" t="str">
        <f>IF(Table2[[#This Row],[Age]]&lt;=35, "25-35",
IF(Table2[[#This Row],[Age]]&lt;=45, "36-45",
IF(Table2[[#This Row],[Age]]&lt;=55, "46-55", "55+")))</f>
        <v>46-55</v>
      </c>
      <c r="O923">
        <v>49</v>
      </c>
      <c r="P923" t="s">
        <v>15</v>
      </c>
      <c r="Q923" t="str">
        <f>IF(Table2[[#This Row],[Purchased Bike]]="Yes", "Purchased","Did Not Purchase")</f>
        <v>Purchased</v>
      </c>
      <c r="R923">
        <f t="shared" si="14"/>
        <v>1</v>
      </c>
    </row>
    <row r="924" spans="1:18" x14ac:dyDescent="0.35">
      <c r="A924">
        <v>16895</v>
      </c>
      <c r="B924" t="s">
        <v>40</v>
      </c>
      <c r="C924" t="s">
        <v>43</v>
      </c>
      <c r="D924" s="3">
        <v>40000</v>
      </c>
      <c r="E924">
        <v>3</v>
      </c>
      <c r="F924" t="str">
        <f>IF(Table2[[#This Row],[Children]]&lt;=2, "0-2 Children", "3+ Children")</f>
        <v>3+ Children</v>
      </c>
      <c r="G924" t="s">
        <v>19</v>
      </c>
      <c r="H924" t="s">
        <v>21</v>
      </c>
      <c r="I924" t="s">
        <v>18</v>
      </c>
      <c r="J924" t="str">
        <f>IF(Table2[[#This Row],[Home Owner]]="Yes", "Homeowner","Non-Homeowner")</f>
        <v>Non-Homeowner</v>
      </c>
      <c r="K924">
        <v>2</v>
      </c>
      <c r="L924" s="6" t="s">
        <v>26</v>
      </c>
      <c r="M924" t="s">
        <v>32</v>
      </c>
      <c r="N924" t="str">
        <f>IF(Table2[[#This Row],[Age]]&lt;=35, "25-35",
IF(Table2[[#This Row],[Age]]&lt;=45, "36-45",
IF(Table2[[#This Row],[Age]]&lt;=55, "46-55", "55+")))</f>
        <v>46-55</v>
      </c>
      <c r="O924">
        <v>54</v>
      </c>
      <c r="P924" t="s">
        <v>15</v>
      </c>
      <c r="Q924" t="str">
        <f>IF(Table2[[#This Row],[Purchased Bike]]="Yes", "Purchased","Did Not Purchase")</f>
        <v>Purchased</v>
      </c>
      <c r="R924">
        <f t="shared" si="14"/>
        <v>1</v>
      </c>
    </row>
    <row r="925" spans="1:18" x14ac:dyDescent="0.35">
      <c r="A925">
        <v>26728</v>
      </c>
      <c r="B925" t="s">
        <v>41</v>
      </c>
      <c r="C925" t="s">
        <v>42</v>
      </c>
      <c r="D925" s="3">
        <v>70000</v>
      </c>
      <c r="E925">
        <v>3</v>
      </c>
      <c r="F925" t="str">
        <f>IF(Table2[[#This Row],[Children]]&lt;=2, "0-2 Children", "3+ Children")</f>
        <v>3+ Children</v>
      </c>
      <c r="G925" t="s">
        <v>31</v>
      </c>
      <c r="H925" t="s">
        <v>28</v>
      </c>
      <c r="I925" t="s">
        <v>18</v>
      </c>
      <c r="J925" t="str">
        <f>IF(Table2[[#This Row],[Home Owner]]="Yes", "Homeowner","Non-Homeowner")</f>
        <v>Non-Homeowner</v>
      </c>
      <c r="K925">
        <v>2</v>
      </c>
      <c r="L925" s="6" t="s">
        <v>26</v>
      </c>
      <c r="M925" t="s">
        <v>32</v>
      </c>
      <c r="N925" t="str">
        <f>IF(Table2[[#This Row],[Age]]&lt;=35, "25-35",
IF(Table2[[#This Row],[Age]]&lt;=45, "36-45",
IF(Table2[[#This Row],[Age]]&lt;=55, "46-55", "55+")))</f>
        <v>46-55</v>
      </c>
      <c r="O925">
        <v>53</v>
      </c>
      <c r="P925" t="s">
        <v>15</v>
      </c>
      <c r="Q925" t="str">
        <f>IF(Table2[[#This Row],[Purchased Bike]]="Yes", "Purchased","Did Not Purchase")</f>
        <v>Purchased</v>
      </c>
      <c r="R925">
        <f t="shared" si="14"/>
        <v>1</v>
      </c>
    </row>
    <row r="926" spans="1:18" x14ac:dyDescent="0.35">
      <c r="A926">
        <v>11090</v>
      </c>
      <c r="B926" t="s">
        <v>41</v>
      </c>
      <c r="C926" t="s">
        <v>42</v>
      </c>
      <c r="D926" s="3">
        <v>90000</v>
      </c>
      <c r="E926">
        <v>2</v>
      </c>
      <c r="F926" t="str">
        <f>IF(Table2[[#This Row],[Children]]&lt;=2, "0-2 Children", "3+ Children")</f>
        <v>0-2 Children</v>
      </c>
      <c r="G926" t="s">
        <v>19</v>
      </c>
      <c r="H926" t="s">
        <v>21</v>
      </c>
      <c r="I926" t="s">
        <v>15</v>
      </c>
      <c r="J926" t="str">
        <f>IF(Table2[[#This Row],[Home Owner]]="Yes", "Homeowner","Non-Homeowner")</f>
        <v>Homeowner</v>
      </c>
      <c r="K926">
        <v>1</v>
      </c>
      <c r="L926" s="6" t="s">
        <v>22</v>
      </c>
      <c r="M926" t="s">
        <v>32</v>
      </c>
      <c r="N926" t="str">
        <f>IF(Table2[[#This Row],[Age]]&lt;=35, "25-35",
IF(Table2[[#This Row],[Age]]&lt;=45, "36-45",
IF(Table2[[#This Row],[Age]]&lt;=55, "46-55", "55+")))</f>
        <v>46-55</v>
      </c>
      <c r="O926">
        <v>48</v>
      </c>
      <c r="P926" t="s">
        <v>15</v>
      </c>
      <c r="Q926" t="str">
        <f>IF(Table2[[#This Row],[Purchased Bike]]="Yes", "Purchased","Did Not Purchase")</f>
        <v>Purchased</v>
      </c>
      <c r="R926">
        <f t="shared" si="14"/>
        <v>1</v>
      </c>
    </row>
    <row r="927" spans="1:18" x14ac:dyDescent="0.35">
      <c r="A927">
        <v>15862</v>
      </c>
      <c r="B927" t="s">
        <v>41</v>
      </c>
      <c r="C927" t="s">
        <v>43</v>
      </c>
      <c r="D927" s="3">
        <v>50000</v>
      </c>
      <c r="E927">
        <v>0</v>
      </c>
      <c r="F927" t="str">
        <f>IF(Table2[[#This Row],[Children]]&lt;=2, "0-2 Children", "3+ Children")</f>
        <v>0-2 Children</v>
      </c>
      <c r="G927" t="s">
        <v>31</v>
      </c>
      <c r="H927" t="s">
        <v>14</v>
      </c>
      <c r="I927" t="s">
        <v>15</v>
      </c>
      <c r="J927" t="str">
        <f>IF(Table2[[#This Row],[Home Owner]]="Yes", "Homeowner","Non-Homeowner")</f>
        <v>Homeowner</v>
      </c>
      <c r="K927">
        <v>0</v>
      </c>
      <c r="L927" s="6" t="s">
        <v>26</v>
      </c>
      <c r="M927" t="s">
        <v>32</v>
      </c>
      <c r="N927" t="str">
        <f>IF(Table2[[#This Row],[Age]]&lt;=35, "25-35",
IF(Table2[[#This Row],[Age]]&lt;=45, "36-45",
IF(Table2[[#This Row],[Age]]&lt;=55, "46-55", "55+")))</f>
        <v>25-35</v>
      </c>
      <c r="O927">
        <v>33</v>
      </c>
      <c r="P927" t="s">
        <v>15</v>
      </c>
      <c r="Q927" t="str">
        <f>IF(Table2[[#This Row],[Purchased Bike]]="Yes", "Purchased","Did Not Purchase")</f>
        <v>Purchased</v>
      </c>
      <c r="R927">
        <f t="shared" si="14"/>
        <v>1</v>
      </c>
    </row>
    <row r="928" spans="1:18" x14ac:dyDescent="0.35">
      <c r="A928">
        <v>26495</v>
      </c>
      <c r="B928" t="s">
        <v>41</v>
      </c>
      <c r="C928" t="s">
        <v>43</v>
      </c>
      <c r="D928" s="3">
        <v>40000</v>
      </c>
      <c r="E928">
        <v>2</v>
      </c>
      <c r="F928" t="str">
        <f>IF(Table2[[#This Row],[Children]]&lt;=2, "0-2 Children", "3+ Children")</f>
        <v>0-2 Children</v>
      </c>
      <c r="G928" t="s">
        <v>27</v>
      </c>
      <c r="H928" t="s">
        <v>21</v>
      </c>
      <c r="I928" t="s">
        <v>15</v>
      </c>
      <c r="J928" t="str">
        <f>IF(Table2[[#This Row],[Home Owner]]="Yes", "Homeowner","Non-Homeowner")</f>
        <v>Homeowner</v>
      </c>
      <c r="K928">
        <v>2</v>
      </c>
      <c r="L928" s="6" t="s">
        <v>44</v>
      </c>
      <c r="M928" t="s">
        <v>32</v>
      </c>
      <c r="N928" t="str">
        <f>IF(Table2[[#This Row],[Age]]&lt;=35, "25-35",
IF(Table2[[#This Row],[Age]]&lt;=45, "36-45",
IF(Table2[[#This Row],[Age]]&lt;=55, "46-55", "55+")))</f>
        <v>55+</v>
      </c>
      <c r="O928">
        <v>57</v>
      </c>
      <c r="P928" t="s">
        <v>18</v>
      </c>
      <c r="Q928" t="str">
        <f>IF(Table2[[#This Row],[Purchased Bike]]="Yes", "Purchased","Did Not Purchase")</f>
        <v>Did Not Purchase</v>
      </c>
      <c r="R928">
        <f t="shared" si="14"/>
        <v>0</v>
      </c>
    </row>
    <row r="929" spans="1:18" x14ac:dyDescent="0.35">
      <c r="A929">
        <v>11823</v>
      </c>
      <c r="B929" t="s">
        <v>40</v>
      </c>
      <c r="C929" t="s">
        <v>43</v>
      </c>
      <c r="D929" s="3">
        <v>70000</v>
      </c>
      <c r="E929">
        <v>0</v>
      </c>
      <c r="F929" t="str">
        <f>IF(Table2[[#This Row],[Children]]&lt;=2, "0-2 Children", "3+ Children")</f>
        <v>0-2 Children</v>
      </c>
      <c r="G929" t="s">
        <v>31</v>
      </c>
      <c r="H929" t="s">
        <v>21</v>
      </c>
      <c r="I929" t="s">
        <v>15</v>
      </c>
      <c r="J929" t="str">
        <f>IF(Table2[[#This Row],[Home Owner]]="Yes", "Homeowner","Non-Homeowner")</f>
        <v>Homeowner</v>
      </c>
      <c r="K929">
        <v>0</v>
      </c>
      <c r="L929" s="6" t="s">
        <v>22</v>
      </c>
      <c r="M929" t="s">
        <v>32</v>
      </c>
      <c r="N929" t="str">
        <f>IF(Table2[[#This Row],[Age]]&lt;=35, "25-35",
IF(Table2[[#This Row],[Age]]&lt;=45, "36-45",
IF(Table2[[#This Row],[Age]]&lt;=55, "46-55", "55+")))</f>
        <v>36-45</v>
      </c>
      <c r="O929">
        <v>39</v>
      </c>
      <c r="P929" t="s">
        <v>18</v>
      </c>
      <c r="Q929" t="str">
        <f>IF(Table2[[#This Row],[Purchased Bike]]="Yes", "Purchased","Did Not Purchase")</f>
        <v>Did Not Purchase</v>
      </c>
      <c r="R929">
        <f t="shared" si="14"/>
        <v>0</v>
      </c>
    </row>
    <row r="930" spans="1:18" x14ac:dyDescent="0.35">
      <c r="A930">
        <v>23449</v>
      </c>
      <c r="B930" t="s">
        <v>40</v>
      </c>
      <c r="C930" t="s">
        <v>42</v>
      </c>
      <c r="D930" s="3">
        <v>60000</v>
      </c>
      <c r="E930">
        <v>2</v>
      </c>
      <c r="F930" t="str">
        <f>IF(Table2[[#This Row],[Children]]&lt;=2, "0-2 Children", "3+ Children")</f>
        <v>0-2 Children</v>
      </c>
      <c r="G930" t="s">
        <v>27</v>
      </c>
      <c r="H930" t="s">
        <v>21</v>
      </c>
      <c r="I930" t="s">
        <v>15</v>
      </c>
      <c r="J930" t="str">
        <f>IF(Table2[[#This Row],[Home Owner]]="Yes", "Homeowner","Non-Homeowner")</f>
        <v>Homeowner</v>
      </c>
      <c r="K930">
        <v>2</v>
      </c>
      <c r="L930" s="6" t="s">
        <v>23</v>
      </c>
      <c r="M930" t="s">
        <v>32</v>
      </c>
      <c r="N930" t="str">
        <f>IF(Table2[[#This Row],[Age]]&lt;=35, "25-35",
IF(Table2[[#This Row],[Age]]&lt;=45, "36-45",
IF(Table2[[#This Row],[Age]]&lt;=55, "46-55", "55+")))</f>
        <v>46-55</v>
      </c>
      <c r="O930">
        <v>48</v>
      </c>
      <c r="P930" t="s">
        <v>18</v>
      </c>
      <c r="Q930" t="str">
        <f>IF(Table2[[#This Row],[Purchased Bike]]="Yes", "Purchased","Did Not Purchase")</f>
        <v>Did Not Purchase</v>
      </c>
      <c r="R930">
        <f t="shared" si="14"/>
        <v>0</v>
      </c>
    </row>
    <row r="931" spans="1:18" x14ac:dyDescent="0.35">
      <c r="A931">
        <v>23459</v>
      </c>
      <c r="B931" t="s">
        <v>40</v>
      </c>
      <c r="C931" t="s">
        <v>42</v>
      </c>
      <c r="D931" s="3">
        <v>60000</v>
      </c>
      <c r="E931">
        <v>2</v>
      </c>
      <c r="F931" t="str">
        <f>IF(Table2[[#This Row],[Children]]&lt;=2, "0-2 Children", "3+ Children")</f>
        <v>0-2 Children</v>
      </c>
      <c r="G931" t="s">
        <v>27</v>
      </c>
      <c r="H931" t="s">
        <v>21</v>
      </c>
      <c r="I931" t="s">
        <v>15</v>
      </c>
      <c r="J931" t="str">
        <f>IF(Table2[[#This Row],[Home Owner]]="Yes", "Homeowner","Non-Homeowner")</f>
        <v>Homeowner</v>
      </c>
      <c r="K931">
        <v>2</v>
      </c>
      <c r="L931" s="6" t="s">
        <v>23</v>
      </c>
      <c r="M931" t="s">
        <v>32</v>
      </c>
      <c r="N931" t="str">
        <f>IF(Table2[[#This Row],[Age]]&lt;=35, "25-35",
IF(Table2[[#This Row],[Age]]&lt;=45, "36-45",
IF(Table2[[#This Row],[Age]]&lt;=55, "46-55", "55+")))</f>
        <v>46-55</v>
      </c>
      <c r="O931">
        <v>50</v>
      </c>
      <c r="P931" t="s">
        <v>18</v>
      </c>
      <c r="Q931" t="str">
        <f>IF(Table2[[#This Row],[Purchased Bike]]="Yes", "Purchased","Did Not Purchase")</f>
        <v>Did Not Purchase</v>
      </c>
      <c r="R931">
        <f t="shared" si="14"/>
        <v>0</v>
      </c>
    </row>
    <row r="932" spans="1:18" x14ac:dyDescent="0.35">
      <c r="A932">
        <v>19543</v>
      </c>
      <c r="B932" t="s">
        <v>40</v>
      </c>
      <c r="C932" t="s">
        <v>42</v>
      </c>
      <c r="D932" s="3">
        <v>70000</v>
      </c>
      <c r="E932">
        <v>5</v>
      </c>
      <c r="F932" t="str">
        <f>IF(Table2[[#This Row],[Children]]&lt;=2, "0-2 Children", "3+ Children")</f>
        <v>3+ Children</v>
      </c>
      <c r="G932" t="s">
        <v>31</v>
      </c>
      <c r="H932" t="s">
        <v>21</v>
      </c>
      <c r="I932" t="s">
        <v>18</v>
      </c>
      <c r="J932" t="str">
        <f>IF(Table2[[#This Row],[Home Owner]]="Yes", "Homeowner","Non-Homeowner")</f>
        <v>Non-Homeowner</v>
      </c>
      <c r="K932">
        <v>3</v>
      </c>
      <c r="L932" s="6" t="s">
        <v>44</v>
      </c>
      <c r="M932" t="s">
        <v>32</v>
      </c>
      <c r="N932" t="str">
        <f>IF(Table2[[#This Row],[Age]]&lt;=35, "25-35",
IF(Table2[[#This Row],[Age]]&lt;=45, "36-45",
IF(Table2[[#This Row],[Age]]&lt;=55, "46-55", "55+")))</f>
        <v>46-55</v>
      </c>
      <c r="O932">
        <v>47</v>
      </c>
      <c r="P932" t="s">
        <v>18</v>
      </c>
      <c r="Q932" t="str">
        <f>IF(Table2[[#This Row],[Purchased Bike]]="Yes", "Purchased","Did Not Purchase")</f>
        <v>Did Not Purchase</v>
      </c>
      <c r="R932">
        <f t="shared" si="14"/>
        <v>0</v>
      </c>
    </row>
    <row r="933" spans="1:18" x14ac:dyDescent="0.35">
      <c r="A933">
        <v>14914</v>
      </c>
      <c r="B933" t="s">
        <v>40</v>
      </c>
      <c r="C933" t="s">
        <v>43</v>
      </c>
      <c r="D933" s="3">
        <v>40000</v>
      </c>
      <c r="E933">
        <v>1</v>
      </c>
      <c r="F933" t="str">
        <f>IF(Table2[[#This Row],[Children]]&lt;=2, "0-2 Children", "3+ Children")</f>
        <v>0-2 Children</v>
      </c>
      <c r="G933" t="s">
        <v>19</v>
      </c>
      <c r="H933" t="s">
        <v>20</v>
      </c>
      <c r="I933" t="s">
        <v>15</v>
      </c>
      <c r="J933" t="str">
        <f>IF(Table2[[#This Row],[Home Owner]]="Yes", "Homeowner","Non-Homeowner")</f>
        <v>Homeowner</v>
      </c>
      <c r="K933">
        <v>1</v>
      </c>
      <c r="L933" s="6" t="s">
        <v>26</v>
      </c>
      <c r="M933" t="s">
        <v>32</v>
      </c>
      <c r="N933" t="str">
        <f>IF(Table2[[#This Row],[Age]]&lt;=35, "25-35",
IF(Table2[[#This Row],[Age]]&lt;=45, "36-45",
IF(Table2[[#This Row],[Age]]&lt;=55, "46-55", "55+")))</f>
        <v>46-55</v>
      </c>
      <c r="O933">
        <v>49</v>
      </c>
      <c r="P933" t="s">
        <v>15</v>
      </c>
      <c r="Q933" t="str">
        <f>IF(Table2[[#This Row],[Purchased Bike]]="Yes", "Purchased","Did Not Purchase")</f>
        <v>Purchased</v>
      </c>
      <c r="R933">
        <f t="shared" si="14"/>
        <v>1</v>
      </c>
    </row>
    <row r="934" spans="1:18" x14ac:dyDescent="0.35">
      <c r="A934">
        <v>12033</v>
      </c>
      <c r="B934" t="s">
        <v>41</v>
      </c>
      <c r="C934" t="s">
        <v>43</v>
      </c>
      <c r="D934" s="3">
        <v>40000</v>
      </c>
      <c r="E934">
        <v>0</v>
      </c>
      <c r="F934" t="str">
        <f>IF(Table2[[#This Row],[Children]]&lt;=2, "0-2 Children", "3+ Children")</f>
        <v>0-2 Children</v>
      </c>
      <c r="G934" t="s">
        <v>27</v>
      </c>
      <c r="H934" t="s">
        <v>14</v>
      </c>
      <c r="I934" t="s">
        <v>18</v>
      </c>
      <c r="J934" t="str">
        <f>IF(Table2[[#This Row],[Home Owner]]="Yes", "Homeowner","Non-Homeowner")</f>
        <v>Non-Homeowner</v>
      </c>
      <c r="K934">
        <v>2</v>
      </c>
      <c r="L934" s="6" t="s">
        <v>16</v>
      </c>
      <c r="M934" t="s">
        <v>32</v>
      </c>
      <c r="N934" t="str">
        <f>IF(Table2[[#This Row],[Age]]&lt;=35, "25-35",
IF(Table2[[#This Row],[Age]]&lt;=45, "36-45",
IF(Table2[[#This Row],[Age]]&lt;=55, "46-55", "55+")))</f>
        <v>25-35</v>
      </c>
      <c r="O934">
        <v>27</v>
      </c>
      <c r="P934" t="s">
        <v>15</v>
      </c>
      <c r="Q934" t="str">
        <f>IF(Table2[[#This Row],[Purchased Bike]]="Yes", "Purchased","Did Not Purchase")</f>
        <v>Purchased</v>
      </c>
      <c r="R934">
        <f t="shared" si="14"/>
        <v>1</v>
      </c>
    </row>
    <row r="935" spans="1:18" x14ac:dyDescent="0.35">
      <c r="A935">
        <v>11941</v>
      </c>
      <c r="B935" t="s">
        <v>41</v>
      </c>
      <c r="C935" t="s">
        <v>42</v>
      </c>
      <c r="D935" s="3">
        <v>60000</v>
      </c>
      <c r="E935">
        <v>0</v>
      </c>
      <c r="F935" t="str">
        <f>IF(Table2[[#This Row],[Children]]&lt;=2, "0-2 Children", "3+ Children")</f>
        <v>0-2 Children</v>
      </c>
      <c r="G935" t="s">
        <v>19</v>
      </c>
      <c r="H935" t="s">
        <v>14</v>
      </c>
      <c r="I935" t="s">
        <v>15</v>
      </c>
      <c r="J935" t="str">
        <f>IF(Table2[[#This Row],[Home Owner]]="Yes", "Homeowner","Non-Homeowner")</f>
        <v>Homeowner</v>
      </c>
      <c r="K935">
        <v>0</v>
      </c>
      <c r="L935" s="6" t="s">
        <v>23</v>
      </c>
      <c r="M935" t="s">
        <v>32</v>
      </c>
      <c r="N935" t="str">
        <f>IF(Table2[[#This Row],[Age]]&lt;=35, "25-35",
IF(Table2[[#This Row],[Age]]&lt;=45, "36-45",
IF(Table2[[#This Row],[Age]]&lt;=55, "46-55", "55+")))</f>
        <v>25-35</v>
      </c>
      <c r="O935">
        <v>29</v>
      </c>
      <c r="P935" t="s">
        <v>18</v>
      </c>
      <c r="Q935" t="str">
        <f>IF(Table2[[#This Row],[Purchased Bike]]="Yes", "Purchased","Did Not Purchase")</f>
        <v>Did Not Purchase</v>
      </c>
      <c r="R935">
        <f t="shared" si="14"/>
        <v>0</v>
      </c>
    </row>
    <row r="936" spans="1:18" x14ac:dyDescent="0.35">
      <c r="A936">
        <v>14389</v>
      </c>
      <c r="B936" t="s">
        <v>40</v>
      </c>
      <c r="C936" t="s">
        <v>42</v>
      </c>
      <c r="D936" s="3">
        <v>60000</v>
      </c>
      <c r="E936">
        <v>2</v>
      </c>
      <c r="F936" t="str">
        <f>IF(Table2[[#This Row],[Children]]&lt;=2, "0-2 Children", "3+ Children")</f>
        <v>0-2 Children</v>
      </c>
      <c r="G936" t="s">
        <v>13</v>
      </c>
      <c r="H936" t="s">
        <v>28</v>
      </c>
      <c r="I936" t="s">
        <v>15</v>
      </c>
      <c r="J936" t="str">
        <f>IF(Table2[[#This Row],[Home Owner]]="Yes", "Homeowner","Non-Homeowner")</f>
        <v>Homeowner</v>
      </c>
      <c r="K936">
        <v>0</v>
      </c>
      <c r="L936" s="6" t="s">
        <v>22</v>
      </c>
      <c r="M936" t="s">
        <v>32</v>
      </c>
      <c r="N936" t="str">
        <f>IF(Table2[[#This Row],[Age]]&lt;=35, "25-35",
IF(Table2[[#This Row],[Age]]&lt;=45, "36-45",
IF(Table2[[#This Row],[Age]]&lt;=55, "46-55", "55+")))</f>
        <v>55+</v>
      </c>
      <c r="O936">
        <v>59</v>
      </c>
      <c r="P936" t="s">
        <v>18</v>
      </c>
      <c r="Q936" t="str">
        <f>IF(Table2[[#This Row],[Purchased Bike]]="Yes", "Purchased","Did Not Purchase")</f>
        <v>Did Not Purchase</v>
      </c>
      <c r="R936">
        <f t="shared" si="14"/>
        <v>0</v>
      </c>
    </row>
    <row r="937" spans="1:18" x14ac:dyDescent="0.35">
      <c r="A937">
        <v>18050</v>
      </c>
      <c r="B937" t="s">
        <v>40</v>
      </c>
      <c r="C937" t="s">
        <v>43</v>
      </c>
      <c r="D937" s="3">
        <v>60000</v>
      </c>
      <c r="E937">
        <v>1</v>
      </c>
      <c r="F937" t="str">
        <f>IF(Table2[[#This Row],[Children]]&lt;=2, "0-2 Children", "3+ Children")</f>
        <v>0-2 Children</v>
      </c>
      <c r="G937" t="s">
        <v>19</v>
      </c>
      <c r="H937" t="s">
        <v>14</v>
      </c>
      <c r="I937" t="s">
        <v>15</v>
      </c>
      <c r="J937" t="str">
        <f>IF(Table2[[#This Row],[Home Owner]]="Yes", "Homeowner","Non-Homeowner")</f>
        <v>Homeowner</v>
      </c>
      <c r="K937">
        <v>1</v>
      </c>
      <c r="L937" s="6" t="s">
        <v>16</v>
      </c>
      <c r="M937" t="s">
        <v>32</v>
      </c>
      <c r="N937" t="str">
        <f>IF(Table2[[#This Row],[Age]]&lt;=35, "25-35",
IF(Table2[[#This Row],[Age]]&lt;=45, "36-45",
IF(Table2[[#This Row],[Age]]&lt;=55, "46-55", "55+")))</f>
        <v>36-45</v>
      </c>
      <c r="O937">
        <v>45</v>
      </c>
      <c r="P937" t="s">
        <v>15</v>
      </c>
      <c r="Q937" t="str">
        <f>IF(Table2[[#This Row],[Purchased Bike]]="Yes", "Purchased","Did Not Purchase")</f>
        <v>Purchased</v>
      </c>
      <c r="R937">
        <f t="shared" si="14"/>
        <v>1</v>
      </c>
    </row>
    <row r="938" spans="1:18" x14ac:dyDescent="0.35">
      <c r="A938">
        <v>19856</v>
      </c>
      <c r="B938" t="s">
        <v>40</v>
      </c>
      <c r="C938" t="s">
        <v>43</v>
      </c>
      <c r="D938" s="3">
        <v>60000</v>
      </c>
      <c r="E938">
        <v>4</v>
      </c>
      <c r="F938" t="str">
        <f>IF(Table2[[#This Row],[Children]]&lt;=2, "0-2 Children", "3+ Children")</f>
        <v>3+ Children</v>
      </c>
      <c r="G938" t="s">
        <v>13</v>
      </c>
      <c r="H938" t="s">
        <v>28</v>
      </c>
      <c r="I938" t="s">
        <v>15</v>
      </c>
      <c r="J938" t="str">
        <f>IF(Table2[[#This Row],[Home Owner]]="Yes", "Homeowner","Non-Homeowner")</f>
        <v>Homeowner</v>
      </c>
      <c r="K938">
        <v>2</v>
      </c>
      <c r="L938" s="6" t="s">
        <v>22</v>
      </c>
      <c r="M938" t="s">
        <v>32</v>
      </c>
      <c r="N938" t="str">
        <f>IF(Table2[[#This Row],[Age]]&lt;=35, "25-35",
IF(Table2[[#This Row],[Age]]&lt;=45, "36-45",
IF(Table2[[#This Row],[Age]]&lt;=55, "46-55", "55+")))</f>
        <v>55+</v>
      </c>
      <c r="O938">
        <v>60</v>
      </c>
      <c r="P938" t="s">
        <v>18</v>
      </c>
      <c r="Q938" t="str">
        <f>IF(Table2[[#This Row],[Purchased Bike]]="Yes", "Purchased","Did Not Purchase")</f>
        <v>Did Not Purchase</v>
      </c>
      <c r="R938">
        <f t="shared" si="14"/>
        <v>0</v>
      </c>
    </row>
    <row r="939" spans="1:18" x14ac:dyDescent="0.35">
      <c r="A939">
        <v>11663</v>
      </c>
      <c r="B939" t="s">
        <v>40</v>
      </c>
      <c r="C939" t="s">
        <v>42</v>
      </c>
      <c r="D939" s="3">
        <v>70000</v>
      </c>
      <c r="E939">
        <v>4</v>
      </c>
      <c r="F939" t="str">
        <f>IF(Table2[[#This Row],[Children]]&lt;=2, "0-2 Children", "3+ Children")</f>
        <v>3+ Children</v>
      </c>
      <c r="G939" t="s">
        <v>31</v>
      </c>
      <c r="H939" t="s">
        <v>21</v>
      </c>
      <c r="I939" t="s">
        <v>15</v>
      </c>
      <c r="J939" t="str">
        <f>IF(Table2[[#This Row],[Home Owner]]="Yes", "Homeowner","Non-Homeowner")</f>
        <v>Homeowner</v>
      </c>
      <c r="K939">
        <v>0</v>
      </c>
      <c r="L939" s="6" t="s">
        <v>16</v>
      </c>
      <c r="M939" t="s">
        <v>32</v>
      </c>
      <c r="N939" t="str">
        <f>IF(Table2[[#This Row],[Age]]&lt;=35, "25-35",
IF(Table2[[#This Row],[Age]]&lt;=45, "36-45",
IF(Table2[[#This Row],[Age]]&lt;=55, "46-55", "55+")))</f>
        <v>36-45</v>
      </c>
      <c r="O939">
        <v>36</v>
      </c>
      <c r="P939" t="s">
        <v>15</v>
      </c>
      <c r="Q939" t="str">
        <f>IF(Table2[[#This Row],[Purchased Bike]]="Yes", "Purchased","Did Not Purchase")</f>
        <v>Purchased</v>
      </c>
      <c r="R939">
        <f t="shared" si="14"/>
        <v>1</v>
      </c>
    </row>
    <row r="940" spans="1:18" x14ac:dyDescent="0.35">
      <c r="A940">
        <v>27740</v>
      </c>
      <c r="B940" t="s">
        <v>40</v>
      </c>
      <c r="C940" t="s">
        <v>43</v>
      </c>
      <c r="D940" s="3">
        <v>40000</v>
      </c>
      <c r="E940">
        <v>0</v>
      </c>
      <c r="F940" t="str">
        <f>IF(Table2[[#This Row],[Children]]&lt;=2, "0-2 Children", "3+ Children")</f>
        <v>0-2 Children</v>
      </c>
      <c r="G940" t="s">
        <v>27</v>
      </c>
      <c r="H940" t="s">
        <v>14</v>
      </c>
      <c r="I940" t="s">
        <v>15</v>
      </c>
      <c r="J940" t="str">
        <f>IF(Table2[[#This Row],[Home Owner]]="Yes", "Homeowner","Non-Homeowner")</f>
        <v>Homeowner</v>
      </c>
      <c r="K940">
        <v>2</v>
      </c>
      <c r="L940" s="6" t="s">
        <v>23</v>
      </c>
      <c r="M940" t="s">
        <v>32</v>
      </c>
      <c r="N940" t="str">
        <f>IF(Table2[[#This Row],[Age]]&lt;=35, "25-35",
IF(Table2[[#This Row],[Age]]&lt;=45, "36-45",
IF(Table2[[#This Row],[Age]]&lt;=55, "46-55", "55+")))</f>
        <v>25-35</v>
      </c>
      <c r="O940">
        <v>27</v>
      </c>
      <c r="P940" t="s">
        <v>18</v>
      </c>
      <c r="Q940" t="str">
        <f>IF(Table2[[#This Row],[Purchased Bike]]="Yes", "Purchased","Did Not Purchase")</f>
        <v>Did Not Purchase</v>
      </c>
      <c r="R940">
        <f t="shared" si="14"/>
        <v>0</v>
      </c>
    </row>
    <row r="941" spans="1:18" x14ac:dyDescent="0.35">
      <c r="A941">
        <v>23455</v>
      </c>
      <c r="B941" t="s">
        <v>41</v>
      </c>
      <c r="C941" t="s">
        <v>42</v>
      </c>
      <c r="D941" s="3">
        <v>80000</v>
      </c>
      <c r="E941">
        <v>2</v>
      </c>
      <c r="F941" t="str">
        <f>IF(Table2[[#This Row],[Children]]&lt;=2, "0-2 Children", "3+ Children")</f>
        <v>0-2 Children</v>
      </c>
      <c r="G941" t="s">
        <v>29</v>
      </c>
      <c r="H941" t="s">
        <v>14</v>
      </c>
      <c r="I941" t="s">
        <v>18</v>
      </c>
      <c r="J941" t="str">
        <f>IF(Table2[[#This Row],[Home Owner]]="Yes", "Homeowner","Non-Homeowner")</f>
        <v>Non-Homeowner</v>
      </c>
      <c r="K941">
        <v>2</v>
      </c>
      <c r="L941" s="6" t="s">
        <v>26</v>
      </c>
      <c r="M941" t="s">
        <v>32</v>
      </c>
      <c r="N941" t="str">
        <f>IF(Table2[[#This Row],[Age]]&lt;=35, "25-35",
IF(Table2[[#This Row],[Age]]&lt;=45, "36-45",
IF(Table2[[#This Row],[Age]]&lt;=55, "46-55", "55+")))</f>
        <v>46-55</v>
      </c>
      <c r="O941">
        <v>50</v>
      </c>
      <c r="P941" t="s">
        <v>18</v>
      </c>
      <c r="Q941" t="str">
        <f>IF(Table2[[#This Row],[Purchased Bike]]="Yes", "Purchased","Did Not Purchase")</f>
        <v>Did Not Purchase</v>
      </c>
      <c r="R941">
        <f t="shared" si="14"/>
        <v>0</v>
      </c>
    </row>
    <row r="942" spans="1:18" x14ac:dyDescent="0.35">
      <c r="A942">
        <v>15292</v>
      </c>
      <c r="B942" t="s">
        <v>41</v>
      </c>
      <c r="C942" t="s">
        <v>43</v>
      </c>
      <c r="D942" s="3">
        <v>60000</v>
      </c>
      <c r="E942">
        <v>1</v>
      </c>
      <c r="F942" t="str">
        <f>IF(Table2[[#This Row],[Children]]&lt;=2, "0-2 Children", "3+ Children")</f>
        <v>0-2 Children</v>
      </c>
      <c r="G942" t="s">
        <v>31</v>
      </c>
      <c r="H942" t="s">
        <v>14</v>
      </c>
      <c r="I942" t="s">
        <v>15</v>
      </c>
      <c r="J942" t="str">
        <f>IF(Table2[[#This Row],[Home Owner]]="Yes", "Homeowner","Non-Homeowner")</f>
        <v>Homeowner</v>
      </c>
      <c r="K942">
        <v>0</v>
      </c>
      <c r="L942" s="6" t="s">
        <v>26</v>
      </c>
      <c r="M942" t="s">
        <v>32</v>
      </c>
      <c r="N942" t="str">
        <f>IF(Table2[[#This Row],[Age]]&lt;=35, "25-35",
IF(Table2[[#This Row],[Age]]&lt;=45, "36-45",
IF(Table2[[#This Row],[Age]]&lt;=55, "46-55", "55+")))</f>
        <v>25-35</v>
      </c>
      <c r="O942">
        <v>35</v>
      </c>
      <c r="P942" t="s">
        <v>18</v>
      </c>
      <c r="Q942" t="str">
        <f>IF(Table2[[#This Row],[Purchased Bike]]="Yes", "Purchased","Did Not Purchase")</f>
        <v>Did Not Purchase</v>
      </c>
      <c r="R942">
        <f t="shared" si="14"/>
        <v>0</v>
      </c>
    </row>
    <row r="943" spans="1:18" x14ac:dyDescent="0.35">
      <c r="A943">
        <v>21587</v>
      </c>
      <c r="B943" t="s">
        <v>40</v>
      </c>
      <c r="C943" t="s">
        <v>43</v>
      </c>
      <c r="D943" s="3">
        <v>60000</v>
      </c>
      <c r="E943">
        <v>1</v>
      </c>
      <c r="F943" t="str">
        <f>IF(Table2[[#This Row],[Children]]&lt;=2, "0-2 Children", "3+ Children")</f>
        <v>0-2 Children</v>
      </c>
      <c r="G943" t="s">
        <v>31</v>
      </c>
      <c r="H943" t="s">
        <v>14</v>
      </c>
      <c r="I943" t="s">
        <v>15</v>
      </c>
      <c r="J943" t="str">
        <f>IF(Table2[[#This Row],[Home Owner]]="Yes", "Homeowner","Non-Homeowner")</f>
        <v>Homeowner</v>
      </c>
      <c r="K943">
        <v>0</v>
      </c>
      <c r="L943" s="6" t="s">
        <v>22</v>
      </c>
      <c r="M943" t="s">
        <v>32</v>
      </c>
      <c r="N943" t="str">
        <f>IF(Table2[[#This Row],[Age]]&lt;=35, "25-35",
IF(Table2[[#This Row],[Age]]&lt;=45, "36-45",
IF(Table2[[#This Row],[Age]]&lt;=55, "46-55", "55+")))</f>
        <v>25-35</v>
      </c>
      <c r="O943">
        <v>34</v>
      </c>
      <c r="P943" t="s">
        <v>15</v>
      </c>
      <c r="Q943" t="str">
        <f>IF(Table2[[#This Row],[Purchased Bike]]="Yes", "Purchased","Did Not Purchase")</f>
        <v>Purchased</v>
      </c>
      <c r="R943">
        <f t="shared" si="14"/>
        <v>1</v>
      </c>
    </row>
    <row r="944" spans="1:18" x14ac:dyDescent="0.35">
      <c r="A944">
        <v>23513</v>
      </c>
      <c r="B944" t="s">
        <v>40</v>
      </c>
      <c r="C944" t="s">
        <v>43</v>
      </c>
      <c r="D944" s="3">
        <v>40000</v>
      </c>
      <c r="E944">
        <v>3</v>
      </c>
      <c r="F944" t="str">
        <f>IF(Table2[[#This Row],[Children]]&lt;=2, "0-2 Children", "3+ Children")</f>
        <v>3+ Children</v>
      </c>
      <c r="G944" t="s">
        <v>19</v>
      </c>
      <c r="H944" t="s">
        <v>21</v>
      </c>
      <c r="I944" t="s">
        <v>15</v>
      </c>
      <c r="J944" t="str">
        <f>IF(Table2[[#This Row],[Home Owner]]="Yes", "Homeowner","Non-Homeowner")</f>
        <v>Homeowner</v>
      </c>
      <c r="K944">
        <v>2</v>
      </c>
      <c r="L944" s="6" t="s">
        <v>23</v>
      </c>
      <c r="M944" t="s">
        <v>32</v>
      </c>
      <c r="N944" t="str">
        <f>IF(Table2[[#This Row],[Age]]&lt;=35, "25-35",
IF(Table2[[#This Row],[Age]]&lt;=45, "36-45",
IF(Table2[[#This Row],[Age]]&lt;=55, "46-55", "55+")))</f>
        <v>46-55</v>
      </c>
      <c r="O944">
        <v>54</v>
      </c>
      <c r="P944" t="s">
        <v>18</v>
      </c>
      <c r="Q944" t="str">
        <f>IF(Table2[[#This Row],[Purchased Bike]]="Yes", "Purchased","Did Not Purchase")</f>
        <v>Did Not Purchase</v>
      </c>
      <c r="R944">
        <f t="shared" si="14"/>
        <v>0</v>
      </c>
    </row>
    <row r="945" spans="1:18" x14ac:dyDescent="0.35">
      <c r="A945">
        <v>24322</v>
      </c>
      <c r="B945" t="s">
        <v>40</v>
      </c>
      <c r="C945" t="s">
        <v>43</v>
      </c>
      <c r="D945" s="3">
        <v>60000</v>
      </c>
      <c r="E945">
        <v>4</v>
      </c>
      <c r="F945" t="str">
        <f>IF(Table2[[#This Row],[Children]]&lt;=2, "0-2 Children", "3+ Children")</f>
        <v>3+ Children</v>
      </c>
      <c r="G945" t="s">
        <v>13</v>
      </c>
      <c r="H945" t="s">
        <v>14</v>
      </c>
      <c r="I945" t="s">
        <v>18</v>
      </c>
      <c r="J945" t="str">
        <f>IF(Table2[[#This Row],[Home Owner]]="Yes", "Homeowner","Non-Homeowner")</f>
        <v>Non-Homeowner</v>
      </c>
      <c r="K945">
        <v>2</v>
      </c>
      <c r="L945" s="6" t="s">
        <v>16</v>
      </c>
      <c r="M945" t="s">
        <v>32</v>
      </c>
      <c r="N945" t="str">
        <f>IF(Table2[[#This Row],[Age]]&lt;=35, "25-35",
IF(Table2[[#This Row],[Age]]&lt;=45, "36-45",
IF(Table2[[#This Row],[Age]]&lt;=55, "46-55", "55+")))</f>
        <v>36-45</v>
      </c>
      <c r="O945">
        <v>42</v>
      </c>
      <c r="P945" t="s">
        <v>18</v>
      </c>
      <c r="Q945" t="str">
        <f>IF(Table2[[#This Row],[Purchased Bike]]="Yes", "Purchased","Did Not Purchase")</f>
        <v>Did Not Purchase</v>
      </c>
      <c r="R945">
        <f t="shared" si="14"/>
        <v>0</v>
      </c>
    </row>
    <row r="946" spans="1:18" x14ac:dyDescent="0.35">
      <c r="A946">
        <v>26298</v>
      </c>
      <c r="B946" t="s">
        <v>40</v>
      </c>
      <c r="C946" t="s">
        <v>43</v>
      </c>
      <c r="D946" s="3">
        <v>50000</v>
      </c>
      <c r="E946">
        <v>1</v>
      </c>
      <c r="F946" t="str">
        <f>IF(Table2[[#This Row],[Children]]&lt;=2, "0-2 Children", "3+ Children")</f>
        <v>0-2 Children</v>
      </c>
      <c r="G946" t="s">
        <v>13</v>
      </c>
      <c r="H946" t="s">
        <v>14</v>
      </c>
      <c r="I946" t="s">
        <v>15</v>
      </c>
      <c r="J946" t="str">
        <f>IF(Table2[[#This Row],[Home Owner]]="Yes", "Homeowner","Non-Homeowner")</f>
        <v>Homeowner</v>
      </c>
      <c r="K946">
        <v>0</v>
      </c>
      <c r="L946" s="6" t="s">
        <v>22</v>
      </c>
      <c r="M946" t="s">
        <v>32</v>
      </c>
      <c r="N946" t="str">
        <f>IF(Table2[[#This Row],[Age]]&lt;=35, "25-35",
IF(Table2[[#This Row],[Age]]&lt;=45, "36-45",
IF(Table2[[#This Row],[Age]]&lt;=55, "46-55", "55+")))</f>
        <v>25-35</v>
      </c>
      <c r="O946">
        <v>34</v>
      </c>
      <c r="P946" t="s">
        <v>15</v>
      </c>
      <c r="Q946" t="str">
        <f>IF(Table2[[#This Row],[Purchased Bike]]="Yes", "Purchased","Did Not Purchase")</f>
        <v>Purchased</v>
      </c>
      <c r="R946">
        <f t="shared" si="14"/>
        <v>1</v>
      </c>
    </row>
    <row r="947" spans="1:18" x14ac:dyDescent="0.35">
      <c r="A947">
        <v>25419</v>
      </c>
      <c r="B947" t="s">
        <v>41</v>
      </c>
      <c r="C947" t="s">
        <v>42</v>
      </c>
      <c r="D947" s="3">
        <v>50000</v>
      </c>
      <c r="E947">
        <v>2</v>
      </c>
      <c r="F947" t="str">
        <f>IF(Table2[[#This Row],[Children]]&lt;=2, "0-2 Children", "3+ Children")</f>
        <v>0-2 Children</v>
      </c>
      <c r="G947" t="s">
        <v>13</v>
      </c>
      <c r="H947" t="s">
        <v>14</v>
      </c>
      <c r="I947" t="s">
        <v>18</v>
      </c>
      <c r="J947" t="str">
        <f>IF(Table2[[#This Row],[Home Owner]]="Yes", "Homeowner","Non-Homeowner")</f>
        <v>Non-Homeowner</v>
      </c>
      <c r="K947">
        <v>1</v>
      </c>
      <c r="L947" s="6" t="s">
        <v>16</v>
      </c>
      <c r="M947" t="s">
        <v>32</v>
      </c>
      <c r="N947" t="str">
        <f>IF(Table2[[#This Row],[Age]]&lt;=35, "25-35",
IF(Table2[[#This Row],[Age]]&lt;=45, "36-45",
IF(Table2[[#This Row],[Age]]&lt;=55, "46-55", "55+")))</f>
        <v>36-45</v>
      </c>
      <c r="O947">
        <v>38</v>
      </c>
      <c r="P947" t="s">
        <v>15</v>
      </c>
      <c r="Q947" t="str">
        <f>IF(Table2[[#This Row],[Purchased Bike]]="Yes", "Purchased","Did Not Purchase")</f>
        <v>Purchased</v>
      </c>
      <c r="R947">
        <f t="shared" si="14"/>
        <v>1</v>
      </c>
    </row>
    <row r="948" spans="1:18" x14ac:dyDescent="0.35">
      <c r="A948">
        <v>13343</v>
      </c>
      <c r="B948" t="s">
        <v>40</v>
      </c>
      <c r="C948" t="s">
        <v>43</v>
      </c>
      <c r="D948" s="3">
        <v>90000</v>
      </c>
      <c r="E948">
        <v>5</v>
      </c>
      <c r="F948" t="str">
        <f>IF(Table2[[#This Row],[Children]]&lt;=2, "0-2 Children", "3+ Children")</f>
        <v>3+ Children</v>
      </c>
      <c r="G948" t="s">
        <v>13</v>
      </c>
      <c r="H948" t="s">
        <v>28</v>
      </c>
      <c r="I948" t="s">
        <v>15</v>
      </c>
      <c r="J948" t="str">
        <f>IF(Table2[[#This Row],[Home Owner]]="Yes", "Homeowner","Non-Homeowner")</f>
        <v>Homeowner</v>
      </c>
      <c r="K948">
        <v>2</v>
      </c>
      <c r="L948" s="6" t="s">
        <v>26</v>
      </c>
      <c r="M948" t="s">
        <v>32</v>
      </c>
      <c r="N948" t="str">
        <f>IF(Table2[[#This Row],[Age]]&lt;=35, "25-35",
IF(Table2[[#This Row],[Age]]&lt;=45, "36-45",
IF(Table2[[#This Row],[Age]]&lt;=55, "46-55", "55+")))</f>
        <v>55+</v>
      </c>
      <c r="O948">
        <v>63</v>
      </c>
      <c r="P948" t="s">
        <v>15</v>
      </c>
      <c r="Q948" t="str">
        <f>IF(Table2[[#This Row],[Purchased Bike]]="Yes", "Purchased","Did Not Purchase")</f>
        <v>Purchased</v>
      </c>
      <c r="R948">
        <f t="shared" si="14"/>
        <v>1</v>
      </c>
    </row>
    <row r="949" spans="1:18" x14ac:dyDescent="0.35">
      <c r="A949">
        <v>11303</v>
      </c>
      <c r="B949" t="s">
        <v>41</v>
      </c>
      <c r="C949" t="s">
        <v>43</v>
      </c>
      <c r="D949" s="3">
        <v>90000</v>
      </c>
      <c r="E949">
        <v>4</v>
      </c>
      <c r="F949" t="str">
        <f>IF(Table2[[#This Row],[Children]]&lt;=2, "0-2 Children", "3+ Children")</f>
        <v>3+ Children</v>
      </c>
      <c r="G949" t="s">
        <v>27</v>
      </c>
      <c r="H949" t="s">
        <v>21</v>
      </c>
      <c r="I949" t="s">
        <v>18</v>
      </c>
      <c r="J949" t="str">
        <f>IF(Table2[[#This Row],[Home Owner]]="Yes", "Homeowner","Non-Homeowner")</f>
        <v>Non-Homeowner</v>
      </c>
      <c r="K949">
        <v>3</v>
      </c>
      <c r="L949" s="6" t="s">
        <v>26</v>
      </c>
      <c r="M949" t="s">
        <v>32</v>
      </c>
      <c r="N949" t="str">
        <f>IF(Table2[[#This Row],[Age]]&lt;=35, "25-35",
IF(Table2[[#This Row],[Age]]&lt;=45, "36-45",
IF(Table2[[#This Row],[Age]]&lt;=55, "46-55", "55+")))</f>
        <v>36-45</v>
      </c>
      <c r="O949">
        <v>45</v>
      </c>
      <c r="P949" t="s">
        <v>15</v>
      </c>
      <c r="Q949" t="str">
        <f>IF(Table2[[#This Row],[Purchased Bike]]="Yes", "Purchased","Did Not Purchase")</f>
        <v>Purchased</v>
      </c>
      <c r="R949">
        <f t="shared" si="14"/>
        <v>1</v>
      </c>
    </row>
    <row r="950" spans="1:18" x14ac:dyDescent="0.35">
      <c r="A950">
        <v>21693</v>
      </c>
      <c r="B950" t="s">
        <v>41</v>
      </c>
      <c r="C950" t="s">
        <v>43</v>
      </c>
      <c r="D950" s="3">
        <v>60000</v>
      </c>
      <c r="E950">
        <v>0</v>
      </c>
      <c r="F950" t="str">
        <f>IF(Table2[[#This Row],[Children]]&lt;=2, "0-2 Children", "3+ Children")</f>
        <v>0-2 Children</v>
      </c>
      <c r="G950" t="s">
        <v>31</v>
      </c>
      <c r="H950" t="s">
        <v>14</v>
      </c>
      <c r="I950" t="s">
        <v>18</v>
      </c>
      <c r="J950" t="str">
        <f>IF(Table2[[#This Row],[Home Owner]]="Yes", "Homeowner","Non-Homeowner")</f>
        <v>Non-Homeowner</v>
      </c>
      <c r="K950">
        <v>0</v>
      </c>
      <c r="L950" s="6" t="s">
        <v>16</v>
      </c>
      <c r="M950" t="s">
        <v>32</v>
      </c>
      <c r="N950" t="str">
        <f>IF(Table2[[#This Row],[Age]]&lt;=35, "25-35",
IF(Table2[[#This Row],[Age]]&lt;=45, "36-45",
IF(Table2[[#This Row],[Age]]&lt;=55, "46-55", "55+")))</f>
        <v>36-45</v>
      </c>
      <c r="O950">
        <v>40</v>
      </c>
      <c r="P950" t="s">
        <v>18</v>
      </c>
      <c r="Q950" t="str">
        <f>IF(Table2[[#This Row],[Purchased Bike]]="Yes", "Purchased","Did Not Purchase")</f>
        <v>Did Not Purchase</v>
      </c>
      <c r="R950">
        <f t="shared" si="14"/>
        <v>0</v>
      </c>
    </row>
    <row r="951" spans="1:18" x14ac:dyDescent="0.35">
      <c r="A951">
        <v>28056</v>
      </c>
      <c r="B951" t="s">
        <v>40</v>
      </c>
      <c r="C951" t="s">
        <v>42</v>
      </c>
      <c r="D951" s="3">
        <v>70000</v>
      </c>
      <c r="E951">
        <v>2</v>
      </c>
      <c r="F951" t="str">
        <f>IF(Table2[[#This Row],[Children]]&lt;=2, "0-2 Children", "3+ Children")</f>
        <v>0-2 Children</v>
      </c>
      <c r="G951" t="s">
        <v>29</v>
      </c>
      <c r="H951" t="s">
        <v>14</v>
      </c>
      <c r="I951" t="s">
        <v>15</v>
      </c>
      <c r="J951" t="str">
        <f>IF(Table2[[#This Row],[Home Owner]]="Yes", "Homeowner","Non-Homeowner")</f>
        <v>Homeowner</v>
      </c>
      <c r="K951">
        <v>2</v>
      </c>
      <c r="L951" s="6" t="s">
        <v>44</v>
      </c>
      <c r="M951" t="s">
        <v>32</v>
      </c>
      <c r="N951" t="str">
        <f>IF(Table2[[#This Row],[Age]]&lt;=35, "25-35",
IF(Table2[[#This Row],[Age]]&lt;=45, "36-45",
IF(Table2[[#This Row],[Age]]&lt;=55, "46-55", "55+")))</f>
        <v>46-55</v>
      </c>
      <c r="O951">
        <v>53</v>
      </c>
      <c r="P951" t="s">
        <v>18</v>
      </c>
      <c r="Q951" t="str">
        <f>IF(Table2[[#This Row],[Purchased Bike]]="Yes", "Purchased","Did Not Purchase")</f>
        <v>Did Not Purchase</v>
      </c>
      <c r="R951">
        <f t="shared" si="14"/>
        <v>0</v>
      </c>
    </row>
    <row r="952" spans="1:18" x14ac:dyDescent="0.35">
      <c r="A952">
        <v>11788</v>
      </c>
      <c r="B952" t="s">
        <v>41</v>
      </c>
      <c r="C952" t="s">
        <v>43</v>
      </c>
      <c r="D952" s="3">
        <v>70000</v>
      </c>
      <c r="E952">
        <v>1</v>
      </c>
      <c r="F952" t="str">
        <f>IF(Table2[[#This Row],[Children]]&lt;=2, "0-2 Children", "3+ Children")</f>
        <v>0-2 Children</v>
      </c>
      <c r="G952" t="s">
        <v>31</v>
      </c>
      <c r="H952" t="s">
        <v>21</v>
      </c>
      <c r="I952" t="s">
        <v>15</v>
      </c>
      <c r="J952" t="str">
        <f>IF(Table2[[#This Row],[Home Owner]]="Yes", "Homeowner","Non-Homeowner")</f>
        <v>Homeowner</v>
      </c>
      <c r="K952">
        <v>0</v>
      </c>
      <c r="L952" s="6" t="s">
        <v>22</v>
      </c>
      <c r="M952" t="s">
        <v>32</v>
      </c>
      <c r="N952" t="str">
        <f>IF(Table2[[#This Row],[Age]]&lt;=35, "25-35",
IF(Table2[[#This Row],[Age]]&lt;=45, "36-45",
IF(Table2[[#This Row],[Age]]&lt;=55, "46-55", "55+")))</f>
        <v>25-35</v>
      </c>
      <c r="O952">
        <v>34</v>
      </c>
      <c r="P952" t="s">
        <v>18</v>
      </c>
      <c r="Q952" t="str">
        <f>IF(Table2[[#This Row],[Purchased Bike]]="Yes", "Purchased","Did Not Purchase")</f>
        <v>Did Not Purchase</v>
      </c>
      <c r="R952">
        <f t="shared" si="14"/>
        <v>0</v>
      </c>
    </row>
    <row r="953" spans="1:18" x14ac:dyDescent="0.35">
      <c r="A953">
        <v>22296</v>
      </c>
      <c r="B953" t="s">
        <v>40</v>
      </c>
      <c r="C953" t="s">
        <v>42</v>
      </c>
      <c r="D953" s="3">
        <v>70000</v>
      </c>
      <c r="E953">
        <v>0</v>
      </c>
      <c r="F953" t="str">
        <f>IF(Table2[[#This Row],[Children]]&lt;=2, "0-2 Children", "3+ Children")</f>
        <v>0-2 Children</v>
      </c>
      <c r="G953" t="s">
        <v>13</v>
      </c>
      <c r="H953" t="s">
        <v>21</v>
      </c>
      <c r="I953" t="s">
        <v>18</v>
      </c>
      <c r="J953" t="str">
        <f>IF(Table2[[#This Row],[Home Owner]]="Yes", "Homeowner","Non-Homeowner")</f>
        <v>Non-Homeowner</v>
      </c>
      <c r="K953">
        <v>1</v>
      </c>
      <c r="L953" s="6" t="s">
        <v>16</v>
      </c>
      <c r="M953" t="s">
        <v>32</v>
      </c>
      <c r="N953" t="str">
        <f>IF(Table2[[#This Row],[Age]]&lt;=35, "25-35",
IF(Table2[[#This Row],[Age]]&lt;=45, "36-45",
IF(Table2[[#This Row],[Age]]&lt;=55, "46-55", "55+")))</f>
        <v>36-45</v>
      </c>
      <c r="O953">
        <v>38</v>
      </c>
      <c r="P953" t="s">
        <v>18</v>
      </c>
      <c r="Q953" t="str">
        <f>IF(Table2[[#This Row],[Purchased Bike]]="Yes", "Purchased","Did Not Purchase")</f>
        <v>Did Not Purchase</v>
      </c>
      <c r="R953">
        <f t="shared" si="14"/>
        <v>0</v>
      </c>
    </row>
    <row r="954" spans="1:18" x14ac:dyDescent="0.35">
      <c r="A954">
        <v>15319</v>
      </c>
      <c r="B954" t="s">
        <v>40</v>
      </c>
      <c r="C954" t="s">
        <v>43</v>
      </c>
      <c r="D954" s="3">
        <v>70000</v>
      </c>
      <c r="E954">
        <v>4</v>
      </c>
      <c r="F954" t="str">
        <f>IF(Table2[[#This Row],[Children]]&lt;=2, "0-2 Children", "3+ Children")</f>
        <v>3+ Children</v>
      </c>
      <c r="G954" t="s">
        <v>13</v>
      </c>
      <c r="H954" t="s">
        <v>28</v>
      </c>
      <c r="I954" t="s">
        <v>18</v>
      </c>
      <c r="J954" t="str">
        <f>IF(Table2[[#This Row],[Home Owner]]="Yes", "Homeowner","Non-Homeowner")</f>
        <v>Non-Homeowner</v>
      </c>
      <c r="K954">
        <v>1</v>
      </c>
      <c r="L954" s="6" t="s">
        <v>26</v>
      </c>
      <c r="M954" t="s">
        <v>32</v>
      </c>
      <c r="N954" t="str">
        <f>IF(Table2[[#This Row],[Age]]&lt;=35, "25-35",
IF(Table2[[#This Row],[Age]]&lt;=45, "36-45",
IF(Table2[[#This Row],[Age]]&lt;=55, "46-55", "55+")))</f>
        <v>55+</v>
      </c>
      <c r="O954">
        <v>59</v>
      </c>
      <c r="P954" t="s">
        <v>18</v>
      </c>
      <c r="Q954" t="str">
        <f>IF(Table2[[#This Row],[Purchased Bike]]="Yes", "Purchased","Did Not Purchase")</f>
        <v>Did Not Purchase</v>
      </c>
      <c r="R954">
        <f t="shared" si="14"/>
        <v>0</v>
      </c>
    </row>
    <row r="955" spans="1:18" x14ac:dyDescent="0.35">
      <c r="A955">
        <v>17654</v>
      </c>
      <c r="B955" t="s">
        <v>41</v>
      </c>
      <c r="C955" t="s">
        <v>43</v>
      </c>
      <c r="D955" s="3">
        <v>40000</v>
      </c>
      <c r="E955">
        <v>3</v>
      </c>
      <c r="F955" t="str">
        <f>IF(Table2[[#This Row],[Children]]&lt;=2, "0-2 Children", "3+ Children")</f>
        <v>3+ Children</v>
      </c>
      <c r="G955" t="s">
        <v>19</v>
      </c>
      <c r="H955" t="s">
        <v>20</v>
      </c>
      <c r="I955" t="s">
        <v>15</v>
      </c>
      <c r="J955" t="str">
        <f>IF(Table2[[#This Row],[Home Owner]]="Yes", "Homeowner","Non-Homeowner")</f>
        <v>Homeowner</v>
      </c>
      <c r="K955">
        <v>1</v>
      </c>
      <c r="L955" s="6" t="s">
        <v>26</v>
      </c>
      <c r="M955" t="s">
        <v>32</v>
      </c>
      <c r="N955" t="str">
        <f>IF(Table2[[#This Row],[Age]]&lt;=35, "25-35",
IF(Table2[[#This Row],[Age]]&lt;=45, "36-45",
IF(Table2[[#This Row],[Age]]&lt;=55, "46-55", "55+")))</f>
        <v>25-35</v>
      </c>
      <c r="O955">
        <v>30</v>
      </c>
      <c r="P955" t="s">
        <v>15</v>
      </c>
      <c r="Q955" t="str">
        <f>IF(Table2[[#This Row],[Purchased Bike]]="Yes", "Purchased","Did Not Purchase")</f>
        <v>Purchased</v>
      </c>
      <c r="R955">
        <f t="shared" si="14"/>
        <v>1</v>
      </c>
    </row>
    <row r="956" spans="1:18" x14ac:dyDescent="0.35">
      <c r="A956">
        <v>14662</v>
      </c>
      <c r="B956" t="s">
        <v>40</v>
      </c>
      <c r="C956" t="s">
        <v>42</v>
      </c>
      <c r="D956" s="3">
        <v>60000</v>
      </c>
      <c r="E956">
        <v>1</v>
      </c>
      <c r="F956" t="str">
        <f>IF(Table2[[#This Row],[Children]]&lt;=2, "0-2 Children", "3+ Children")</f>
        <v>0-2 Children</v>
      </c>
      <c r="G956" t="s">
        <v>13</v>
      </c>
      <c r="H956" t="s">
        <v>21</v>
      </c>
      <c r="I956" t="s">
        <v>15</v>
      </c>
      <c r="J956" t="str">
        <f>IF(Table2[[#This Row],[Home Owner]]="Yes", "Homeowner","Non-Homeowner")</f>
        <v>Homeowner</v>
      </c>
      <c r="K956">
        <v>1</v>
      </c>
      <c r="L956" s="6" t="s">
        <v>16</v>
      </c>
      <c r="M956" t="s">
        <v>32</v>
      </c>
      <c r="N956" t="str">
        <f>IF(Table2[[#This Row],[Age]]&lt;=35, "25-35",
IF(Table2[[#This Row],[Age]]&lt;=45, "36-45",
IF(Table2[[#This Row],[Age]]&lt;=55, "46-55", "55+")))</f>
        <v>46-55</v>
      </c>
      <c r="O956">
        <v>48</v>
      </c>
      <c r="P956" t="s">
        <v>15</v>
      </c>
      <c r="Q956" t="str">
        <f>IF(Table2[[#This Row],[Purchased Bike]]="Yes", "Purchased","Did Not Purchase")</f>
        <v>Purchased</v>
      </c>
      <c r="R956">
        <f t="shared" si="14"/>
        <v>1</v>
      </c>
    </row>
    <row r="957" spans="1:18" x14ac:dyDescent="0.35">
      <c r="A957">
        <v>17541</v>
      </c>
      <c r="B957" t="s">
        <v>40</v>
      </c>
      <c r="C957" t="s">
        <v>43</v>
      </c>
      <c r="D957" s="3">
        <v>40000</v>
      </c>
      <c r="E957">
        <v>4</v>
      </c>
      <c r="F957" t="str">
        <f>IF(Table2[[#This Row],[Children]]&lt;=2, "0-2 Children", "3+ Children")</f>
        <v>3+ Children</v>
      </c>
      <c r="G957" t="s">
        <v>27</v>
      </c>
      <c r="H957" t="s">
        <v>14</v>
      </c>
      <c r="I957" t="s">
        <v>15</v>
      </c>
      <c r="J957" t="str">
        <f>IF(Table2[[#This Row],[Home Owner]]="Yes", "Homeowner","Non-Homeowner")</f>
        <v>Homeowner</v>
      </c>
      <c r="K957">
        <v>2</v>
      </c>
      <c r="L957" s="6" t="s">
        <v>22</v>
      </c>
      <c r="M957" t="s">
        <v>32</v>
      </c>
      <c r="N957" t="str">
        <f>IF(Table2[[#This Row],[Age]]&lt;=35, "25-35",
IF(Table2[[#This Row],[Age]]&lt;=45, "36-45",
IF(Table2[[#This Row],[Age]]&lt;=55, "46-55", "55+")))</f>
        <v>36-45</v>
      </c>
      <c r="O957">
        <v>43</v>
      </c>
      <c r="P957" t="s">
        <v>18</v>
      </c>
      <c r="Q957" t="str">
        <f>IF(Table2[[#This Row],[Purchased Bike]]="Yes", "Purchased","Did Not Purchase")</f>
        <v>Did Not Purchase</v>
      </c>
      <c r="R957">
        <f t="shared" si="14"/>
        <v>0</v>
      </c>
    </row>
    <row r="958" spans="1:18" x14ac:dyDescent="0.35">
      <c r="A958">
        <v>13886</v>
      </c>
      <c r="B958" t="s">
        <v>40</v>
      </c>
      <c r="C958" t="s">
        <v>43</v>
      </c>
      <c r="D958" s="3">
        <v>70000</v>
      </c>
      <c r="E958">
        <v>4</v>
      </c>
      <c r="F958" t="str">
        <f>IF(Table2[[#This Row],[Children]]&lt;=2, "0-2 Children", "3+ Children")</f>
        <v>3+ Children</v>
      </c>
      <c r="G958" t="s">
        <v>31</v>
      </c>
      <c r="H958" t="s">
        <v>21</v>
      </c>
      <c r="I958" t="s">
        <v>15</v>
      </c>
      <c r="J958" t="str">
        <f>IF(Table2[[#This Row],[Home Owner]]="Yes", "Homeowner","Non-Homeowner")</f>
        <v>Homeowner</v>
      </c>
      <c r="K958">
        <v>0</v>
      </c>
      <c r="L958" s="6" t="s">
        <v>22</v>
      </c>
      <c r="M958" t="s">
        <v>32</v>
      </c>
      <c r="N958" t="str">
        <f>IF(Table2[[#This Row],[Age]]&lt;=35, "25-35",
IF(Table2[[#This Row],[Age]]&lt;=45, "36-45",
IF(Table2[[#This Row],[Age]]&lt;=55, "46-55", "55+")))</f>
        <v>25-35</v>
      </c>
      <c r="O958">
        <v>35</v>
      </c>
      <c r="P958" t="s">
        <v>15</v>
      </c>
      <c r="Q958" t="str">
        <f>IF(Table2[[#This Row],[Purchased Bike]]="Yes", "Purchased","Did Not Purchase")</f>
        <v>Purchased</v>
      </c>
      <c r="R958">
        <f t="shared" si="14"/>
        <v>1</v>
      </c>
    </row>
    <row r="959" spans="1:18" x14ac:dyDescent="0.35">
      <c r="A959">
        <v>13073</v>
      </c>
      <c r="B959" t="s">
        <v>40</v>
      </c>
      <c r="C959" t="s">
        <v>43</v>
      </c>
      <c r="D959" s="3">
        <v>60000</v>
      </c>
      <c r="E959">
        <v>0</v>
      </c>
      <c r="F959" t="str">
        <f>IF(Table2[[#This Row],[Children]]&lt;=2, "0-2 Children", "3+ Children")</f>
        <v>0-2 Children</v>
      </c>
      <c r="G959" t="s">
        <v>19</v>
      </c>
      <c r="H959" t="s">
        <v>21</v>
      </c>
      <c r="I959" t="s">
        <v>15</v>
      </c>
      <c r="J959" t="str">
        <f>IF(Table2[[#This Row],[Home Owner]]="Yes", "Homeowner","Non-Homeowner")</f>
        <v>Homeowner</v>
      </c>
      <c r="K959">
        <v>2</v>
      </c>
      <c r="L959" s="6" t="s">
        <v>23</v>
      </c>
      <c r="M959" t="s">
        <v>32</v>
      </c>
      <c r="N959" t="str">
        <f>IF(Table2[[#This Row],[Age]]&lt;=35, "25-35",
IF(Table2[[#This Row],[Age]]&lt;=45, "36-45",
IF(Table2[[#This Row],[Age]]&lt;=55, "46-55", "55+")))</f>
        <v>25-35</v>
      </c>
      <c r="O959">
        <v>30</v>
      </c>
      <c r="P959" t="s">
        <v>18</v>
      </c>
      <c r="Q959" t="str">
        <f>IF(Table2[[#This Row],[Purchased Bike]]="Yes", "Purchased","Did Not Purchase")</f>
        <v>Did Not Purchase</v>
      </c>
      <c r="R959">
        <f t="shared" si="14"/>
        <v>0</v>
      </c>
    </row>
    <row r="960" spans="1:18" x14ac:dyDescent="0.35">
      <c r="A960">
        <v>21940</v>
      </c>
      <c r="B960" t="s">
        <v>40</v>
      </c>
      <c r="C960" t="s">
        <v>42</v>
      </c>
      <c r="D960" s="3">
        <v>90000</v>
      </c>
      <c r="E960">
        <v>5</v>
      </c>
      <c r="F960" t="str">
        <f>IF(Table2[[#This Row],[Children]]&lt;=2, "0-2 Children", "3+ Children")</f>
        <v>3+ Children</v>
      </c>
      <c r="G960" t="s">
        <v>31</v>
      </c>
      <c r="H960" t="s">
        <v>21</v>
      </c>
      <c r="I960" t="s">
        <v>15</v>
      </c>
      <c r="J960" t="str">
        <f>IF(Table2[[#This Row],[Home Owner]]="Yes", "Homeowner","Non-Homeowner")</f>
        <v>Homeowner</v>
      </c>
      <c r="K960">
        <v>0</v>
      </c>
      <c r="L960" s="6" t="s">
        <v>16</v>
      </c>
      <c r="M960" t="s">
        <v>32</v>
      </c>
      <c r="N960" t="str">
        <f>IF(Table2[[#This Row],[Age]]&lt;=35, "25-35",
IF(Table2[[#This Row],[Age]]&lt;=45, "36-45",
IF(Table2[[#This Row],[Age]]&lt;=55, "46-55", "55+")))</f>
        <v>46-55</v>
      </c>
      <c r="O960">
        <v>47</v>
      </c>
      <c r="P960" t="s">
        <v>15</v>
      </c>
      <c r="Q960" t="str">
        <f>IF(Table2[[#This Row],[Purchased Bike]]="Yes", "Purchased","Did Not Purchase")</f>
        <v>Purchased</v>
      </c>
      <c r="R960">
        <f t="shared" si="14"/>
        <v>1</v>
      </c>
    </row>
    <row r="961" spans="1:18" x14ac:dyDescent="0.35">
      <c r="A961">
        <v>20196</v>
      </c>
      <c r="B961" t="s">
        <v>40</v>
      </c>
      <c r="C961" t="s">
        <v>42</v>
      </c>
      <c r="D961" s="3">
        <v>60000</v>
      </c>
      <c r="E961">
        <v>1</v>
      </c>
      <c r="F961" t="str">
        <f>IF(Table2[[#This Row],[Children]]&lt;=2, "0-2 Children", "3+ Children")</f>
        <v>0-2 Children</v>
      </c>
      <c r="G961" t="s">
        <v>19</v>
      </c>
      <c r="H961" t="s">
        <v>14</v>
      </c>
      <c r="I961" t="s">
        <v>15</v>
      </c>
      <c r="J961" t="str">
        <f>IF(Table2[[#This Row],[Home Owner]]="Yes", "Homeowner","Non-Homeowner")</f>
        <v>Homeowner</v>
      </c>
      <c r="K961">
        <v>1</v>
      </c>
      <c r="L961" s="6" t="s">
        <v>22</v>
      </c>
      <c r="M961" t="s">
        <v>32</v>
      </c>
      <c r="N961" t="str">
        <f>IF(Table2[[#This Row],[Age]]&lt;=35, "25-35",
IF(Table2[[#This Row],[Age]]&lt;=45, "36-45",
IF(Table2[[#This Row],[Age]]&lt;=55, "46-55", "55+")))</f>
        <v>36-45</v>
      </c>
      <c r="O961">
        <v>45</v>
      </c>
      <c r="P961" t="s">
        <v>15</v>
      </c>
      <c r="Q961" t="str">
        <f>IF(Table2[[#This Row],[Purchased Bike]]="Yes", "Purchased","Did Not Purchase")</f>
        <v>Purchased</v>
      </c>
      <c r="R961">
        <f t="shared" si="14"/>
        <v>1</v>
      </c>
    </row>
    <row r="962" spans="1:18" x14ac:dyDescent="0.35">
      <c r="A962">
        <v>23491</v>
      </c>
      <c r="B962" t="s">
        <v>41</v>
      </c>
      <c r="C962" t="s">
        <v>42</v>
      </c>
      <c r="D962" s="3">
        <v>100000</v>
      </c>
      <c r="E962">
        <v>0</v>
      </c>
      <c r="F962" t="str">
        <f>IF(Table2[[#This Row],[Children]]&lt;=2, "0-2 Children", "3+ Children")</f>
        <v>0-2 Children</v>
      </c>
      <c r="G962" t="s">
        <v>19</v>
      </c>
      <c r="H962" t="s">
        <v>21</v>
      </c>
      <c r="I962" t="s">
        <v>18</v>
      </c>
      <c r="J962" t="str">
        <f>IF(Table2[[#This Row],[Home Owner]]="Yes", "Homeowner","Non-Homeowner")</f>
        <v>Non-Homeowner</v>
      </c>
      <c r="K962">
        <v>4</v>
      </c>
      <c r="L962" s="6" t="s">
        <v>26</v>
      </c>
      <c r="M962" t="s">
        <v>32</v>
      </c>
      <c r="N962" t="str">
        <f>IF(Table2[[#This Row],[Age]]&lt;=35, "25-35",
IF(Table2[[#This Row],[Age]]&lt;=45, "36-45",
IF(Table2[[#This Row],[Age]]&lt;=55, "46-55", "55+")))</f>
        <v>36-45</v>
      </c>
      <c r="O962">
        <v>45</v>
      </c>
      <c r="P962" t="s">
        <v>18</v>
      </c>
      <c r="Q962" t="str">
        <f>IF(Table2[[#This Row],[Purchased Bike]]="Yes", "Purchased","Did Not Purchase")</f>
        <v>Did Not Purchase</v>
      </c>
      <c r="R962">
        <f t="shared" si="14"/>
        <v>0</v>
      </c>
    </row>
    <row r="963" spans="1:18" x14ac:dyDescent="0.35">
      <c r="A963">
        <v>16651</v>
      </c>
      <c r="B963" t="s">
        <v>40</v>
      </c>
      <c r="C963" t="s">
        <v>43</v>
      </c>
      <c r="D963" s="3">
        <v>120000</v>
      </c>
      <c r="E963">
        <v>2</v>
      </c>
      <c r="F963" t="str">
        <f>IF(Table2[[#This Row],[Children]]&lt;=2, "0-2 Children", "3+ Children")</f>
        <v>0-2 Children</v>
      </c>
      <c r="G963" t="s">
        <v>13</v>
      </c>
      <c r="H963" t="s">
        <v>28</v>
      </c>
      <c r="I963" t="s">
        <v>15</v>
      </c>
      <c r="J963" t="str">
        <f>IF(Table2[[#This Row],[Home Owner]]="Yes", "Homeowner","Non-Homeowner")</f>
        <v>Homeowner</v>
      </c>
      <c r="K963">
        <v>3</v>
      </c>
      <c r="L963" s="6" t="s">
        <v>23</v>
      </c>
      <c r="M963" t="s">
        <v>32</v>
      </c>
      <c r="N963" t="str">
        <f>IF(Table2[[#This Row],[Age]]&lt;=35, "25-35",
IF(Table2[[#This Row],[Age]]&lt;=45, "36-45",
IF(Table2[[#This Row],[Age]]&lt;=55, "46-55", "55+")))</f>
        <v>55+</v>
      </c>
      <c r="O963">
        <v>62</v>
      </c>
      <c r="P963" t="s">
        <v>18</v>
      </c>
      <c r="Q963" t="str">
        <f>IF(Table2[[#This Row],[Purchased Bike]]="Yes", "Purchased","Did Not Purchase")</f>
        <v>Did Not Purchase</v>
      </c>
      <c r="R963">
        <f t="shared" ref="R963:R1026" si="15">IF(P963="Yes", 1,0)</f>
        <v>0</v>
      </c>
    </row>
    <row r="964" spans="1:18" x14ac:dyDescent="0.35">
      <c r="A964">
        <v>16813</v>
      </c>
      <c r="B964" t="s">
        <v>40</v>
      </c>
      <c r="C964" t="s">
        <v>42</v>
      </c>
      <c r="D964" s="3">
        <v>60000</v>
      </c>
      <c r="E964">
        <v>2</v>
      </c>
      <c r="F964" t="str">
        <f>IF(Table2[[#This Row],[Children]]&lt;=2, "0-2 Children", "3+ Children")</f>
        <v>0-2 Children</v>
      </c>
      <c r="G964" t="s">
        <v>19</v>
      </c>
      <c r="H964" t="s">
        <v>21</v>
      </c>
      <c r="I964" t="s">
        <v>15</v>
      </c>
      <c r="J964" t="str">
        <f>IF(Table2[[#This Row],[Home Owner]]="Yes", "Homeowner","Non-Homeowner")</f>
        <v>Homeowner</v>
      </c>
      <c r="K964">
        <v>2</v>
      </c>
      <c r="L964" s="6" t="s">
        <v>44</v>
      </c>
      <c r="M964" t="s">
        <v>32</v>
      </c>
      <c r="N964" t="str">
        <f>IF(Table2[[#This Row],[Age]]&lt;=35, "25-35",
IF(Table2[[#This Row],[Age]]&lt;=45, "36-45",
IF(Table2[[#This Row],[Age]]&lt;=55, "46-55", "55+")))</f>
        <v>46-55</v>
      </c>
      <c r="O964">
        <v>55</v>
      </c>
      <c r="P964" t="s">
        <v>18</v>
      </c>
      <c r="Q964" t="str">
        <f>IF(Table2[[#This Row],[Purchased Bike]]="Yes", "Purchased","Did Not Purchase")</f>
        <v>Did Not Purchase</v>
      </c>
      <c r="R964">
        <f t="shared" si="15"/>
        <v>0</v>
      </c>
    </row>
    <row r="965" spans="1:18" x14ac:dyDescent="0.35">
      <c r="A965">
        <v>16007</v>
      </c>
      <c r="B965" t="s">
        <v>40</v>
      </c>
      <c r="C965" t="s">
        <v>43</v>
      </c>
      <c r="D965" s="3">
        <v>90000</v>
      </c>
      <c r="E965">
        <v>5</v>
      </c>
      <c r="F965" t="str">
        <f>IF(Table2[[#This Row],[Children]]&lt;=2, "0-2 Children", "3+ Children")</f>
        <v>3+ Children</v>
      </c>
      <c r="G965" t="s">
        <v>13</v>
      </c>
      <c r="H965" t="s">
        <v>28</v>
      </c>
      <c r="I965" t="s">
        <v>15</v>
      </c>
      <c r="J965" t="str">
        <f>IF(Table2[[#This Row],[Home Owner]]="Yes", "Homeowner","Non-Homeowner")</f>
        <v>Homeowner</v>
      </c>
      <c r="K965">
        <v>2</v>
      </c>
      <c r="L965" s="6" t="s">
        <v>26</v>
      </c>
      <c r="M965" t="s">
        <v>32</v>
      </c>
      <c r="N965" t="str">
        <f>IF(Table2[[#This Row],[Age]]&lt;=35, "25-35",
IF(Table2[[#This Row],[Age]]&lt;=45, "36-45",
IF(Table2[[#This Row],[Age]]&lt;=55, "46-55", "55+")))</f>
        <v>55+</v>
      </c>
      <c r="O965">
        <v>66</v>
      </c>
      <c r="P965" t="s">
        <v>15</v>
      </c>
      <c r="Q965" t="str">
        <f>IF(Table2[[#This Row],[Purchased Bike]]="Yes", "Purchased","Did Not Purchase")</f>
        <v>Purchased</v>
      </c>
      <c r="R965">
        <f t="shared" si="15"/>
        <v>1</v>
      </c>
    </row>
    <row r="966" spans="1:18" x14ac:dyDescent="0.35">
      <c r="A966">
        <v>27434</v>
      </c>
      <c r="B966" t="s">
        <v>41</v>
      </c>
      <c r="C966" t="s">
        <v>42</v>
      </c>
      <c r="D966" s="3">
        <v>70000</v>
      </c>
      <c r="E966">
        <v>4</v>
      </c>
      <c r="F966" t="str">
        <f>IF(Table2[[#This Row],[Children]]&lt;=2, "0-2 Children", "3+ Children")</f>
        <v>3+ Children</v>
      </c>
      <c r="G966" t="s">
        <v>19</v>
      </c>
      <c r="H966" t="s">
        <v>21</v>
      </c>
      <c r="I966" t="s">
        <v>15</v>
      </c>
      <c r="J966" t="str">
        <f>IF(Table2[[#This Row],[Home Owner]]="Yes", "Homeowner","Non-Homeowner")</f>
        <v>Homeowner</v>
      </c>
      <c r="K966">
        <v>1</v>
      </c>
      <c r="L966" s="6" t="s">
        <v>44</v>
      </c>
      <c r="M966" t="s">
        <v>32</v>
      </c>
      <c r="N966" t="str">
        <f>IF(Table2[[#This Row],[Age]]&lt;=35, "25-35",
IF(Table2[[#This Row],[Age]]&lt;=45, "36-45",
IF(Table2[[#This Row],[Age]]&lt;=55, "46-55", "55+")))</f>
        <v>55+</v>
      </c>
      <c r="O966">
        <v>56</v>
      </c>
      <c r="P966" t="s">
        <v>18</v>
      </c>
      <c r="Q966" t="str">
        <f>IF(Table2[[#This Row],[Purchased Bike]]="Yes", "Purchased","Did Not Purchase")</f>
        <v>Did Not Purchase</v>
      </c>
      <c r="R966">
        <f t="shared" si="15"/>
        <v>0</v>
      </c>
    </row>
    <row r="967" spans="1:18" x14ac:dyDescent="0.35">
      <c r="A967">
        <v>27756</v>
      </c>
      <c r="B967" t="s">
        <v>41</v>
      </c>
      <c r="C967" t="s">
        <v>43</v>
      </c>
      <c r="D967" s="3">
        <v>50000</v>
      </c>
      <c r="E967">
        <v>3</v>
      </c>
      <c r="F967" t="str">
        <f>IF(Table2[[#This Row],[Children]]&lt;=2, "0-2 Children", "3+ Children")</f>
        <v>3+ Children</v>
      </c>
      <c r="G967" t="s">
        <v>13</v>
      </c>
      <c r="H967" t="s">
        <v>14</v>
      </c>
      <c r="I967" t="s">
        <v>18</v>
      </c>
      <c r="J967" t="str">
        <f>IF(Table2[[#This Row],[Home Owner]]="Yes", "Homeowner","Non-Homeowner")</f>
        <v>Non-Homeowner</v>
      </c>
      <c r="K967">
        <v>1</v>
      </c>
      <c r="L967" s="6" t="s">
        <v>16</v>
      </c>
      <c r="M967" t="s">
        <v>32</v>
      </c>
      <c r="N967" t="str">
        <f>IF(Table2[[#This Row],[Age]]&lt;=35, "25-35",
IF(Table2[[#This Row],[Age]]&lt;=45, "36-45",
IF(Table2[[#This Row],[Age]]&lt;=55, "46-55", "55+")))</f>
        <v>36-45</v>
      </c>
      <c r="O967">
        <v>40</v>
      </c>
      <c r="P967" t="s">
        <v>18</v>
      </c>
      <c r="Q967" t="str">
        <f>IF(Table2[[#This Row],[Purchased Bike]]="Yes", "Purchased","Did Not Purchase")</f>
        <v>Did Not Purchase</v>
      </c>
      <c r="R967">
        <f t="shared" si="15"/>
        <v>0</v>
      </c>
    </row>
    <row r="968" spans="1:18" x14ac:dyDescent="0.35">
      <c r="A968">
        <v>23818</v>
      </c>
      <c r="B968" t="s">
        <v>40</v>
      </c>
      <c r="C968" t="s">
        <v>43</v>
      </c>
      <c r="D968" s="3">
        <v>50000</v>
      </c>
      <c r="E968">
        <v>0</v>
      </c>
      <c r="F968" t="str">
        <f>IF(Table2[[#This Row],[Children]]&lt;=2, "0-2 Children", "3+ Children")</f>
        <v>0-2 Children</v>
      </c>
      <c r="G968" t="s">
        <v>31</v>
      </c>
      <c r="H968" t="s">
        <v>14</v>
      </c>
      <c r="I968" t="s">
        <v>15</v>
      </c>
      <c r="J968" t="str">
        <f>IF(Table2[[#This Row],[Home Owner]]="Yes", "Homeowner","Non-Homeowner")</f>
        <v>Homeowner</v>
      </c>
      <c r="K968">
        <v>0</v>
      </c>
      <c r="L968" s="6" t="s">
        <v>26</v>
      </c>
      <c r="M968" t="s">
        <v>32</v>
      </c>
      <c r="N968" t="str">
        <f>IF(Table2[[#This Row],[Age]]&lt;=35, "25-35",
IF(Table2[[#This Row],[Age]]&lt;=45, "36-45",
IF(Table2[[#This Row],[Age]]&lt;=55, "46-55", "55+")))</f>
        <v>25-35</v>
      </c>
      <c r="O968">
        <v>33</v>
      </c>
      <c r="P968" t="s">
        <v>15</v>
      </c>
      <c r="Q968" t="str">
        <f>IF(Table2[[#This Row],[Purchased Bike]]="Yes", "Purchased","Did Not Purchase")</f>
        <v>Purchased</v>
      </c>
      <c r="R968">
        <f t="shared" si="15"/>
        <v>1</v>
      </c>
    </row>
    <row r="969" spans="1:18" x14ac:dyDescent="0.35">
      <c r="A969">
        <v>19012</v>
      </c>
      <c r="B969" t="s">
        <v>40</v>
      </c>
      <c r="C969" t="s">
        <v>42</v>
      </c>
      <c r="D969" s="3">
        <v>80000</v>
      </c>
      <c r="E969">
        <v>3</v>
      </c>
      <c r="F969" t="str">
        <f>IF(Table2[[#This Row],[Children]]&lt;=2, "0-2 Children", "3+ Children")</f>
        <v>3+ Children</v>
      </c>
      <c r="G969" t="s">
        <v>13</v>
      </c>
      <c r="H969" t="s">
        <v>28</v>
      </c>
      <c r="I969" t="s">
        <v>15</v>
      </c>
      <c r="J969" t="str">
        <f>IF(Table2[[#This Row],[Home Owner]]="Yes", "Homeowner","Non-Homeowner")</f>
        <v>Homeowner</v>
      </c>
      <c r="K969">
        <v>1</v>
      </c>
      <c r="L969" s="6" t="s">
        <v>26</v>
      </c>
      <c r="M969" t="s">
        <v>32</v>
      </c>
      <c r="N969" t="str">
        <f>IF(Table2[[#This Row],[Age]]&lt;=35, "25-35",
IF(Table2[[#This Row],[Age]]&lt;=45, "36-45",
IF(Table2[[#This Row],[Age]]&lt;=55, "46-55", "55+")))</f>
        <v>55+</v>
      </c>
      <c r="O969">
        <v>56</v>
      </c>
      <c r="P969" t="s">
        <v>18</v>
      </c>
      <c r="Q969" t="str">
        <f>IF(Table2[[#This Row],[Purchased Bike]]="Yes", "Purchased","Did Not Purchase")</f>
        <v>Did Not Purchase</v>
      </c>
      <c r="R969">
        <f t="shared" si="15"/>
        <v>0</v>
      </c>
    </row>
    <row r="970" spans="1:18" x14ac:dyDescent="0.35">
      <c r="A970">
        <v>18329</v>
      </c>
      <c r="B970" t="s">
        <v>41</v>
      </c>
      <c r="C970" t="s">
        <v>42</v>
      </c>
      <c r="D970" s="3">
        <v>30000</v>
      </c>
      <c r="E970">
        <v>0</v>
      </c>
      <c r="F970" t="str">
        <f>IF(Table2[[#This Row],[Children]]&lt;=2, "0-2 Children", "3+ Children")</f>
        <v>0-2 Children</v>
      </c>
      <c r="G970" t="s">
        <v>29</v>
      </c>
      <c r="H970" t="s">
        <v>20</v>
      </c>
      <c r="I970" t="s">
        <v>18</v>
      </c>
      <c r="J970" t="str">
        <f>IF(Table2[[#This Row],[Home Owner]]="Yes", "Homeowner","Non-Homeowner")</f>
        <v>Non-Homeowner</v>
      </c>
      <c r="K970">
        <v>2</v>
      </c>
      <c r="L970" s="6" t="s">
        <v>23</v>
      </c>
      <c r="M970" t="s">
        <v>32</v>
      </c>
      <c r="N970" t="str">
        <f>IF(Table2[[#This Row],[Age]]&lt;=35, "25-35",
IF(Table2[[#This Row],[Age]]&lt;=45, "36-45",
IF(Table2[[#This Row],[Age]]&lt;=55, "46-55", "55+")))</f>
        <v>25-35</v>
      </c>
      <c r="O970">
        <v>27</v>
      </c>
      <c r="P970" t="s">
        <v>18</v>
      </c>
      <c r="Q970" t="str">
        <f>IF(Table2[[#This Row],[Purchased Bike]]="Yes", "Purchased","Did Not Purchase")</f>
        <v>Did Not Purchase</v>
      </c>
      <c r="R970">
        <f t="shared" si="15"/>
        <v>0</v>
      </c>
    </row>
    <row r="971" spans="1:18" x14ac:dyDescent="0.35">
      <c r="A971">
        <v>29037</v>
      </c>
      <c r="B971" t="s">
        <v>40</v>
      </c>
      <c r="C971" t="s">
        <v>42</v>
      </c>
      <c r="D971" s="3">
        <v>60000</v>
      </c>
      <c r="E971">
        <v>0</v>
      </c>
      <c r="F971" t="str">
        <f>IF(Table2[[#This Row],[Children]]&lt;=2, "0-2 Children", "3+ Children")</f>
        <v>0-2 Children</v>
      </c>
      <c r="G971" t="s">
        <v>31</v>
      </c>
      <c r="H971" t="s">
        <v>21</v>
      </c>
      <c r="I971" t="s">
        <v>18</v>
      </c>
      <c r="J971" t="str">
        <f>IF(Table2[[#This Row],[Home Owner]]="Yes", "Homeowner","Non-Homeowner")</f>
        <v>Non-Homeowner</v>
      </c>
      <c r="K971">
        <v>0</v>
      </c>
      <c r="L971" s="6" t="s">
        <v>16</v>
      </c>
      <c r="M971" t="s">
        <v>32</v>
      </c>
      <c r="N971" t="str">
        <f>IF(Table2[[#This Row],[Age]]&lt;=35, "25-35",
IF(Table2[[#This Row],[Age]]&lt;=45, "36-45",
IF(Table2[[#This Row],[Age]]&lt;=55, "46-55", "55+")))</f>
        <v>36-45</v>
      </c>
      <c r="O971">
        <v>39</v>
      </c>
      <c r="P971" t="s">
        <v>18</v>
      </c>
      <c r="Q971" t="str">
        <f>IF(Table2[[#This Row],[Purchased Bike]]="Yes", "Purchased","Did Not Purchase")</f>
        <v>Did Not Purchase</v>
      </c>
      <c r="R971">
        <f t="shared" si="15"/>
        <v>0</v>
      </c>
    </row>
    <row r="972" spans="1:18" x14ac:dyDescent="0.35">
      <c r="A972">
        <v>26576</v>
      </c>
      <c r="B972" t="s">
        <v>40</v>
      </c>
      <c r="C972" t="s">
        <v>43</v>
      </c>
      <c r="D972" s="3">
        <v>60000</v>
      </c>
      <c r="E972">
        <v>0</v>
      </c>
      <c r="F972" t="str">
        <f>IF(Table2[[#This Row],[Children]]&lt;=2, "0-2 Children", "3+ Children")</f>
        <v>0-2 Children</v>
      </c>
      <c r="G972" t="s">
        <v>19</v>
      </c>
      <c r="H972" t="s">
        <v>14</v>
      </c>
      <c r="I972" t="s">
        <v>15</v>
      </c>
      <c r="J972" t="str">
        <f>IF(Table2[[#This Row],[Home Owner]]="Yes", "Homeowner","Non-Homeowner")</f>
        <v>Homeowner</v>
      </c>
      <c r="K972">
        <v>2</v>
      </c>
      <c r="L972" s="6" t="s">
        <v>23</v>
      </c>
      <c r="M972" t="s">
        <v>32</v>
      </c>
      <c r="N972" t="str">
        <f>IF(Table2[[#This Row],[Age]]&lt;=35, "25-35",
IF(Table2[[#This Row],[Age]]&lt;=45, "36-45",
IF(Table2[[#This Row],[Age]]&lt;=55, "46-55", "55+")))</f>
        <v>25-35</v>
      </c>
      <c r="O972">
        <v>31</v>
      </c>
      <c r="P972" t="s">
        <v>18</v>
      </c>
      <c r="Q972" t="str">
        <f>IF(Table2[[#This Row],[Purchased Bike]]="Yes", "Purchased","Did Not Purchase")</f>
        <v>Did Not Purchase</v>
      </c>
      <c r="R972">
        <f t="shared" si="15"/>
        <v>0</v>
      </c>
    </row>
    <row r="973" spans="1:18" x14ac:dyDescent="0.35">
      <c r="A973">
        <v>12192</v>
      </c>
      <c r="B973" t="s">
        <v>41</v>
      </c>
      <c r="C973" t="s">
        <v>43</v>
      </c>
      <c r="D973" s="3">
        <v>60000</v>
      </c>
      <c r="E973">
        <v>2</v>
      </c>
      <c r="F973" t="str">
        <f>IF(Table2[[#This Row],[Children]]&lt;=2, "0-2 Children", "3+ Children")</f>
        <v>0-2 Children</v>
      </c>
      <c r="G973" t="s">
        <v>29</v>
      </c>
      <c r="H973" t="s">
        <v>14</v>
      </c>
      <c r="I973" t="s">
        <v>18</v>
      </c>
      <c r="J973" t="str">
        <f>IF(Table2[[#This Row],[Home Owner]]="Yes", "Homeowner","Non-Homeowner")</f>
        <v>Non-Homeowner</v>
      </c>
      <c r="K973">
        <v>2</v>
      </c>
      <c r="L973" s="6" t="s">
        <v>26</v>
      </c>
      <c r="M973" t="s">
        <v>32</v>
      </c>
      <c r="N973" t="str">
        <f>IF(Table2[[#This Row],[Age]]&lt;=35, "25-35",
IF(Table2[[#This Row],[Age]]&lt;=45, "36-45",
IF(Table2[[#This Row],[Age]]&lt;=55, "46-55", "55+")))</f>
        <v>46-55</v>
      </c>
      <c r="O973">
        <v>51</v>
      </c>
      <c r="P973" t="s">
        <v>18</v>
      </c>
      <c r="Q973" t="str">
        <f>IF(Table2[[#This Row],[Purchased Bike]]="Yes", "Purchased","Did Not Purchase")</f>
        <v>Did Not Purchase</v>
      </c>
      <c r="R973">
        <f t="shared" si="15"/>
        <v>0</v>
      </c>
    </row>
    <row r="974" spans="1:18" x14ac:dyDescent="0.35">
      <c r="A974">
        <v>14887</v>
      </c>
      <c r="B974" t="s">
        <v>40</v>
      </c>
      <c r="C974" t="s">
        <v>43</v>
      </c>
      <c r="D974" s="3">
        <v>30000</v>
      </c>
      <c r="E974">
        <v>1</v>
      </c>
      <c r="F974" t="str">
        <f>IF(Table2[[#This Row],[Children]]&lt;=2, "0-2 Children", "3+ Children")</f>
        <v>0-2 Children</v>
      </c>
      <c r="G974" t="s">
        <v>27</v>
      </c>
      <c r="H974" t="s">
        <v>20</v>
      </c>
      <c r="I974" t="s">
        <v>15</v>
      </c>
      <c r="J974" t="str">
        <f>IF(Table2[[#This Row],[Home Owner]]="Yes", "Homeowner","Non-Homeowner")</f>
        <v>Homeowner</v>
      </c>
      <c r="K974">
        <v>1</v>
      </c>
      <c r="L974" s="6" t="s">
        <v>23</v>
      </c>
      <c r="M974" t="s">
        <v>32</v>
      </c>
      <c r="N974" t="str">
        <f>IF(Table2[[#This Row],[Age]]&lt;=35, "25-35",
IF(Table2[[#This Row],[Age]]&lt;=45, "36-45",
IF(Table2[[#This Row],[Age]]&lt;=55, "46-55", "55+")))</f>
        <v>46-55</v>
      </c>
      <c r="O974">
        <v>52</v>
      </c>
      <c r="P974" t="s">
        <v>18</v>
      </c>
      <c r="Q974" t="str">
        <f>IF(Table2[[#This Row],[Purchased Bike]]="Yes", "Purchased","Did Not Purchase")</f>
        <v>Did Not Purchase</v>
      </c>
      <c r="R974">
        <f t="shared" si="15"/>
        <v>0</v>
      </c>
    </row>
    <row r="975" spans="1:18" x14ac:dyDescent="0.35">
      <c r="A975">
        <v>11734</v>
      </c>
      <c r="B975" t="s">
        <v>40</v>
      </c>
      <c r="C975" t="s">
        <v>42</v>
      </c>
      <c r="D975" s="3">
        <v>60000</v>
      </c>
      <c r="E975">
        <v>1</v>
      </c>
      <c r="F975" t="str">
        <f>IF(Table2[[#This Row],[Children]]&lt;=2, "0-2 Children", "3+ Children")</f>
        <v>0-2 Children</v>
      </c>
      <c r="G975" t="s">
        <v>19</v>
      </c>
      <c r="H975" t="s">
        <v>14</v>
      </c>
      <c r="I975" t="s">
        <v>18</v>
      </c>
      <c r="J975" t="str">
        <f>IF(Table2[[#This Row],[Home Owner]]="Yes", "Homeowner","Non-Homeowner")</f>
        <v>Non-Homeowner</v>
      </c>
      <c r="K975">
        <v>1</v>
      </c>
      <c r="L975" s="6" t="s">
        <v>16</v>
      </c>
      <c r="M975" t="s">
        <v>32</v>
      </c>
      <c r="N975" t="str">
        <f>IF(Table2[[#This Row],[Age]]&lt;=35, "25-35",
IF(Table2[[#This Row],[Age]]&lt;=45, "36-45",
IF(Table2[[#This Row],[Age]]&lt;=55, "46-55", "55+")))</f>
        <v>46-55</v>
      </c>
      <c r="O975">
        <v>47</v>
      </c>
      <c r="P975" t="s">
        <v>18</v>
      </c>
      <c r="Q975" t="str">
        <f>IF(Table2[[#This Row],[Purchased Bike]]="Yes", "Purchased","Did Not Purchase")</f>
        <v>Did Not Purchase</v>
      </c>
      <c r="R975">
        <f t="shared" si="15"/>
        <v>0</v>
      </c>
    </row>
    <row r="976" spans="1:18" x14ac:dyDescent="0.35">
      <c r="A976">
        <v>17462</v>
      </c>
      <c r="B976" t="s">
        <v>40</v>
      </c>
      <c r="C976" t="s">
        <v>42</v>
      </c>
      <c r="D976" s="3">
        <v>70000</v>
      </c>
      <c r="E976">
        <v>3</v>
      </c>
      <c r="F976" t="str">
        <f>IF(Table2[[#This Row],[Children]]&lt;=2, "0-2 Children", "3+ Children")</f>
        <v>3+ Children</v>
      </c>
      <c r="G976" t="s">
        <v>31</v>
      </c>
      <c r="H976" t="s">
        <v>28</v>
      </c>
      <c r="I976" t="s">
        <v>15</v>
      </c>
      <c r="J976" t="str">
        <f>IF(Table2[[#This Row],[Home Owner]]="Yes", "Homeowner","Non-Homeowner")</f>
        <v>Homeowner</v>
      </c>
      <c r="K976">
        <v>2</v>
      </c>
      <c r="L976" s="6" t="s">
        <v>23</v>
      </c>
      <c r="M976" t="s">
        <v>32</v>
      </c>
      <c r="N976" t="str">
        <f>IF(Table2[[#This Row],[Age]]&lt;=35, "25-35",
IF(Table2[[#This Row],[Age]]&lt;=45, "36-45",
IF(Table2[[#This Row],[Age]]&lt;=55, "46-55", "55+")))</f>
        <v>46-55</v>
      </c>
      <c r="O976">
        <v>53</v>
      </c>
      <c r="P976" t="s">
        <v>15</v>
      </c>
      <c r="Q976" t="str">
        <f>IF(Table2[[#This Row],[Purchased Bike]]="Yes", "Purchased","Did Not Purchase")</f>
        <v>Purchased</v>
      </c>
      <c r="R976">
        <f t="shared" si="15"/>
        <v>1</v>
      </c>
    </row>
    <row r="977" spans="1:18" x14ac:dyDescent="0.35">
      <c r="A977">
        <v>20659</v>
      </c>
      <c r="B977" t="s">
        <v>40</v>
      </c>
      <c r="C977" t="s">
        <v>42</v>
      </c>
      <c r="D977" s="3">
        <v>70000</v>
      </c>
      <c r="E977">
        <v>3</v>
      </c>
      <c r="F977" t="str">
        <f>IF(Table2[[#This Row],[Children]]&lt;=2, "0-2 Children", "3+ Children")</f>
        <v>3+ Children</v>
      </c>
      <c r="G977" t="s">
        <v>31</v>
      </c>
      <c r="H977" t="s">
        <v>21</v>
      </c>
      <c r="I977" t="s">
        <v>15</v>
      </c>
      <c r="J977" t="str">
        <f>IF(Table2[[#This Row],[Home Owner]]="Yes", "Homeowner","Non-Homeowner")</f>
        <v>Homeowner</v>
      </c>
      <c r="K977">
        <v>0</v>
      </c>
      <c r="L977" s="6" t="s">
        <v>16</v>
      </c>
      <c r="M977" t="s">
        <v>32</v>
      </c>
      <c r="N977" t="str">
        <f>IF(Table2[[#This Row],[Age]]&lt;=35, "25-35",
IF(Table2[[#This Row],[Age]]&lt;=45, "36-45",
IF(Table2[[#This Row],[Age]]&lt;=55, "46-55", "55+")))</f>
        <v>25-35</v>
      </c>
      <c r="O977">
        <v>35</v>
      </c>
      <c r="P977" t="s">
        <v>15</v>
      </c>
      <c r="Q977" t="str">
        <f>IF(Table2[[#This Row],[Purchased Bike]]="Yes", "Purchased","Did Not Purchase")</f>
        <v>Purchased</v>
      </c>
      <c r="R977">
        <f t="shared" si="15"/>
        <v>1</v>
      </c>
    </row>
    <row r="978" spans="1:18" x14ac:dyDescent="0.35">
      <c r="A978">
        <v>28004</v>
      </c>
      <c r="B978" t="s">
        <v>40</v>
      </c>
      <c r="C978" t="s">
        <v>43</v>
      </c>
      <c r="D978" s="3">
        <v>60000</v>
      </c>
      <c r="E978">
        <v>3</v>
      </c>
      <c r="F978" t="str">
        <f>IF(Table2[[#This Row],[Children]]&lt;=2, "0-2 Children", "3+ Children")</f>
        <v>3+ Children</v>
      </c>
      <c r="G978" t="s">
        <v>13</v>
      </c>
      <c r="H978" t="s">
        <v>28</v>
      </c>
      <c r="I978" t="s">
        <v>15</v>
      </c>
      <c r="J978" t="str">
        <f>IF(Table2[[#This Row],[Home Owner]]="Yes", "Homeowner","Non-Homeowner")</f>
        <v>Homeowner</v>
      </c>
      <c r="K978">
        <v>2</v>
      </c>
      <c r="L978" s="6" t="s">
        <v>44</v>
      </c>
      <c r="M978" t="s">
        <v>32</v>
      </c>
      <c r="N978" t="str">
        <f>IF(Table2[[#This Row],[Age]]&lt;=35, "25-35",
IF(Table2[[#This Row],[Age]]&lt;=45, "36-45",
IF(Table2[[#This Row],[Age]]&lt;=55, "46-55", "55+")))</f>
        <v>55+</v>
      </c>
      <c r="O978">
        <v>66</v>
      </c>
      <c r="P978" t="s">
        <v>18</v>
      </c>
      <c r="Q978" t="str">
        <f>IF(Table2[[#This Row],[Purchased Bike]]="Yes", "Purchased","Did Not Purchase")</f>
        <v>Did Not Purchase</v>
      </c>
      <c r="R978">
        <f t="shared" si="15"/>
        <v>0</v>
      </c>
    </row>
    <row r="979" spans="1:18" x14ac:dyDescent="0.35">
      <c r="A979">
        <v>19741</v>
      </c>
      <c r="B979" t="s">
        <v>41</v>
      </c>
      <c r="C979" t="s">
        <v>43</v>
      </c>
      <c r="D979" s="3">
        <v>80000</v>
      </c>
      <c r="E979">
        <v>4</v>
      </c>
      <c r="F979" t="str">
        <f>IF(Table2[[#This Row],[Children]]&lt;=2, "0-2 Children", "3+ Children")</f>
        <v>3+ Children</v>
      </c>
      <c r="G979" t="s">
        <v>31</v>
      </c>
      <c r="H979" t="s">
        <v>28</v>
      </c>
      <c r="I979" t="s">
        <v>15</v>
      </c>
      <c r="J979" t="str">
        <f>IF(Table2[[#This Row],[Home Owner]]="Yes", "Homeowner","Non-Homeowner")</f>
        <v>Homeowner</v>
      </c>
      <c r="K979">
        <v>2</v>
      </c>
      <c r="L979" s="6" t="s">
        <v>23</v>
      </c>
      <c r="M979" t="s">
        <v>32</v>
      </c>
      <c r="N979" t="str">
        <f>IF(Table2[[#This Row],[Age]]&lt;=35, "25-35",
IF(Table2[[#This Row],[Age]]&lt;=45, "36-45",
IF(Table2[[#This Row],[Age]]&lt;=55, "46-55", "55+")))</f>
        <v>55+</v>
      </c>
      <c r="O979">
        <v>65</v>
      </c>
      <c r="P979" t="s">
        <v>18</v>
      </c>
      <c r="Q979" t="str">
        <f>IF(Table2[[#This Row],[Purchased Bike]]="Yes", "Purchased","Did Not Purchase")</f>
        <v>Did Not Purchase</v>
      </c>
      <c r="R979">
        <f t="shared" si="15"/>
        <v>0</v>
      </c>
    </row>
    <row r="980" spans="1:18" x14ac:dyDescent="0.35">
      <c r="A980">
        <v>17450</v>
      </c>
      <c r="B980" t="s">
        <v>40</v>
      </c>
      <c r="C980" t="s">
        <v>42</v>
      </c>
      <c r="D980" s="3">
        <v>80000</v>
      </c>
      <c r="E980">
        <v>5</v>
      </c>
      <c r="F980" t="str">
        <f>IF(Table2[[#This Row],[Children]]&lt;=2, "0-2 Children", "3+ Children")</f>
        <v>3+ Children</v>
      </c>
      <c r="G980" t="s">
        <v>19</v>
      </c>
      <c r="H980" t="s">
        <v>21</v>
      </c>
      <c r="I980" t="s">
        <v>15</v>
      </c>
      <c r="J980" t="str">
        <f>IF(Table2[[#This Row],[Home Owner]]="Yes", "Homeowner","Non-Homeowner")</f>
        <v>Homeowner</v>
      </c>
      <c r="K980">
        <v>3</v>
      </c>
      <c r="L980" s="6" t="s">
        <v>23</v>
      </c>
      <c r="M980" t="s">
        <v>32</v>
      </c>
      <c r="N980" t="str">
        <f>IF(Table2[[#This Row],[Age]]&lt;=35, "25-35",
IF(Table2[[#This Row],[Age]]&lt;=45, "36-45",
IF(Table2[[#This Row],[Age]]&lt;=55, "46-55", "55+")))</f>
        <v>36-45</v>
      </c>
      <c r="O980">
        <v>45</v>
      </c>
      <c r="P980" t="s">
        <v>18</v>
      </c>
      <c r="Q980" t="str">
        <f>IF(Table2[[#This Row],[Purchased Bike]]="Yes", "Purchased","Did Not Purchase")</f>
        <v>Did Not Purchase</v>
      </c>
      <c r="R980">
        <f t="shared" si="15"/>
        <v>0</v>
      </c>
    </row>
    <row r="981" spans="1:18" x14ac:dyDescent="0.35">
      <c r="A981">
        <v>17337</v>
      </c>
      <c r="B981" t="s">
        <v>41</v>
      </c>
      <c r="C981" t="s">
        <v>42</v>
      </c>
      <c r="D981" s="3">
        <v>40000</v>
      </c>
      <c r="E981">
        <v>0</v>
      </c>
      <c r="F981" t="str">
        <f>IF(Table2[[#This Row],[Children]]&lt;=2, "0-2 Children", "3+ Children")</f>
        <v>0-2 Children</v>
      </c>
      <c r="G981" t="s">
        <v>27</v>
      </c>
      <c r="H981" t="s">
        <v>14</v>
      </c>
      <c r="I981" t="s">
        <v>15</v>
      </c>
      <c r="J981" t="str">
        <f>IF(Table2[[#This Row],[Home Owner]]="Yes", "Homeowner","Non-Homeowner")</f>
        <v>Homeowner</v>
      </c>
      <c r="K981">
        <v>1</v>
      </c>
      <c r="L981" s="6" t="s">
        <v>23</v>
      </c>
      <c r="M981" t="s">
        <v>32</v>
      </c>
      <c r="N981" t="str">
        <f>IF(Table2[[#This Row],[Age]]&lt;=35, "25-35",
IF(Table2[[#This Row],[Age]]&lt;=45, "36-45",
IF(Table2[[#This Row],[Age]]&lt;=55, "46-55", "55+")))</f>
        <v>25-35</v>
      </c>
      <c r="O981">
        <v>31</v>
      </c>
      <c r="P981" t="s">
        <v>18</v>
      </c>
      <c r="Q981" t="str">
        <f>IF(Table2[[#This Row],[Purchased Bike]]="Yes", "Purchased","Did Not Purchase")</f>
        <v>Did Not Purchase</v>
      </c>
      <c r="R981">
        <f t="shared" si="15"/>
        <v>0</v>
      </c>
    </row>
    <row r="982" spans="1:18" x14ac:dyDescent="0.35">
      <c r="A982">
        <v>18594</v>
      </c>
      <c r="B982" t="s">
        <v>41</v>
      </c>
      <c r="C982" t="s">
        <v>43</v>
      </c>
      <c r="D982" s="3">
        <v>80000</v>
      </c>
      <c r="E982">
        <v>3</v>
      </c>
      <c r="F982" t="str">
        <f>IF(Table2[[#This Row],[Children]]&lt;=2, "0-2 Children", "3+ Children")</f>
        <v>3+ Children</v>
      </c>
      <c r="G982" t="s">
        <v>13</v>
      </c>
      <c r="H982" t="s">
        <v>14</v>
      </c>
      <c r="I982" t="s">
        <v>15</v>
      </c>
      <c r="J982" t="str">
        <f>IF(Table2[[#This Row],[Home Owner]]="Yes", "Homeowner","Non-Homeowner")</f>
        <v>Homeowner</v>
      </c>
      <c r="K982">
        <v>3</v>
      </c>
      <c r="L982" s="6" t="s">
        <v>44</v>
      </c>
      <c r="M982" t="s">
        <v>32</v>
      </c>
      <c r="N982" t="str">
        <f>IF(Table2[[#This Row],[Age]]&lt;=35, "25-35",
IF(Table2[[#This Row],[Age]]&lt;=45, "36-45",
IF(Table2[[#This Row],[Age]]&lt;=55, "46-55", "55+")))</f>
        <v>36-45</v>
      </c>
      <c r="O982">
        <v>40</v>
      </c>
      <c r="P982" t="s">
        <v>15</v>
      </c>
      <c r="Q982" t="str">
        <f>IF(Table2[[#This Row],[Purchased Bike]]="Yes", "Purchased","Did Not Purchase")</f>
        <v>Purchased</v>
      </c>
      <c r="R982">
        <f t="shared" si="15"/>
        <v>1</v>
      </c>
    </row>
    <row r="983" spans="1:18" x14ac:dyDescent="0.35">
      <c r="A983">
        <v>15982</v>
      </c>
      <c r="B983" t="s">
        <v>40</v>
      </c>
      <c r="C983" t="s">
        <v>42</v>
      </c>
      <c r="D983" s="3">
        <v>110000</v>
      </c>
      <c r="E983">
        <v>5</v>
      </c>
      <c r="F983" t="str">
        <f>IF(Table2[[#This Row],[Children]]&lt;=2, "0-2 Children", "3+ Children")</f>
        <v>3+ Children</v>
      </c>
      <c r="G983" t="s">
        <v>19</v>
      </c>
      <c r="H983" t="s">
        <v>21</v>
      </c>
      <c r="I983" t="s">
        <v>15</v>
      </c>
      <c r="J983" t="str">
        <f>IF(Table2[[#This Row],[Home Owner]]="Yes", "Homeowner","Non-Homeowner")</f>
        <v>Homeowner</v>
      </c>
      <c r="K983">
        <v>4</v>
      </c>
      <c r="L983" s="6" t="s">
        <v>22</v>
      </c>
      <c r="M983" t="s">
        <v>32</v>
      </c>
      <c r="N983" t="str">
        <f>IF(Table2[[#This Row],[Age]]&lt;=35, "25-35",
IF(Table2[[#This Row],[Age]]&lt;=45, "36-45",
IF(Table2[[#This Row],[Age]]&lt;=55, "46-55", "55+")))</f>
        <v>46-55</v>
      </c>
      <c r="O983">
        <v>46</v>
      </c>
      <c r="P983" t="s">
        <v>18</v>
      </c>
      <c r="Q983" t="str">
        <f>IF(Table2[[#This Row],[Purchased Bike]]="Yes", "Purchased","Did Not Purchase")</f>
        <v>Did Not Purchase</v>
      </c>
      <c r="R983">
        <f t="shared" si="15"/>
        <v>0</v>
      </c>
    </row>
    <row r="984" spans="1:18" x14ac:dyDescent="0.35">
      <c r="A984">
        <v>28625</v>
      </c>
      <c r="B984" t="s">
        <v>41</v>
      </c>
      <c r="C984" t="s">
        <v>42</v>
      </c>
      <c r="D984" s="3">
        <v>40000</v>
      </c>
      <c r="E984">
        <v>2</v>
      </c>
      <c r="F984" t="str">
        <f>IF(Table2[[#This Row],[Children]]&lt;=2, "0-2 Children", "3+ Children")</f>
        <v>0-2 Children</v>
      </c>
      <c r="G984" t="s">
        <v>19</v>
      </c>
      <c r="H984" t="s">
        <v>20</v>
      </c>
      <c r="I984" t="s">
        <v>18</v>
      </c>
      <c r="J984" t="str">
        <f>IF(Table2[[#This Row],[Home Owner]]="Yes", "Homeowner","Non-Homeowner")</f>
        <v>Non-Homeowner</v>
      </c>
      <c r="K984">
        <v>1</v>
      </c>
      <c r="L984" s="6" t="s">
        <v>26</v>
      </c>
      <c r="M984" t="s">
        <v>32</v>
      </c>
      <c r="N984" t="str">
        <f>IF(Table2[[#This Row],[Age]]&lt;=35, "25-35",
IF(Table2[[#This Row],[Age]]&lt;=45, "36-45",
IF(Table2[[#This Row],[Age]]&lt;=55, "46-55", "55+")))</f>
        <v>46-55</v>
      </c>
      <c r="O984">
        <v>47</v>
      </c>
      <c r="P984" t="s">
        <v>15</v>
      </c>
      <c r="Q984" t="str">
        <f>IF(Table2[[#This Row],[Purchased Bike]]="Yes", "Purchased","Did Not Purchase")</f>
        <v>Purchased</v>
      </c>
      <c r="R984">
        <f t="shared" si="15"/>
        <v>1</v>
      </c>
    </row>
    <row r="985" spans="1:18" x14ac:dyDescent="0.35">
      <c r="A985">
        <v>11269</v>
      </c>
      <c r="B985" t="s">
        <v>40</v>
      </c>
      <c r="C985" t="s">
        <v>42</v>
      </c>
      <c r="D985" s="3">
        <v>130000</v>
      </c>
      <c r="E985">
        <v>2</v>
      </c>
      <c r="F985" t="str">
        <f>IF(Table2[[#This Row],[Children]]&lt;=2, "0-2 Children", "3+ Children")</f>
        <v>0-2 Children</v>
      </c>
      <c r="G985" t="s">
        <v>31</v>
      </c>
      <c r="H985" t="s">
        <v>28</v>
      </c>
      <c r="I985" t="s">
        <v>15</v>
      </c>
      <c r="J985" t="str">
        <f>IF(Table2[[#This Row],[Home Owner]]="Yes", "Homeowner","Non-Homeowner")</f>
        <v>Homeowner</v>
      </c>
      <c r="K985">
        <v>2</v>
      </c>
      <c r="L985" s="6" t="s">
        <v>16</v>
      </c>
      <c r="M985" t="s">
        <v>32</v>
      </c>
      <c r="N985" t="str">
        <f>IF(Table2[[#This Row],[Age]]&lt;=35, "25-35",
IF(Table2[[#This Row],[Age]]&lt;=45, "36-45",
IF(Table2[[#This Row],[Age]]&lt;=55, "46-55", "55+")))</f>
        <v>36-45</v>
      </c>
      <c r="O985">
        <v>41</v>
      </c>
      <c r="P985" t="s">
        <v>18</v>
      </c>
      <c r="Q985" t="str">
        <f>IF(Table2[[#This Row],[Purchased Bike]]="Yes", "Purchased","Did Not Purchase")</f>
        <v>Did Not Purchase</v>
      </c>
      <c r="R985">
        <f t="shared" si="15"/>
        <v>0</v>
      </c>
    </row>
    <row r="986" spans="1:18" x14ac:dyDescent="0.35">
      <c r="A986">
        <v>25148</v>
      </c>
      <c r="B986" t="s">
        <v>40</v>
      </c>
      <c r="C986" t="s">
        <v>42</v>
      </c>
      <c r="D986" s="3">
        <v>60000</v>
      </c>
      <c r="E986">
        <v>2</v>
      </c>
      <c r="F986" t="str">
        <f>IF(Table2[[#This Row],[Children]]&lt;=2, "0-2 Children", "3+ Children")</f>
        <v>0-2 Children</v>
      </c>
      <c r="G986" t="s">
        <v>27</v>
      </c>
      <c r="H986" t="s">
        <v>21</v>
      </c>
      <c r="I986" t="s">
        <v>18</v>
      </c>
      <c r="J986" t="str">
        <f>IF(Table2[[#This Row],[Home Owner]]="Yes", "Homeowner","Non-Homeowner")</f>
        <v>Non-Homeowner</v>
      </c>
      <c r="K986">
        <v>2</v>
      </c>
      <c r="L986" s="6" t="s">
        <v>26</v>
      </c>
      <c r="M986" t="s">
        <v>32</v>
      </c>
      <c r="N986" t="str">
        <f>IF(Table2[[#This Row],[Age]]&lt;=35, "25-35",
IF(Table2[[#This Row],[Age]]&lt;=45, "36-45",
IF(Table2[[#This Row],[Age]]&lt;=55, "46-55", "55+")))</f>
        <v>46-55</v>
      </c>
      <c r="O986">
        <v>48</v>
      </c>
      <c r="P986" t="s">
        <v>15</v>
      </c>
      <c r="Q986" t="str">
        <f>IF(Table2[[#This Row],[Purchased Bike]]="Yes", "Purchased","Did Not Purchase")</f>
        <v>Purchased</v>
      </c>
      <c r="R986">
        <f t="shared" si="15"/>
        <v>1</v>
      </c>
    </row>
    <row r="987" spans="1:18" x14ac:dyDescent="0.35">
      <c r="A987">
        <v>13920</v>
      </c>
      <c r="B987" t="s">
        <v>41</v>
      </c>
      <c r="C987" t="s">
        <v>43</v>
      </c>
      <c r="D987" s="3">
        <v>50000</v>
      </c>
      <c r="E987">
        <v>4</v>
      </c>
      <c r="F987" t="str">
        <f>IF(Table2[[#This Row],[Children]]&lt;=2, "0-2 Children", "3+ Children")</f>
        <v>3+ Children</v>
      </c>
      <c r="G987" t="s">
        <v>13</v>
      </c>
      <c r="H987" t="s">
        <v>14</v>
      </c>
      <c r="I987" t="s">
        <v>15</v>
      </c>
      <c r="J987" t="str">
        <f>IF(Table2[[#This Row],[Home Owner]]="Yes", "Homeowner","Non-Homeowner")</f>
        <v>Homeowner</v>
      </c>
      <c r="K987">
        <v>2</v>
      </c>
      <c r="L987" s="6" t="s">
        <v>16</v>
      </c>
      <c r="M987" t="s">
        <v>32</v>
      </c>
      <c r="N987" t="str">
        <f>IF(Table2[[#This Row],[Age]]&lt;=35, "25-35",
IF(Table2[[#This Row],[Age]]&lt;=45, "36-45",
IF(Table2[[#This Row],[Age]]&lt;=55, "46-55", "55+")))</f>
        <v>36-45</v>
      </c>
      <c r="O987">
        <v>42</v>
      </c>
      <c r="P987" t="s">
        <v>18</v>
      </c>
      <c r="Q987" t="str">
        <f>IF(Table2[[#This Row],[Purchased Bike]]="Yes", "Purchased","Did Not Purchase")</f>
        <v>Did Not Purchase</v>
      </c>
      <c r="R987">
        <f t="shared" si="15"/>
        <v>0</v>
      </c>
    </row>
    <row r="988" spans="1:18" x14ac:dyDescent="0.35">
      <c r="A988">
        <v>23704</v>
      </c>
      <c r="B988" t="s">
        <v>41</v>
      </c>
      <c r="C988" t="s">
        <v>42</v>
      </c>
      <c r="D988" s="3">
        <v>40000</v>
      </c>
      <c r="E988">
        <v>5</v>
      </c>
      <c r="F988" t="str">
        <f>IF(Table2[[#This Row],[Children]]&lt;=2, "0-2 Children", "3+ Children")</f>
        <v>3+ Children</v>
      </c>
      <c r="G988" t="s">
        <v>27</v>
      </c>
      <c r="H988" t="s">
        <v>21</v>
      </c>
      <c r="I988" t="s">
        <v>15</v>
      </c>
      <c r="J988" t="str">
        <f>IF(Table2[[#This Row],[Home Owner]]="Yes", "Homeowner","Non-Homeowner")</f>
        <v>Homeowner</v>
      </c>
      <c r="K988">
        <v>4</v>
      </c>
      <c r="L988" s="6" t="s">
        <v>44</v>
      </c>
      <c r="M988" t="s">
        <v>32</v>
      </c>
      <c r="N988" t="str">
        <f>IF(Table2[[#This Row],[Age]]&lt;=35, "25-35",
IF(Table2[[#This Row],[Age]]&lt;=45, "36-45",
IF(Table2[[#This Row],[Age]]&lt;=55, "46-55", "55+")))</f>
        <v>55+</v>
      </c>
      <c r="O988">
        <v>60</v>
      </c>
      <c r="P988" t="s">
        <v>15</v>
      </c>
      <c r="Q988" t="str">
        <f>IF(Table2[[#This Row],[Purchased Bike]]="Yes", "Purchased","Did Not Purchase")</f>
        <v>Purchased</v>
      </c>
      <c r="R988">
        <f t="shared" si="15"/>
        <v>1</v>
      </c>
    </row>
    <row r="989" spans="1:18" x14ac:dyDescent="0.35">
      <c r="A989">
        <v>28972</v>
      </c>
      <c r="B989" t="s">
        <v>41</v>
      </c>
      <c r="C989" t="s">
        <v>43</v>
      </c>
      <c r="D989" s="3">
        <v>60000</v>
      </c>
      <c r="E989">
        <v>3</v>
      </c>
      <c r="F989" t="str">
        <f>IF(Table2[[#This Row],[Children]]&lt;=2, "0-2 Children", "3+ Children")</f>
        <v>3+ Children</v>
      </c>
      <c r="G989" t="s">
        <v>31</v>
      </c>
      <c r="H989" t="s">
        <v>28</v>
      </c>
      <c r="I989" t="s">
        <v>15</v>
      </c>
      <c r="J989" t="str">
        <f>IF(Table2[[#This Row],[Home Owner]]="Yes", "Homeowner","Non-Homeowner")</f>
        <v>Homeowner</v>
      </c>
      <c r="K989">
        <v>2</v>
      </c>
      <c r="L989" s="6" t="s">
        <v>44</v>
      </c>
      <c r="M989" t="s">
        <v>32</v>
      </c>
      <c r="N989" t="str">
        <f>IF(Table2[[#This Row],[Age]]&lt;=35, "25-35",
IF(Table2[[#This Row],[Age]]&lt;=45, "36-45",
IF(Table2[[#This Row],[Age]]&lt;=55, "46-55", "55+")))</f>
        <v>55+</v>
      </c>
      <c r="O989">
        <v>66</v>
      </c>
      <c r="P989" t="s">
        <v>18</v>
      </c>
      <c r="Q989" t="str">
        <f>IF(Table2[[#This Row],[Purchased Bike]]="Yes", "Purchased","Did Not Purchase")</f>
        <v>Did Not Purchase</v>
      </c>
      <c r="R989">
        <f t="shared" si="15"/>
        <v>0</v>
      </c>
    </row>
    <row r="990" spans="1:18" x14ac:dyDescent="0.35">
      <c r="A990">
        <v>22730</v>
      </c>
      <c r="B990" t="s">
        <v>40</v>
      </c>
      <c r="C990" t="s">
        <v>42</v>
      </c>
      <c r="D990" s="3">
        <v>70000</v>
      </c>
      <c r="E990">
        <v>5</v>
      </c>
      <c r="F990" t="str">
        <f>IF(Table2[[#This Row],[Children]]&lt;=2, "0-2 Children", "3+ Children")</f>
        <v>3+ Children</v>
      </c>
      <c r="G990" t="s">
        <v>13</v>
      </c>
      <c r="H990" t="s">
        <v>28</v>
      </c>
      <c r="I990" t="s">
        <v>15</v>
      </c>
      <c r="J990" t="str">
        <f>IF(Table2[[#This Row],[Home Owner]]="Yes", "Homeowner","Non-Homeowner")</f>
        <v>Homeowner</v>
      </c>
      <c r="K990">
        <v>2</v>
      </c>
      <c r="L990" s="6" t="s">
        <v>44</v>
      </c>
      <c r="M990" t="s">
        <v>32</v>
      </c>
      <c r="N990" t="str">
        <f>IF(Table2[[#This Row],[Age]]&lt;=35, "25-35",
IF(Table2[[#This Row],[Age]]&lt;=45, "36-45",
IF(Table2[[#This Row],[Age]]&lt;=55, "46-55", "55+")))</f>
        <v>55+</v>
      </c>
      <c r="O990">
        <v>63</v>
      </c>
      <c r="P990" t="s">
        <v>18</v>
      </c>
      <c r="Q990" t="str">
        <f>IF(Table2[[#This Row],[Purchased Bike]]="Yes", "Purchased","Did Not Purchase")</f>
        <v>Did Not Purchase</v>
      </c>
      <c r="R990">
        <f t="shared" si="15"/>
        <v>0</v>
      </c>
    </row>
    <row r="991" spans="1:18" x14ac:dyDescent="0.35">
      <c r="A991">
        <v>29134</v>
      </c>
      <c r="B991" t="s">
        <v>40</v>
      </c>
      <c r="C991" t="s">
        <v>42</v>
      </c>
      <c r="D991" s="3">
        <v>60000</v>
      </c>
      <c r="E991">
        <v>4</v>
      </c>
      <c r="F991" t="str">
        <f>IF(Table2[[#This Row],[Children]]&lt;=2, "0-2 Children", "3+ Children")</f>
        <v>3+ Children</v>
      </c>
      <c r="G991" t="s">
        <v>13</v>
      </c>
      <c r="H991" t="s">
        <v>14</v>
      </c>
      <c r="I991" t="s">
        <v>18</v>
      </c>
      <c r="J991" t="str">
        <f>IF(Table2[[#This Row],[Home Owner]]="Yes", "Homeowner","Non-Homeowner")</f>
        <v>Non-Homeowner</v>
      </c>
      <c r="K991">
        <v>3</v>
      </c>
      <c r="L991" s="6" t="s">
        <v>44</v>
      </c>
      <c r="M991" t="s">
        <v>32</v>
      </c>
      <c r="N991" t="str">
        <f>IF(Table2[[#This Row],[Age]]&lt;=35, "25-35",
IF(Table2[[#This Row],[Age]]&lt;=45, "36-45",
IF(Table2[[#This Row],[Age]]&lt;=55, "46-55", "55+")))</f>
        <v>36-45</v>
      </c>
      <c r="O991">
        <v>42</v>
      </c>
      <c r="P991" t="s">
        <v>18</v>
      </c>
      <c r="Q991" t="str">
        <f>IF(Table2[[#This Row],[Purchased Bike]]="Yes", "Purchased","Did Not Purchase")</f>
        <v>Did Not Purchase</v>
      </c>
      <c r="R991">
        <f t="shared" si="15"/>
        <v>0</v>
      </c>
    </row>
    <row r="992" spans="1:18" x14ac:dyDescent="0.35">
      <c r="A992">
        <v>14332</v>
      </c>
      <c r="B992" t="s">
        <v>41</v>
      </c>
      <c r="C992" t="s">
        <v>43</v>
      </c>
      <c r="D992" s="3">
        <v>30000</v>
      </c>
      <c r="E992">
        <v>0</v>
      </c>
      <c r="F992" t="str">
        <f>IF(Table2[[#This Row],[Children]]&lt;=2, "0-2 Children", "3+ Children")</f>
        <v>0-2 Children</v>
      </c>
      <c r="G992" t="s">
        <v>27</v>
      </c>
      <c r="H992" t="s">
        <v>14</v>
      </c>
      <c r="I992" t="s">
        <v>18</v>
      </c>
      <c r="J992" t="str">
        <f>IF(Table2[[#This Row],[Home Owner]]="Yes", "Homeowner","Non-Homeowner")</f>
        <v>Non-Homeowner</v>
      </c>
      <c r="K992">
        <v>2</v>
      </c>
      <c r="L992" s="6" t="s">
        <v>23</v>
      </c>
      <c r="M992" t="s">
        <v>32</v>
      </c>
      <c r="N992" t="str">
        <f>IF(Table2[[#This Row],[Age]]&lt;=35, "25-35",
IF(Table2[[#This Row],[Age]]&lt;=45, "36-45",
IF(Table2[[#This Row],[Age]]&lt;=55, "46-55", "55+")))</f>
        <v>25-35</v>
      </c>
      <c r="O992">
        <v>26</v>
      </c>
      <c r="P992" t="s">
        <v>18</v>
      </c>
      <c r="Q992" t="str">
        <f>IF(Table2[[#This Row],[Purchased Bike]]="Yes", "Purchased","Did Not Purchase")</f>
        <v>Did Not Purchase</v>
      </c>
      <c r="R992">
        <f t="shared" si="15"/>
        <v>0</v>
      </c>
    </row>
    <row r="993" spans="1:18" x14ac:dyDescent="0.35">
      <c r="A993">
        <v>19117</v>
      </c>
      <c r="B993" t="s">
        <v>41</v>
      </c>
      <c r="C993" t="s">
        <v>43</v>
      </c>
      <c r="D993" s="3">
        <v>60000</v>
      </c>
      <c r="E993">
        <v>1</v>
      </c>
      <c r="F993" t="str">
        <f>IF(Table2[[#This Row],[Children]]&lt;=2, "0-2 Children", "3+ Children")</f>
        <v>0-2 Children</v>
      </c>
      <c r="G993" t="s">
        <v>31</v>
      </c>
      <c r="H993" t="s">
        <v>21</v>
      </c>
      <c r="I993" t="s">
        <v>15</v>
      </c>
      <c r="J993" t="str">
        <f>IF(Table2[[#This Row],[Home Owner]]="Yes", "Homeowner","Non-Homeowner")</f>
        <v>Homeowner</v>
      </c>
      <c r="K993">
        <v>0</v>
      </c>
      <c r="L993" s="6" t="s">
        <v>22</v>
      </c>
      <c r="M993" t="s">
        <v>32</v>
      </c>
      <c r="N993" t="str">
        <f>IF(Table2[[#This Row],[Age]]&lt;=35, "25-35",
IF(Table2[[#This Row],[Age]]&lt;=45, "36-45",
IF(Table2[[#This Row],[Age]]&lt;=55, "46-55", "55+")))</f>
        <v>36-45</v>
      </c>
      <c r="O993">
        <v>36</v>
      </c>
      <c r="P993" t="s">
        <v>15</v>
      </c>
      <c r="Q993" t="str">
        <f>IF(Table2[[#This Row],[Purchased Bike]]="Yes", "Purchased","Did Not Purchase")</f>
        <v>Purchased</v>
      </c>
      <c r="R993">
        <f t="shared" si="15"/>
        <v>1</v>
      </c>
    </row>
    <row r="994" spans="1:18" x14ac:dyDescent="0.35">
      <c r="A994">
        <v>22864</v>
      </c>
      <c r="B994" t="s">
        <v>40</v>
      </c>
      <c r="C994" t="s">
        <v>42</v>
      </c>
      <c r="D994" s="3">
        <v>90000</v>
      </c>
      <c r="E994">
        <v>2</v>
      </c>
      <c r="F994" t="str">
        <f>IF(Table2[[#This Row],[Children]]&lt;=2, "0-2 Children", "3+ Children")</f>
        <v>0-2 Children</v>
      </c>
      <c r="G994" t="s">
        <v>19</v>
      </c>
      <c r="H994" t="s">
        <v>21</v>
      </c>
      <c r="I994" t="s">
        <v>18</v>
      </c>
      <c r="J994" t="str">
        <f>IF(Table2[[#This Row],[Home Owner]]="Yes", "Homeowner","Non-Homeowner")</f>
        <v>Non-Homeowner</v>
      </c>
      <c r="K994">
        <v>0</v>
      </c>
      <c r="L994" s="6" t="s">
        <v>23</v>
      </c>
      <c r="M994" t="s">
        <v>32</v>
      </c>
      <c r="N994" t="str">
        <f>IF(Table2[[#This Row],[Age]]&lt;=35, "25-35",
IF(Table2[[#This Row],[Age]]&lt;=45, "36-45",
IF(Table2[[#This Row],[Age]]&lt;=55, "46-55", "55+")))</f>
        <v>46-55</v>
      </c>
      <c r="O994">
        <v>49</v>
      </c>
      <c r="P994" t="s">
        <v>15</v>
      </c>
      <c r="Q994" t="str">
        <f>IF(Table2[[#This Row],[Purchased Bike]]="Yes", "Purchased","Did Not Purchase")</f>
        <v>Purchased</v>
      </c>
      <c r="R994">
        <f t="shared" si="15"/>
        <v>1</v>
      </c>
    </row>
    <row r="995" spans="1:18" x14ac:dyDescent="0.35">
      <c r="A995">
        <v>11292</v>
      </c>
      <c r="B995" t="s">
        <v>41</v>
      </c>
      <c r="C995" t="s">
        <v>42</v>
      </c>
      <c r="D995" s="3">
        <v>150000</v>
      </c>
      <c r="E995">
        <v>1</v>
      </c>
      <c r="F995" t="str">
        <f>IF(Table2[[#This Row],[Children]]&lt;=2, "0-2 Children", "3+ Children")</f>
        <v>0-2 Children</v>
      </c>
      <c r="G995" t="s">
        <v>19</v>
      </c>
      <c r="H995" t="s">
        <v>21</v>
      </c>
      <c r="I995" t="s">
        <v>18</v>
      </c>
      <c r="J995" t="str">
        <f>IF(Table2[[#This Row],[Home Owner]]="Yes", "Homeowner","Non-Homeowner")</f>
        <v>Non-Homeowner</v>
      </c>
      <c r="K995">
        <v>3</v>
      </c>
      <c r="L995" s="6" t="s">
        <v>16</v>
      </c>
      <c r="M995" t="s">
        <v>32</v>
      </c>
      <c r="N995" t="str">
        <f>IF(Table2[[#This Row],[Age]]&lt;=35, "25-35",
IF(Table2[[#This Row],[Age]]&lt;=45, "36-45",
IF(Table2[[#This Row],[Age]]&lt;=55, "46-55", "55+")))</f>
        <v>36-45</v>
      </c>
      <c r="O995">
        <v>44</v>
      </c>
      <c r="P995" t="s">
        <v>15</v>
      </c>
      <c r="Q995" t="str">
        <f>IF(Table2[[#This Row],[Purchased Bike]]="Yes", "Purchased","Did Not Purchase")</f>
        <v>Purchased</v>
      </c>
      <c r="R995">
        <f t="shared" si="15"/>
        <v>1</v>
      </c>
    </row>
    <row r="996" spans="1:18" x14ac:dyDescent="0.35">
      <c r="A996">
        <v>13466</v>
      </c>
      <c r="B996" t="s">
        <v>40</v>
      </c>
      <c r="C996" t="s">
        <v>42</v>
      </c>
      <c r="D996" s="3">
        <v>80000</v>
      </c>
      <c r="E996">
        <v>5</v>
      </c>
      <c r="F996" t="str">
        <f>IF(Table2[[#This Row],[Children]]&lt;=2, "0-2 Children", "3+ Children")</f>
        <v>3+ Children</v>
      </c>
      <c r="G996" t="s">
        <v>19</v>
      </c>
      <c r="H996" t="s">
        <v>21</v>
      </c>
      <c r="I996" t="s">
        <v>15</v>
      </c>
      <c r="J996" t="str">
        <f>IF(Table2[[#This Row],[Home Owner]]="Yes", "Homeowner","Non-Homeowner")</f>
        <v>Homeowner</v>
      </c>
      <c r="K996">
        <v>3</v>
      </c>
      <c r="L996" s="6" t="s">
        <v>26</v>
      </c>
      <c r="M996" t="s">
        <v>32</v>
      </c>
      <c r="N996" t="str">
        <f>IF(Table2[[#This Row],[Age]]&lt;=35, "25-35",
IF(Table2[[#This Row],[Age]]&lt;=45, "36-45",
IF(Table2[[#This Row],[Age]]&lt;=55, "46-55", "55+")))</f>
        <v>46-55</v>
      </c>
      <c r="O996">
        <v>46</v>
      </c>
      <c r="P996" t="s">
        <v>18</v>
      </c>
      <c r="Q996" t="str">
        <f>IF(Table2[[#This Row],[Purchased Bike]]="Yes", "Purchased","Did Not Purchase")</f>
        <v>Did Not Purchase</v>
      </c>
      <c r="R996">
        <f t="shared" si="15"/>
        <v>0</v>
      </c>
    </row>
    <row r="997" spans="1:18" x14ac:dyDescent="0.35">
      <c r="A997">
        <v>23731</v>
      </c>
      <c r="B997" t="s">
        <v>40</v>
      </c>
      <c r="C997" t="s">
        <v>42</v>
      </c>
      <c r="D997" s="3">
        <v>60000</v>
      </c>
      <c r="E997" s="2">
        <v>2</v>
      </c>
      <c r="F997" s="2" t="str">
        <f>IF(Table2[[#This Row],[Children]]&lt;=2, "0-2 Children", "3+ Children")</f>
        <v>0-2 Children</v>
      </c>
      <c r="G997" t="s">
        <v>27</v>
      </c>
      <c r="H997" t="s">
        <v>21</v>
      </c>
      <c r="I997" t="s">
        <v>15</v>
      </c>
      <c r="J997" t="str">
        <f>IF(Table2[[#This Row],[Home Owner]]="Yes", "Homeowner","Non-Homeowner")</f>
        <v>Homeowner</v>
      </c>
      <c r="K997">
        <v>2</v>
      </c>
      <c r="L997" s="6" t="s">
        <v>22</v>
      </c>
      <c r="M997" t="s">
        <v>32</v>
      </c>
      <c r="N997" t="str">
        <f>IF(Table2[[#This Row],[Age]]&lt;=35, "25-35",
IF(Table2[[#This Row],[Age]]&lt;=45, "36-45",
IF(Table2[[#This Row],[Age]]&lt;=55, "46-55", "55+")))</f>
        <v>46-55</v>
      </c>
      <c r="O997">
        <v>54</v>
      </c>
      <c r="P997" t="s">
        <v>15</v>
      </c>
      <c r="Q997" t="str">
        <f>IF(Table2[[#This Row],[Purchased Bike]]="Yes", "Purchased","Did Not Purchase")</f>
        <v>Purchased</v>
      </c>
      <c r="R997">
        <f t="shared" si="15"/>
        <v>1</v>
      </c>
    </row>
    <row r="998" spans="1:18" x14ac:dyDescent="0.35">
      <c r="A998">
        <v>28672</v>
      </c>
      <c r="B998" t="s">
        <v>41</v>
      </c>
      <c r="C998" t="s">
        <v>42</v>
      </c>
      <c r="D998" s="3">
        <v>70000</v>
      </c>
      <c r="E998">
        <v>4</v>
      </c>
      <c r="F998" t="str">
        <f>IF(Table2[[#This Row],[Children]]&lt;=2, "0-2 Children", "3+ Children")</f>
        <v>3+ Children</v>
      </c>
      <c r="G998" t="s">
        <v>31</v>
      </c>
      <c r="H998" t="s">
        <v>21</v>
      </c>
      <c r="I998" t="s">
        <v>15</v>
      </c>
      <c r="J998" t="str">
        <f>IF(Table2[[#This Row],[Home Owner]]="Yes", "Homeowner","Non-Homeowner")</f>
        <v>Homeowner</v>
      </c>
      <c r="K998">
        <v>0</v>
      </c>
      <c r="L998" s="6" t="s">
        <v>22</v>
      </c>
      <c r="M998" t="s">
        <v>32</v>
      </c>
      <c r="N998" t="str">
        <f>IF(Table2[[#This Row],[Age]]&lt;=35, "25-35",
IF(Table2[[#This Row],[Age]]&lt;=45, "36-45",
IF(Table2[[#This Row],[Age]]&lt;=55, "46-55", "55+")))</f>
        <v>25-35</v>
      </c>
      <c r="O998">
        <v>35</v>
      </c>
      <c r="P998" t="s">
        <v>15</v>
      </c>
      <c r="Q998" t="str">
        <f>IF(Table2[[#This Row],[Purchased Bike]]="Yes", "Purchased","Did Not Purchase")</f>
        <v>Purchased</v>
      </c>
      <c r="R998">
        <f t="shared" si="15"/>
        <v>1</v>
      </c>
    </row>
    <row r="999" spans="1:18" x14ac:dyDescent="0.35">
      <c r="A999">
        <v>11809</v>
      </c>
      <c r="B999" t="s">
        <v>40</v>
      </c>
      <c r="C999" t="s">
        <v>42</v>
      </c>
      <c r="D999" s="3">
        <v>60000</v>
      </c>
      <c r="E999">
        <v>2</v>
      </c>
      <c r="F999" t="str">
        <f>IF(Table2[[#This Row],[Children]]&lt;=2, "0-2 Children", "3+ Children")</f>
        <v>0-2 Children</v>
      </c>
      <c r="G999" t="s">
        <v>13</v>
      </c>
      <c r="H999" t="s">
        <v>14</v>
      </c>
      <c r="I999" t="s">
        <v>15</v>
      </c>
      <c r="J999" t="str">
        <f>IF(Table2[[#This Row],[Home Owner]]="Yes", "Homeowner","Non-Homeowner")</f>
        <v>Homeowner</v>
      </c>
      <c r="K999">
        <v>0</v>
      </c>
      <c r="L999" s="6" t="s">
        <v>16</v>
      </c>
      <c r="M999" t="s">
        <v>32</v>
      </c>
      <c r="N999" t="str">
        <f>IF(Table2[[#This Row],[Age]]&lt;=35, "25-35",
IF(Table2[[#This Row],[Age]]&lt;=45, "36-45",
IF(Table2[[#This Row],[Age]]&lt;=55, "46-55", "55+")))</f>
        <v>36-45</v>
      </c>
      <c r="O999">
        <v>38</v>
      </c>
      <c r="P999" t="s">
        <v>15</v>
      </c>
      <c r="Q999" t="str">
        <f>IF(Table2[[#This Row],[Purchased Bike]]="Yes", "Purchased","Did Not Purchase")</f>
        <v>Purchased</v>
      </c>
      <c r="R999">
        <f t="shared" si="15"/>
        <v>1</v>
      </c>
    </row>
    <row r="1000" spans="1:18" x14ac:dyDescent="0.35">
      <c r="A1000">
        <v>19664</v>
      </c>
      <c r="B1000" t="s">
        <v>41</v>
      </c>
      <c r="C1000" t="s">
        <v>42</v>
      </c>
      <c r="D1000" s="3">
        <v>100000</v>
      </c>
      <c r="E1000">
        <v>3</v>
      </c>
      <c r="F1000" t="str">
        <f>IF(Table2[[#This Row],[Children]]&lt;=2, "0-2 Children", "3+ Children")</f>
        <v>3+ Children</v>
      </c>
      <c r="G1000" t="s">
        <v>13</v>
      </c>
      <c r="H1000" t="s">
        <v>28</v>
      </c>
      <c r="I1000" t="s">
        <v>18</v>
      </c>
      <c r="J1000" t="str">
        <f>IF(Table2[[#This Row],[Home Owner]]="Yes", "Homeowner","Non-Homeowner")</f>
        <v>Non-Homeowner</v>
      </c>
      <c r="K1000">
        <v>3</v>
      </c>
      <c r="L1000" s="6" t="s">
        <v>26</v>
      </c>
      <c r="M1000" t="s">
        <v>32</v>
      </c>
      <c r="N1000" t="str">
        <f>IF(Table2[[#This Row],[Age]]&lt;=35, "25-35",
IF(Table2[[#This Row],[Age]]&lt;=45, "36-45",
IF(Table2[[#This Row],[Age]]&lt;=55, "46-55", "55+")))</f>
        <v>36-45</v>
      </c>
      <c r="O1000">
        <v>38</v>
      </c>
      <c r="P1000" t="s">
        <v>18</v>
      </c>
      <c r="Q1000" t="str">
        <f>IF(Table2[[#This Row],[Purchased Bike]]="Yes", "Purchased","Did Not Purchase")</f>
        <v>Did Not Purchase</v>
      </c>
      <c r="R1000">
        <f t="shared" si="15"/>
        <v>0</v>
      </c>
    </row>
    <row r="1001" spans="1:18" x14ac:dyDescent="0.35">
      <c r="A1001">
        <v>12121</v>
      </c>
      <c r="B1001" t="s">
        <v>41</v>
      </c>
      <c r="C1001" t="s">
        <v>42</v>
      </c>
      <c r="D1001" s="3">
        <v>60000</v>
      </c>
      <c r="E1001">
        <v>3</v>
      </c>
      <c r="F1001" t="str">
        <f>IF(Table2[[#This Row],[Children]]&lt;=2, "0-2 Children", "3+ Children")</f>
        <v>3+ Children</v>
      </c>
      <c r="G1001" t="s">
        <v>27</v>
      </c>
      <c r="H1001" t="s">
        <v>21</v>
      </c>
      <c r="I1001" t="s">
        <v>15</v>
      </c>
      <c r="J1001" t="str">
        <f>IF(Table2[[#This Row],[Home Owner]]="Yes", "Homeowner","Non-Homeowner")</f>
        <v>Homeowner</v>
      </c>
      <c r="K1001">
        <v>2</v>
      </c>
      <c r="L1001" s="6" t="s">
        <v>44</v>
      </c>
      <c r="M1001" t="s">
        <v>32</v>
      </c>
      <c r="N1001" t="str">
        <f>IF(Table2[[#This Row],[Age]]&lt;=35, "25-35",
IF(Table2[[#This Row],[Age]]&lt;=45, "36-45",
IF(Table2[[#This Row],[Age]]&lt;=55, "46-55", "55+")))</f>
        <v>46-55</v>
      </c>
      <c r="O1001">
        <v>53</v>
      </c>
      <c r="P1001" t="s">
        <v>15</v>
      </c>
      <c r="Q1001" t="str">
        <f>IF(Table2[[#This Row],[Purchased Bike]]="Yes", "Purchased","Did Not Purchase")</f>
        <v>Purchased</v>
      </c>
      <c r="R1001">
        <f t="shared" si="15"/>
        <v>1</v>
      </c>
    </row>
    <row r="1002" spans="1:18" x14ac:dyDescent="0.35">
      <c r="A1002">
        <v>13507</v>
      </c>
      <c r="B1002" t="s">
        <v>40</v>
      </c>
      <c r="C1002" t="s">
        <v>43</v>
      </c>
      <c r="D1002" s="3">
        <v>10000</v>
      </c>
      <c r="E1002">
        <v>2</v>
      </c>
      <c r="F1002" t="str">
        <f>IF(Table2[[#This Row],[Children]]&lt;=2, "0-2 Children", "3+ Children")</f>
        <v>0-2 Children</v>
      </c>
      <c r="G1002" t="s">
        <v>19</v>
      </c>
      <c r="H1002" t="s">
        <v>25</v>
      </c>
      <c r="I1002" t="s">
        <v>15</v>
      </c>
      <c r="J1002" t="str">
        <f>IF(Table2[[#This Row],[Home Owner]]="Yes", "Homeowner","Non-Homeowner")</f>
        <v>Homeowner</v>
      </c>
      <c r="K1002">
        <v>0</v>
      </c>
      <c r="L1002" s="6" t="s">
        <v>26</v>
      </c>
      <c r="M1002" t="s">
        <v>17</v>
      </c>
      <c r="N1002" t="str">
        <f>IF(Table2[[#This Row],[Age]]&lt;=35, "25-35",
IF(Table2[[#This Row],[Age]]&lt;=45, "36-45",
IF(Table2[[#This Row],[Age]]&lt;=55, "46-55", "55+")))</f>
        <v>46-55</v>
      </c>
      <c r="O1002">
        <v>50</v>
      </c>
      <c r="P1002" t="s">
        <v>18</v>
      </c>
      <c r="Q1002" t="str">
        <f>IF(Table2[[#This Row],[Purchased Bike]]="Yes", "Purchased","Did Not Purchase")</f>
        <v>Did Not Purchase</v>
      </c>
      <c r="R1002">
        <f t="shared" si="15"/>
        <v>0</v>
      </c>
    </row>
    <row r="1003" spans="1:18" x14ac:dyDescent="0.35">
      <c r="A1003">
        <v>19280</v>
      </c>
      <c r="B1003" t="s">
        <v>40</v>
      </c>
      <c r="C1003" t="s">
        <v>42</v>
      </c>
      <c r="D1003" s="3">
        <v>120000</v>
      </c>
      <c r="E1003">
        <v>2</v>
      </c>
      <c r="F1003" t="str">
        <f>IF(Table2[[#This Row],[Children]]&lt;=2, "0-2 Children", "3+ Children")</f>
        <v>0-2 Children</v>
      </c>
      <c r="G1003" t="s">
        <v>19</v>
      </c>
      <c r="H1003" t="s">
        <v>25</v>
      </c>
      <c r="I1003" t="s">
        <v>15</v>
      </c>
      <c r="J1003" t="str">
        <f>IF(Table2[[#This Row],[Home Owner]]="Yes", "Homeowner","Non-Homeowner")</f>
        <v>Homeowner</v>
      </c>
      <c r="K1003">
        <v>1</v>
      </c>
      <c r="L1003" s="6" t="s">
        <v>16</v>
      </c>
      <c r="M1003" t="s">
        <v>17</v>
      </c>
      <c r="N1003" t="str">
        <f>IF(Table2[[#This Row],[Age]]&lt;=35, "25-35",
IF(Table2[[#This Row],[Age]]&lt;=45, "36-45",
IF(Table2[[#This Row],[Age]]&lt;=55, "46-55", "55+")))</f>
        <v>36-45</v>
      </c>
      <c r="O1003">
        <v>40</v>
      </c>
      <c r="P1003" t="s">
        <v>15</v>
      </c>
      <c r="Q1003" t="str">
        <f>IF(Table2[[#This Row],[Purchased Bike]]="Yes", "Purchased","Did Not Purchase")</f>
        <v>Purchased</v>
      </c>
      <c r="R1003">
        <f t="shared" si="15"/>
        <v>1</v>
      </c>
    </row>
    <row r="1004" spans="1:18" x14ac:dyDescent="0.35">
      <c r="A1004">
        <v>22173</v>
      </c>
      <c r="B1004" t="s">
        <v>40</v>
      </c>
      <c r="C1004" t="s">
        <v>43</v>
      </c>
      <c r="D1004" s="3">
        <v>30000</v>
      </c>
      <c r="E1004">
        <v>3</v>
      </c>
      <c r="F1004" t="str">
        <f>IF(Table2[[#This Row],[Children]]&lt;=2, "0-2 Children", "3+ Children")</f>
        <v>3+ Children</v>
      </c>
      <c r="G1004" t="s">
        <v>27</v>
      </c>
      <c r="H1004" t="s">
        <v>14</v>
      </c>
      <c r="I1004" t="s">
        <v>18</v>
      </c>
      <c r="J1004" t="str">
        <f>IF(Table2[[#This Row],[Home Owner]]="Yes", "Homeowner","Non-Homeowner")</f>
        <v>Non-Homeowner</v>
      </c>
      <c r="K1004">
        <v>2</v>
      </c>
      <c r="L1004" s="6" t="s">
        <v>26</v>
      </c>
      <c r="M1004" t="s">
        <v>24</v>
      </c>
      <c r="N1004" t="str">
        <f>IF(Table2[[#This Row],[Age]]&lt;=35, "25-35",
IF(Table2[[#This Row],[Age]]&lt;=45, "36-45",
IF(Table2[[#This Row],[Age]]&lt;=55, "46-55", "55+")))</f>
        <v>46-55</v>
      </c>
      <c r="O1004">
        <v>54</v>
      </c>
      <c r="P1004" t="s">
        <v>15</v>
      </c>
      <c r="Q1004" t="str">
        <f>IF(Table2[[#This Row],[Purchased Bike]]="Yes", "Purchased","Did Not Purchase")</f>
        <v>Purchased</v>
      </c>
      <c r="R1004">
        <f t="shared" si="15"/>
        <v>1</v>
      </c>
    </row>
    <row r="1005" spans="1:18" x14ac:dyDescent="0.35">
      <c r="A1005">
        <v>12697</v>
      </c>
      <c r="B1005" t="s">
        <v>41</v>
      </c>
      <c r="C1005" t="s">
        <v>43</v>
      </c>
      <c r="D1005" s="3">
        <v>90000</v>
      </c>
      <c r="E1005">
        <v>0</v>
      </c>
      <c r="F1005" t="str">
        <f>IF(Table2[[#This Row],[Children]]&lt;=2, "0-2 Children", "3+ Children")</f>
        <v>0-2 Children</v>
      </c>
      <c r="G1005" t="s">
        <v>13</v>
      </c>
      <c r="H1005" t="s">
        <v>21</v>
      </c>
      <c r="I1005" t="s">
        <v>18</v>
      </c>
      <c r="J1005" t="str">
        <f>IF(Table2[[#This Row],[Home Owner]]="Yes", "Homeowner","Non-Homeowner")</f>
        <v>Non-Homeowner</v>
      </c>
      <c r="K1005">
        <v>4</v>
      </c>
      <c r="L1005" s="6" t="s">
        <v>44</v>
      </c>
      <c r="M1005" t="s">
        <v>24</v>
      </c>
      <c r="N1005" t="str">
        <f>IF(Table2[[#This Row],[Age]]&lt;=35, "25-35",
IF(Table2[[#This Row],[Age]]&lt;=45, "36-45",
IF(Table2[[#This Row],[Age]]&lt;=55, "46-55", "55+")))</f>
        <v>36-45</v>
      </c>
      <c r="O1005">
        <v>36</v>
      </c>
      <c r="P1005" t="s">
        <v>18</v>
      </c>
      <c r="Q1005" t="str">
        <f>IF(Table2[[#This Row],[Purchased Bike]]="Yes", "Purchased","Did Not Purchase")</f>
        <v>Did Not Purchase</v>
      </c>
      <c r="R1005">
        <f t="shared" si="15"/>
        <v>0</v>
      </c>
    </row>
    <row r="1006" spans="1:18" x14ac:dyDescent="0.35">
      <c r="A1006">
        <v>11434</v>
      </c>
      <c r="B1006" t="s">
        <v>40</v>
      </c>
      <c r="C1006" t="s">
        <v>42</v>
      </c>
      <c r="D1006" s="3">
        <v>170000</v>
      </c>
      <c r="E1006">
        <v>5</v>
      </c>
      <c r="F1006" t="str">
        <f>IF(Table2[[#This Row],[Children]]&lt;=2, "0-2 Children", "3+ Children")</f>
        <v>3+ Children</v>
      </c>
      <c r="G1006" t="s">
        <v>19</v>
      </c>
      <c r="H1006" t="s">
        <v>21</v>
      </c>
      <c r="I1006" t="s">
        <v>15</v>
      </c>
      <c r="J1006" t="str">
        <f>IF(Table2[[#This Row],[Home Owner]]="Yes", "Homeowner","Non-Homeowner")</f>
        <v>Homeowner</v>
      </c>
      <c r="K1006">
        <v>0</v>
      </c>
      <c r="L1006" s="6" t="s">
        <v>16</v>
      </c>
      <c r="M1006" t="s">
        <v>17</v>
      </c>
      <c r="N1006" t="str">
        <f>IF(Table2[[#This Row],[Age]]&lt;=35, "25-35",
IF(Table2[[#This Row],[Age]]&lt;=45, "36-45",
IF(Table2[[#This Row],[Age]]&lt;=55, "46-55", "55+")))</f>
        <v>46-55</v>
      </c>
      <c r="O1006">
        <v>55</v>
      </c>
      <c r="P1006" t="s">
        <v>18</v>
      </c>
      <c r="Q1006" t="str">
        <f>IF(Table2[[#This Row],[Purchased Bike]]="Yes", "Purchased","Did Not Purchase")</f>
        <v>Did Not Purchase</v>
      </c>
      <c r="R1006">
        <f t="shared" si="15"/>
        <v>0</v>
      </c>
    </row>
    <row r="1007" spans="1:18" x14ac:dyDescent="0.35">
      <c r="A1007">
        <v>25323</v>
      </c>
      <c r="B1007" t="s">
        <v>40</v>
      </c>
      <c r="C1007" t="s">
        <v>42</v>
      </c>
      <c r="D1007" s="3">
        <v>40000</v>
      </c>
      <c r="E1007">
        <v>2</v>
      </c>
      <c r="F1007" t="str">
        <f>IF(Table2[[#This Row],[Children]]&lt;=2, "0-2 Children", "3+ Children")</f>
        <v>0-2 Children</v>
      </c>
      <c r="G1007" t="s">
        <v>19</v>
      </c>
      <c r="H1007" t="s">
        <v>20</v>
      </c>
      <c r="I1007" t="s">
        <v>15</v>
      </c>
      <c r="J1007" t="str">
        <f>IF(Table2[[#This Row],[Home Owner]]="Yes", "Homeowner","Non-Homeowner")</f>
        <v>Homeowner</v>
      </c>
      <c r="K1007">
        <v>1</v>
      </c>
      <c r="L1007" s="6" t="s">
        <v>26</v>
      </c>
      <c r="M1007" t="s">
        <v>17</v>
      </c>
      <c r="N1007" t="str">
        <f>IF(Table2[[#This Row],[Age]]&lt;=35, "25-35",
IF(Table2[[#This Row],[Age]]&lt;=45, "36-45",
IF(Table2[[#This Row],[Age]]&lt;=55, "46-55", "55+")))</f>
        <v>25-35</v>
      </c>
      <c r="O1007">
        <v>35</v>
      </c>
      <c r="P1007" t="s">
        <v>15</v>
      </c>
      <c r="Q1007" t="str">
        <f>IF(Table2[[#This Row],[Purchased Bike]]="Yes", "Purchased","Did Not Purchase")</f>
        <v>Purchased</v>
      </c>
      <c r="R1007">
        <f t="shared" si="15"/>
        <v>1</v>
      </c>
    </row>
    <row r="1008" spans="1:18" x14ac:dyDescent="0.35">
      <c r="A1008">
        <v>23542</v>
      </c>
      <c r="B1008" t="s">
        <v>41</v>
      </c>
      <c r="C1008" t="s">
        <v>42</v>
      </c>
      <c r="D1008" s="3">
        <v>60000</v>
      </c>
      <c r="E1008">
        <v>1</v>
      </c>
      <c r="F1008" t="str">
        <f>IF(Table2[[#This Row],[Children]]&lt;=2, "0-2 Children", "3+ Children")</f>
        <v>0-2 Children</v>
      </c>
      <c r="G1008" t="s">
        <v>19</v>
      </c>
      <c r="H1008" t="s">
        <v>14</v>
      </c>
      <c r="I1008" t="s">
        <v>18</v>
      </c>
      <c r="J1008" t="str">
        <f>IF(Table2[[#This Row],[Home Owner]]="Yes", "Homeowner","Non-Homeowner")</f>
        <v>Non-Homeowner</v>
      </c>
      <c r="K1008">
        <v>1</v>
      </c>
      <c r="L1008" s="6" t="s">
        <v>16</v>
      </c>
      <c r="M1008" t="s">
        <v>24</v>
      </c>
      <c r="N1008" t="str">
        <f>IF(Table2[[#This Row],[Age]]&lt;=35, "25-35",
IF(Table2[[#This Row],[Age]]&lt;=45, "36-45",
IF(Table2[[#This Row],[Age]]&lt;=55, "46-55", "55+")))</f>
        <v>36-45</v>
      </c>
      <c r="O1008">
        <v>45</v>
      </c>
      <c r="P1008" t="s">
        <v>15</v>
      </c>
      <c r="Q1008" t="str">
        <f>IF(Table2[[#This Row],[Purchased Bike]]="Yes", "Purchased","Did Not Purchase")</f>
        <v>Purchased</v>
      </c>
      <c r="R1008">
        <f t="shared" si="15"/>
        <v>1</v>
      </c>
    </row>
    <row r="1009" spans="1:18" x14ac:dyDescent="0.35">
      <c r="A1009">
        <v>20870</v>
      </c>
      <c r="B1009" t="s">
        <v>41</v>
      </c>
      <c r="C1009" t="s">
        <v>43</v>
      </c>
      <c r="D1009" s="3">
        <v>10000</v>
      </c>
      <c r="E1009">
        <v>2</v>
      </c>
      <c r="F1009" t="str">
        <f>IF(Table2[[#This Row],[Children]]&lt;=2, "0-2 Children", "3+ Children")</f>
        <v>0-2 Children</v>
      </c>
      <c r="G1009" t="s">
        <v>27</v>
      </c>
      <c r="H1009" t="s">
        <v>25</v>
      </c>
      <c r="I1009" t="s">
        <v>15</v>
      </c>
      <c r="J1009" t="str">
        <f>IF(Table2[[#This Row],[Home Owner]]="Yes", "Homeowner","Non-Homeowner")</f>
        <v>Homeowner</v>
      </c>
      <c r="K1009">
        <v>1</v>
      </c>
      <c r="L1009" s="6" t="s">
        <v>16</v>
      </c>
      <c r="M1009" t="s">
        <v>17</v>
      </c>
      <c r="N1009" t="str">
        <f>IF(Table2[[#This Row],[Age]]&lt;=35, "25-35",
IF(Table2[[#This Row],[Age]]&lt;=45, "36-45",
IF(Table2[[#This Row],[Age]]&lt;=55, "46-55", "55+")))</f>
        <v>36-45</v>
      </c>
      <c r="O1009">
        <v>38</v>
      </c>
      <c r="P1009" t="s">
        <v>15</v>
      </c>
      <c r="Q1009" t="str">
        <f>IF(Table2[[#This Row],[Purchased Bike]]="Yes", "Purchased","Did Not Purchase")</f>
        <v>Purchased</v>
      </c>
      <c r="R1009">
        <f t="shared" si="15"/>
        <v>1</v>
      </c>
    </row>
    <row r="1010" spans="1:18" x14ac:dyDescent="0.35">
      <c r="A1010">
        <v>23316</v>
      </c>
      <c r="B1010" t="s">
        <v>41</v>
      </c>
      <c r="C1010" t="s">
        <v>42</v>
      </c>
      <c r="D1010" s="3">
        <v>30000</v>
      </c>
      <c r="E1010">
        <v>3</v>
      </c>
      <c r="F1010" t="str">
        <f>IF(Table2[[#This Row],[Children]]&lt;=2, "0-2 Children", "3+ Children")</f>
        <v>3+ Children</v>
      </c>
      <c r="G1010" t="s">
        <v>19</v>
      </c>
      <c r="H1010" t="s">
        <v>20</v>
      </c>
      <c r="I1010" t="s">
        <v>18</v>
      </c>
      <c r="J1010" t="str">
        <f>IF(Table2[[#This Row],[Home Owner]]="Yes", "Homeowner","Non-Homeowner")</f>
        <v>Non-Homeowner</v>
      </c>
      <c r="K1010">
        <v>2</v>
      </c>
      <c r="L1010" s="6" t="s">
        <v>26</v>
      </c>
      <c r="M1010" t="s">
        <v>24</v>
      </c>
      <c r="N1010" t="str">
        <f>IF(Table2[[#This Row],[Age]]&lt;=35, "25-35",
IF(Table2[[#This Row],[Age]]&lt;=45, "36-45",
IF(Table2[[#This Row],[Age]]&lt;=55, "46-55", "55+")))</f>
        <v>55+</v>
      </c>
      <c r="O1010">
        <v>59</v>
      </c>
      <c r="P1010" t="s">
        <v>15</v>
      </c>
      <c r="Q1010" t="str">
        <f>IF(Table2[[#This Row],[Purchased Bike]]="Yes", "Purchased","Did Not Purchase")</f>
        <v>Purchased</v>
      </c>
      <c r="R1010">
        <f t="shared" si="15"/>
        <v>1</v>
      </c>
    </row>
    <row r="1011" spans="1:18" x14ac:dyDescent="0.35">
      <c r="A1011">
        <v>12610</v>
      </c>
      <c r="B1011" t="s">
        <v>40</v>
      </c>
      <c r="C1011" t="s">
        <v>43</v>
      </c>
      <c r="D1011" s="3">
        <v>30000</v>
      </c>
      <c r="E1011">
        <v>1</v>
      </c>
      <c r="F1011" t="str">
        <f>IF(Table2[[#This Row],[Children]]&lt;=2, "0-2 Children", "3+ Children")</f>
        <v>0-2 Children</v>
      </c>
      <c r="G1011" t="s">
        <v>13</v>
      </c>
      <c r="H1011" t="s">
        <v>20</v>
      </c>
      <c r="I1011" t="s">
        <v>15</v>
      </c>
      <c r="J1011" t="str">
        <f>IF(Table2[[#This Row],[Home Owner]]="Yes", "Homeowner","Non-Homeowner")</f>
        <v>Homeowner</v>
      </c>
      <c r="K1011">
        <v>0</v>
      </c>
      <c r="L1011" s="6" t="s">
        <v>16</v>
      </c>
      <c r="M1011" t="s">
        <v>17</v>
      </c>
      <c r="N1011" t="str">
        <f>IF(Table2[[#This Row],[Age]]&lt;=35, "25-35",
IF(Table2[[#This Row],[Age]]&lt;=45, "36-45",
IF(Table2[[#This Row],[Age]]&lt;=55, "46-55", "55+")))</f>
        <v>46-55</v>
      </c>
      <c r="O1011">
        <v>47</v>
      </c>
      <c r="P1011" t="s">
        <v>18</v>
      </c>
      <c r="Q1011" t="str">
        <f>IF(Table2[[#This Row],[Purchased Bike]]="Yes", "Purchased","Did Not Purchase")</f>
        <v>Did Not Purchase</v>
      </c>
      <c r="R1011">
        <f t="shared" si="15"/>
        <v>0</v>
      </c>
    </row>
    <row r="1012" spans="1:18" x14ac:dyDescent="0.35">
      <c r="A1012">
        <v>27183</v>
      </c>
      <c r="B1012" t="s">
        <v>41</v>
      </c>
      <c r="C1012" t="s">
        <v>42</v>
      </c>
      <c r="D1012" s="3">
        <v>40000</v>
      </c>
      <c r="E1012">
        <v>2</v>
      </c>
      <c r="F1012" t="str">
        <f>IF(Table2[[#This Row],[Children]]&lt;=2, "0-2 Children", "3+ Children")</f>
        <v>0-2 Children</v>
      </c>
      <c r="G1012" t="s">
        <v>19</v>
      </c>
      <c r="H1012" t="s">
        <v>20</v>
      </c>
      <c r="I1012" t="s">
        <v>15</v>
      </c>
      <c r="J1012" t="str">
        <f>IF(Table2[[#This Row],[Home Owner]]="Yes", "Homeowner","Non-Homeowner")</f>
        <v>Homeowner</v>
      </c>
      <c r="K1012">
        <v>1</v>
      </c>
      <c r="L1012" s="6" t="s">
        <v>26</v>
      </c>
      <c r="M1012" t="s">
        <v>17</v>
      </c>
      <c r="N1012" t="str">
        <f>IF(Table2[[#This Row],[Age]]&lt;=35, "25-35",
IF(Table2[[#This Row],[Age]]&lt;=45, "36-45",
IF(Table2[[#This Row],[Age]]&lt;=55, "46-55", "55+")))</f>
        <v>25-35</v>
      </c>
      <c r="O1012">
        <v>35</v>
      </c>
      <c r="P1012" t="s">
        <v>15</v>
      </c>
      <c r="Q1012" t="str">
        <f>IF(Table2[[#This Row],[Purchased Bike]]="Yes", "Purchased","Did Not Purchase")</f>
        <v>Purchased</v>
      </c>
      <c r="R1012">
        <f t="shared" si="15"/>
        <v>1</v>
      </c>
    </row>
    <row r="1013" spans="1:18" x14ac:dyDescent="0.35">
      <c r="A1013">
        <v>25940</v>
      </c>
      <c r="B1013" t="s">
        <v>41</v>
      </c>
      <c r="C1013" t="s">
        <v>42</v>
      </c>
      <c r="D1013" s="3">
        <v>20000</v>
      </c>
      <c r="E1013">
        <v>2</v>
      </c>
      <c r="F1013" t="str">
        <f>IF(Table2[[#This Row],[Children]]&lt;=2, "0-2 Children", "3+ Children")</f>
        <v>0-2 Children</v>
      </c>
      <c r="G1013" t="s">
        <v>29</v>
      </c>
      <c r="H1013" t="s">
        <v>20</v>
      </c>
      <c r="I1013" t="s">
        <v>15</v>
      </c>
      <c r="J1013" t="str">
        <f>IF(Table2[[#This Row],[Home Owner]]="Yes", "Homeowner","Non-Homeowner")</f>
        <v>Homeowner</v>
      </c>
      <c r="K1013">
        <v>2</v>
      </c>
      <c r="L1013" s="6" t="s">
        <v>23</v>
      </c>
      <c r="M1013" t="s">
        <v>24</v>
      </c>
      <c r="N1013" t="str">
        <f>IF(Table2[[#This Row],[Age]]&lt;=35, "25-35",
IF(Table2[[#This Row],[Age]]&lt;=45, "36-45",
IF(Table2[[#This Row],[Age]]&lt;=55, "46-55", "55+")))</f>
        <v>46-55</v>
      </c>
      <c r="O1013">
        <v>55</v>
      </c>
      <c r="P1013" t="s">
        <v>15</v>
      </c>
      <c r="Q1013" t="str">
        <f>IF(Table2[[#This Row],[Purchased Bike]]="Yes", "Purchased","Did Not Purchase")</f>
        <v>Purchased</v>
      </c>
      <c r="R1013">
        <f t="shared" si="15"/>
        <v>1</v>
      </c>
    </row>
    <row r="1014" spans="1:18" x14ac:dyDescent="0.35">
      <c r="A1014">
        <v>25598</v>
      </c>
      <c r="B1014" t="s">
        <v>40</v>
      </c>
      <c r="C1014" t="s">
        <v>43</v>
      </c>
      <c r="D1014" s="3">
        <v>40000</v>
      </c>
      <c r="E1014">
        <v>0</v>
      </c>
      <c r="F1014" t="str">
        <f>IF(Table2[[#This Row],[Children]]&lt;=2, "0-2 Children", "3+ Children")</f>
        <v>0-2 Children</v>
      </c>
      <c r="G1014" t="s">
        <v>31</v>
      </c>
      <c r="H1014" t="s">
        <v>20</v>
      </c>
      <c r="I1014" t="s">
        <v>15</v>
      </c>
      <c r="J1014" t="str">
        <f>IF(Table2[[#This Row],[Home Owner]]="Yes", "Homeowner","Non-Homeowner")</f>
        <v>Homeowner</v>
      </c>
      <c r="K1014">
        <v>0</v>
      </c>
      <c r="L1014" s="6" t="s">
        <v>16</v>
      </c>
      <c r="M1014" t="s">
        <v>17</v>
      </c>
      <c r="N1014" t="str">
        <f>IF(Table2[[#This Row],[Age]]&lt;=35, "25-35",
IF(Table2[[#This Row],[Age]]&lt;=45, "36-45",
IF(Table2[[#This Row],[Age]]&lt;=55, "46-55", "55+")))</f>
        <v>36-45</v>
      </c>
      <c r="O1014">
        <v>36</v>
      </c>
      <c r="P1014" t="s">
        <v>15</v>
      </c>
      <c r="Q1014" t="str">
        <f>IF(Table2[[#This Row],[Purchased Bike]]="Yes", "Purchased","Did Not Purchase")</f>
        <v>Purchased</v>
      </c>
      <c r="R1014">
        <f t="shared" si="15"/>
        <v>1</v>
      </c>
    </row>
    <row r="1015" spans="1:18" x14ac:dyDescent="0.35">
      <c r="A1015">
        <v>21564</v>
      </c>
      <c r="B1015" t="s">
        <v>41</v>
      </c>
      <c r="C1015" t="s">
        <v>43</v>
      </c>
      <c r="D1015" s="3">
        <v>80000</v>
      </c>
      <c r="E1015">
        <v>0</v>
      </c>
      <c r="F1015" t="str">
        <f>IF(Table2[[#This Row],[Children]]&lt;=2, "0-2 Children", "3+ Children")</f>
        <v>0-2 Children</v>
      </c>
      <c r="G1015" t="s">
        <v>13</v>
      </c>
      <c r="H1015" t="s">
        <v>21</v>
      </c>
      <c r="I1015" t="s">
        <v>15</v>
      </c>
      <c r="J1015" t="str">
        <f>IF(Table2[[#This Row],[Home Owner]]="Yes", "Homeowner","Non-Homeowner")</f>
        <v>Homeowner</v>
      </c>
      <c r="K1015">
        <v>4</v>
      </c>
      <c r="L1015" s="6" t="s">
        <v>44</v>
      </c>
      <c r="M1015" t="s">
        <v>24</v>
      </c>
      <c r="N1015" t="str">
        <f>IF(Table2[[#This Row],[Age]]&lt;=35, "25-35",
IF(Table2[[#This Row],[Age]]&lt;=45, "36-45",
IF(Table2[[#This Row],[Age]]&lt;=55, "46-55", "55+")))</f>
        <v>25-35</v>
      </c>
      <c r="O1015">
        <v>35</v>
      </c>
      <c r="P1015" t="s">
        <v>18</v>
      </c>
      <c r="Q1015" t="str">
        <f>IF(Table2[[#This Row],[Purchased Bike]]="Yes", "Purchased","Did Not Purchase")</f>
        <v>Did Not Purchase</v>
      </c>
      <c r="R1015">
        <f t="shared" si="15"/>
        <v>0</v>
      </c>
    </row>
    <row r="1016" spans="1:18" x14ac:dyDescent="0.35">
      <c r="A1016">
        <v>19193</v>
      </c>
      <c r="B1016" t="s">
        <v>41</v>
      </c>
      <c r="C1016" t="s">
        <v>42</v>
      </c>
      <c r="D1016" s="3">
        <v>40000</v>
      </c>
      <c r="E1016">
        <v>2</v>
      </c>
      <c r="F1016" t="str">
        <f>IF(Table2[[#This Row],[Children]]&lt;=2, "0-2 Children", "3+ Children")</f>
        <v>0-2 Children</v>
      </c>
      <c r="G1016" t="s">
        <v>19</v>
      </c>
      <c r="H1016" t="s">
        <v>20</v>
      </c>
      <c r="I1016" t="s">
        <v>15</v>
      </c>
      <c r="J1016" t="str">
        <f>IF(Table2[[#This Row],[Home Owner]]="Yes", "Homeowner","Non-Homeowner")</f>
        <v>Homeowner</v>
      </c>
      <c r="K1016">
        <v>0</v>
      </c>
      <c r="L1016" s="6" t="s">
        <v>26</v>
      </c>
      <c r="M1016" t="s">
        <v>17</v>
      </c>
      <c r="N1016" t="str">
        <f>IF(Table2[[#This Row],[Age]]&lt;=35, "25-35",
IF(Table2[[#This Row],[Age]]&lt;=45, "36-45",
IF(Table2[[#This Row],[Age]]&lt;=55, "46-55", "55+")))</f>
        <v>25-35</v>
      </c>
      <c r="O1016">
        <v>35</v>
      </c>
      <c r="P1016" t="s">
        <v>15</v>
      </c>
      <c r="Q1016" t="str">
        <f>IF(Table2[[#This Row],[Purchased Bike]]="Yes", "Purchased","Did Not Purchase")</f>
        <v>Purchased</v>
      </c>
      <c r="R1016">
        <f t="shared" si="15"/>
        <v>1</v>
      </c>
    </row>
    <row r="1017" spans="1:18" x14ac:dyDescent="0.35">
      <c r="A1017">
        <v>26412</v>
      </c>
      <c r="B1017" t="s">
        <v>40</v>
      </c>
      <c r="C1017" t="s">
        <v>43</v>
      </c>
      <c r="D1017" s="3">
        <v>80000</v>
      </c>
      <c r="E1017">
        <v>5</v>
      </c>
      <c r="F1017" t="str">
        <f>IF(Table2[[#This Row],[Children]]&lt;=2, "0-2 Children", "3+ Children")</f>
        <v>3+ Children</v>
      </c>
      <c r="G1017" t="s">
        <v>27</v>
      </c>
      <c r="H1017" t="s">
        <v>28</v>
      </c>
      <c r="I1017" t="s">
        <v>18</v>
      </c>
      <c r="J1017" t="str">
        <f>IF(Table2[[#This Row],[Home Owner]]="Yes", "Homeowner","Non-Homeowner")</f>
        <v>Non-Homeowner</v>
      </c>
      <c r="K1017">
        <v>3</v>
      </c>
      <c r="L1017" s="6" t="s">
        <v>23</v>
      </c>
      <c r="M1017" t="s">
        <v>17</v>
      </c>
      <c r="N1017" t="str">
        <f>IF(Table2[[#This Row],[Age]]&lt;=35, "25-35",
IF(Table2[[#This Row],[Age]]&lt;=45, "36-45",
IF(Table2[[#This Row],[Age]]&lt;=55, "46-55", "55+")))</f>
        <v>55+</v>
      </c>
      <c r="O1017">
        <v>56</v>
      </c>
      <c r="P1017" t="s">
        <v>18</v>
      </c>
      <c r="Q1017" t="str">
        <f>IF(Table2[[#This Row],[Purchased Bike]]="Yes", "Purchased","Did Not Purchase")</f>
        <v>Did Not Purchase</v>
      </c>
      <c r="R1017">
        <f t="shared" si="15"/>
        <v>0</v>
      </c>
    </row>
    <row r="1018" spans="1:18" x14ac:dyDescent="0.35">
      <c r="A1018">
        <v>27184</v>
      </c>
      <c r="B1018" t="s">
        <v>41</v>
      </c>
      <c r="C1018" t="s">
        <v>42</v>
      </c>
      <c r="D1018" s="3">
        <v>40000</v>
      </c>
      <c r="E1018">
        <v>2</v>
      </c>
      <c r="F1018" t="str">
        <f>IF(Table2[[#This Row],[Children]]&lt;=2, "0-2 Children", "3+ Children")</f>
        <v>0-2 Children</v>
      </c>
      <c r="G1018" t="s">
        <v>19</v>
      </c>
      <c r="H1018" t="s">
        <v>20</v>
      </c>
      <c r="I1018" t="s">
        <v>18</v>
      </c>
      <c r="J1018" t="str">
        <f>IF(Table2[[#This Row],[Home Owner]]="Yes", "Homeowner","Non-Homeowner")</f>
        <v>Non-Homeowner</v>
      </c>
      <c r="K1018">
        <v>1</v>
      </c>
      <c r="L1018" s="6" t="s">
        <v>16</v>
      </c>
      <c r="M1018" t="s">
        <v>17</v>
      </c>
      <c r="N1018" t="str">
        <f>IF(Table2[[#This Row],[Age]]&lt;=35, "25-35",
IF(Table2[[#This Row],[Age]]&lt;=45, "36-45",
IF(Table2[[#This Row],[Age]]&lt;=55, "46-55", "55+")))</f>
        <v>25-35</v>
      </c>
      <c r="O1018">
        <v>34</v>
      </c>
      <c r="P1018" t="s">
        <v>18</v>
      </c>
      <c r="Q1018" t="str">
        <f>IF(Table2[[#This Row],[Purchased Bike]]="Yes", "Purchased","Did Not Purchase")</f>
        <v>Did Not Purchase</v>
      </c>
      <c r="R1018">
        <f t="shared" si="15"/>
        <v>0</v>
      </c>
    </row>
    <row r="1019" spans="1:18" x14ac:dyDescent="0.35">
      <c r="A1019">
        <v>12590</v>
      </c>
      <c r="B1019" t="s">
        <v>41</v>
      </c>
      <c r="C1019" t="s">
        <v>42</v>
      </c>
      <c r="D1019" s="3">
        <v>30000</v>
      </c>
      <c r="E1019">
        <v>1</v>
      </c>
      <c r="F1019" t="str">
        <f>IF(Table2[[#This Row],[Children]]&lt;=2, "0-2 Children", "3+ Children")</f>
        <v>0-2 Children</v>
      </c>
      <c r="G1019" t="s">
        <v>13</v>
      </c>
      <c r="H1019" t="s">
        <v>20</v>
      </c>
      <c r="I1019" t="s">
        <v>15</v>
      </c>
      <c r="J1019" t="str">
        <f>IF(Table2[[#This Row],[Home Owner]]="Yes", "Homeowner","Non-Homeowner")</f>
        <v>Homeowner</v>
      </c>
      <c r="K1019">
        <v>0</v>
      </c>
      <c r="L1019" s="6" t="s">
        <v>16</v>
      </c>
      <c r="M1019" t="s">
        <v>17</v>
      </c>
      <c r="N1019" t="str">
        <f>IF(Table2[[#This Row],[Age]]&lt;=35, "25-35",
IF(Table2[[#This Row],[Age]]&lt;=45, "36-45",
IF(Table2[[#This Row],[Age]]&lt;=55, "46-55", "55+")))</f>
        <v>55+</v>
      </c>
      <c r="O1019">
        <v>63</v>
      </c>
      <c r="P1019" t="s">
        <v>18</v>
      </c>
      <c r="Q1019" t="str">
        <f>IF(Table2[[#This Row],[Purchased Bike]]="Yes", "Purchased","Did Not Purchase")</f>
        <v>Did Not Purchase</v>
      </c>
      <c r="R1019">
        <f t="shared" si="15"/>
        <v>0</v>
      </c>
    </row>
    <row r="1020" spans="1:18" x14ac:dyDescent="0.35">
      <c r="A1020">
        <v>17841</v>
      </c>
      <c r="B1020" t="s">
        <v>41</v>
      </c>
      <c r="C1020" t="s">
        <v>42</v>
      </c>
      <c r="D1020" s="3">
        <v>30000</v>
      </c>
      <c r="E1020">
        <v>0</v>
      </c>
      <c r="F1020" t="str">
        <f>IF(Table2[[#This Row],[Children]]&lt;=2, "0-2 Children", "3+ Children")</f>
        <v>0-2 Children</v>
      </c>
      <c r="G1020" t="s">
        <v>19</v>
      </c>
      <c r="H1020" t="s">
        <v>20</v>
      </c>
      <c r="I1020" t="s">
        <v>18</v>
      </c>
      <c r="J1020" t="str">
        <f>IF(Table2[[#This Row],[Home Owner]]="Yes", "Homeowner","Non-Homeowner")</f>
        <v>Non-Homeowner</v>
      </c>
      <c r="K1020">
        <v>1</v>
      </c>
      <c r="L1020" s="6" t="s">
        <v>16</v>
      </c>
      <c r="M1020" t="s">
        <v>17</v>
      </c>
      <c r="N1020" t="str">
        <f>IF(Table2[[#This Row],[Age]]&lt;=35, "25-35",
IF(Table2[[#This Row],[Age]]&lt;=45, "36-45",
IF(Table2[[#This Row],[Age]]&lt;=55, "46-55", "55+")))</f>
        <v>25-35</v>
      </c>
      <c r="O1020">
        <v>29</v>
      </c>
      <c r="P1020" t="s">
        <v>15</v>
      </c>
      <c r="Q1020" t="str">
        <f>IF(Table2[[#This Row],[Purchased Bike]]="Yes", "Purchased","Did Not Purchase")</f>
        <v>Purchased</v>
      </c>
      <c r="R1020">
        <f t="shared" si="15"/>
        <v>1</v>
      </c>
    </row>
    <row r="1021" spans="1:18" x14ac:dyDescent="0.35">
      <c r="A1021">
        <v>18283</v>
      </c>
      <c r="B1021" t="s">
        <v>41</v>
      </c>
      <c r="C1021" t="s">
        <v>43</v>
      </c>
      <c r="D1021" s="3">
        <v>100000</v>
      </c>
      <c r="E1021">
        <v>0</v>
      </c>
      <c r="F1021" t="str">
        <f>IF(Table2[[#This Row],[Children]]&lt;=2, "0-2 Children", "3+ Children")</f>
        <v>0-2 Children</v>
      </c>
      <c r="G1021" t="s">
        <v>13</v>
      </c>
      <c r="H1021" t="s">
        <v>21</v>
      </c>
      <c r="I1021" t="s">
        <v>18</v>
      </c>
      <c r="J1021" t="str">
        <f>IF(Table2[[#This Row],[Home Owner]]="Yes", "Homeowner","Non-Homeowner")</f>
        <v>Non-Homeowner</v>
      </c>
      <c r="K1021">
        <v>1</v>
      </c>
      <c r="L1021" s="6" t="s">
        <v>23</v>
      </c>
      <c r="M1021" t="s">
        <v>24</v>
      </c>
      <c r="N1021" t="str">
        <f>IF(Table2[[#This Row],[Age]]&lt;=35, "25-35",
IF(Table2[[#This Row],[Age]]&lt;=45, "36-45",
IF(Table2[[#This Row],[Age]]&lt;=55, "46-55", "55+")))</f>
        <v>36-45</v>
      </c>
      <c r="O1021">
        <v>40</v>
      </c>
      <c r="P1021" t="s">
        <v>18</v>
      </c>
      <c r="Q1021" t="str">
        <f>IF(Table2[[#This Row],[Purchased Bike]]="Yes", "Purchased","Did Not Purchase")</f>
        <v>Did Not Purchase</v>
      </c>
      <c r="R1021">
        <f t="shared" si="15"/>
        <v>0</v>
      </c>
    </row>
    <row r="1022" spans="1:18" x14ac:dyDescent="0.35">
      <c r="A1022">
        <v>18299</v>
      </c>
      <c r="B1022" t="s">
        <v>40</v>
      </c>
      <c r="C1022" t="s">
        <v>42</v>
      </c>
      <c r="D1022" s="3">
        <v>70000</v>
      </c>
      <c r="E1022">
        <v>5</v>
      </c>
      <c r="F1022" t="str">
        <f>IF(Table2[[#This Row],[Children]]&lt;=2, "0-2 Children", "3+ Children")</f>
        <v>3+ Children</v>
      </c>
      <c r="G1022" t="s">
        <v>19</v>
      </c>
      <c r="H1022" t="s">
        <v>14</v>
      </c>
      <c r="I1022" t="s">
        <v>15</v>
      </c>
      <c r="J1022" t="str">
        <f>IF(Table2[[#This Row],[Home Owner]]="Yes", "Homeowner","Non-Homeowner")</f>
        <v>Homeowner</v>
      </c>
      <c r="K1022">
        <v>2</v>
      </c>
      <c r="L1022" s="6" t="s">
        <v>23</v>
      </c>
      <c r="M1022" t="s">
        <v>24</v>
      </c>
      <c r="N1022" t="str">
        <f>IF(Table2[[#This Row],[Age]]&lt;=35, "25-35",
IF(Table2[[#This Row],[Age]]&lt;=45, "36-45",
IF(Table2[[#This Row],[Age]]&lt;=55, "46-55", "55+")))</f>
        <v>36-45</v>
      </c>
      <c r="O1022">
        <v>44</v>
      </c>
      <c r="P1022" t="s">
        <v>18</v>
      </c>
      <c r="Q1022" t="str">
        <f>IF(Table2[[#This Row],[Purchased Bike]]="Yes", "Purchased","Did Not Purchase")</f>
        <v>Did Not Purchase</v>
      </c>
      <c r="R1022">
        <f t="shared" si="15"/>
        <v>0</v>
      </c>
    </row>
    <row r="1023" spans="1:18" x14ac:dyDescent="0.35">
      <c r="A1023">
        <v>16466</v>
      </c>
      <c r="B1023" t="s">
        <v>41</v>
      </c>
      <c r="C1023" t="s">
        <v>43</v>
      </c>
      <c r="D1023" s="3">
        <v>20000</v>
      </c>
      <c r="E1023">
        <v>0</v>
      </c>
      <c r="F1023" t="str">
        <f>IF(Table2[[#This Row],[Children]]&lt;=2, "0-2 Children", "3+ Children")</f>
        <v>0-2 Children</v>
      </c>
      <c r="G1023" t="s">
        <v>29</v>
      </c>
      <c r="H1023" t="s">
        <v>25</v>
      </c>
      <c r="I1023" t="s">
        <v>18</v>
      </c>
      <c r="J1023" t="str">
        <f>IF(Table2[[#This Row],[Home Owner]]="Yes", "Homeowner","Non-Homeowner")</f>
        <v>Non-Homeowner</v>
      </c>
      <c r="K1023">
        <v>2</v>
      </c>
      <c r="L1023" s="6" t="s">
        <v>16</v>
      </c>
      <c r="M1023" t="s">
        <v>17</v>
      </c>
      <c r="N1023" t="str">
        <f>IF(Table2[[#This Row],[Age]]&lt;=35, "25-35",
IF(Table2[[#This Row],[Age]]&lt;=45, "36-45",
IF(Table2[[#This Row],[Age]]&lt;=55, "46-55", "55+")))</f>
        <v>25-35</v>
      </c>
      <c r="O1023">
        <v>32</v>
      </c>
      <c r="P1023" t="s">
        <v>15</v>
      </c>
      <c r="Q1023" t="str">
        <f>IF(Table2[[#This Row],[Purchased Bike]]="Yes", "Purchased","Did Not Purchase")</f>
        <v>Purchased</v>
      </c>
      <c r="R1023">
        <f t="shared" si="15"/>
        <v>1</v>
      </c>
    </row>
    <row r="1024" spans="1:18" x14ac:dyDescent="0.35">
      <c r="A1024">
        <v>19273</v>
      </c>
      <c r="B1024" t="s">
        <v>40</v>
      </c>
      <c r="C1024" t="s">
        <v>43</v>
      </c>
      <c r="D1024" s="3">
        <v>20000</v>
      </c>
      <c r="E1024">
        <v>2</v>
      </c>
      <c r="F1024" t="str">
        <f>IF(Table2[[#This Row],[Children]]&lt;=2, "0-2 Children", "3+ Children")</f>
        <v>0-2 Children</v>
      </c>
      <c r="G1024" t="s">
        <v>19</v>
      </c>
      <c r="H1024" t="s">
        <v>25</v>
      </c>
      <c r="I1024" t="s">
        <v>15</v>
      </c>
      <c r="J1024" t="str">
        <f>IF(Table2[[#This Row],[Home Owner]]="Yes", "Homeowner","Non-Homeowner")</f>
        <v>Homeowner</v>
      </c>
      <c r="K1024">
        <v>0</v>
      </c>
      <c r="L1024" s="6" t="s">
        <v>16</v>
      </c>
      <c r="M1024" t="s">
        <v>17</v>
      </c>
      <c r="N1024" t="str">
        <f>IF(Table2[[#This Row],[Age]]&lt;=35, "25-35",
IF(Table2[[#This Row],[Age]]&lt;=45, "36-45",
IF(Table2[[#This Row],[Age]]&lt;=55, "46-55", "55+")))</f>
        <v>55+</v>
      </c>
      <c r="O1024">
        <v>63</v>
      </c>
      <c r="P1024" t="s">
        <v>18</v>
      </c>
      <c r="Q1024" t="str">
        <f>IF(Table2[[#This Row],[Purchased Bike]]="Yes", "Purchased","Did Not Purchase")</f>
        <v>Did Not Purchase</v>
      </c>
      <c r="R1024">
        <f t="shared" si="15"/>
        <v>0</v>
      </c>
    </row>
    <row r="1025" spans="1:18" x14ac:dyDescent="0.35">
      <c r="A1025">
        <v>22400</v>
      </c>
      <c r="B1025" t="s">
        <v>40</v>
      </c>
      <c r="C1025" t="s">
        <v>42</v>
      </c>
      <c r="D1025" s="3">
        <v>10000</v>
      </c>
      <c r="E1025">
        <v>0</v>
      </c>
      <c r="F1025" t="str">
        <f>IF(Table2[[#This Row],[Children]]&lt;=2, "0-2 Children", "3+ Children")</f>
        <v>0-2 Children</v>
      </c>
      <c r="G1025" t="s">
        <v>19</v>
      </c>
      <c r="H1025" t="s">
        <v>25</v>
      </c>
      <c r="I1025" t="s">
        <v>18</v>
      </c>
      <c r="J1025" t="str">
        <f>IF(Table2[[#This Row],[Home Owner]]="Yes", "Homeowner","Non-Homeowner")</f>
        <v>Non-Homeowner</v>
      </c>
      <c r="K1025">
        <v>1</v>
      </c>
      <c r="L1025" s="6" t="s">
        <v>16</v>
      </c>
      <c r="M1025" t="s">
        <v>24</v>
      </c>
      <c r="N1025" t="str">
        <f>IF(Table2[[#This Row],[Age]]&lt;=35, "25-35",
IF(Table2[[#This Row],[Age]]&lt;=45, "36-45",
IF(Table2[[#This Row],[Age]]&lt;=55, "46-55", "55+")))</f>
        <v>25-35</v>
      </c>
      <c r="O1025">
        <v>26</v>
      </c>
      <c r="P1025" t="s">
        <v>15</v>
      </c>
      <c r="Q1025" t="str">
        <f>IF(Table2[[#This Row],[Purchased Bike]]="Yes", "Purchased","Did Not Purchase")</f>
        <v>Purchased</v>
      </c>
      <c r="R1025">
        <f t="shared" si="15"/>
        <v>1</v>
      </c>
    </row>
    <row r="1026" spans="1:18" x14ac:dyDescent="0.35">
      <c r="A1026">
        <v>20942</v>
      </c>
      <c r="B1026" t="s">
        <v>41</v>
      </c>
      <c r="C1026" t="s">
        <v>43</v>
      </c>
      <c r="D1026" s="3">
        <v>20000</v>
      </c>
      <c r="E1026">
        <v>0</v>
      </c>
      <c r="F1026" t="str">
        <f>IF(Table2[[#This Row],[Children]]&lt;=2, "0-2 Children", "3+ Children")</f>
        <v>0-2 Children</v>
      </c>
      <c r="G1026" t="s">
        <v>27</v>
      </c>
      <c r="H1026" t="s">
        <v>25</v>
      </c>
      <c r="I1026" t="s">
        <v>18</v>
      </c>
      <c r="J1026" t="str">
        <f>IF(Table2[[#This Row],[Home Owner]]="Yes", "Homeowner","Non-Homeowner")</f>
        <v>Non-Homeowner</v>
      </c>
      <c r="K1026">
        <v>1</v>
      </c>
      <c r="L1026" s="6" t="s">
        <v>23</v>
      </c>
      <c r="M1026" t="s">
        <v>17</v>
      </c>
      <c r="N1026" t="str">
        <f>IF(Table2[[#This Row],[Age]]&lt;=35, "25-35",
IF(Table2[[#This Row],[Age]]&lt;=45, "36-45",
IF(Table2[[#This Row],[Age]]&lt;=55, "46-55", "55+")))</f>
        <v>25-35</v>
      </c>
      <c r="O1026">
        <v>31</v>
      </c>
      <c r="P1026" t="s">
        <v>18</v>
      </c>
      <c r="Q1026" t="str">
        <f>IF(Table2[[#This Row],[Purchased Bike]]="Yes", "Purchased","Did Not Purchase")</f>
        <v>Did Not Purchase</v>
      </c>
      <c r="R1026">
        <f t="shared" si="15"/>
        <v>0</v>
      </c>
    </row>
    <row r="1027" spans="1:18" x14ac:dyDescent="0.35">
      <c r="A1027">
        <v>18484</v>
      </c>
      <c r="B1027" t="s">
        <v>41</v>
      </c>
      <c r="C1027" t="s">
        <v>42</v>
      </c>
      <c r="D1027" s="3">
        <v>80000</v>
      </c>
      <c r="E1027">
        <v>2</v>
      </c>
      <c r="F1027" t="str">
        <f>IF(Table2[[#This Row],[Children]]&lt;=2, "0-2 Children", "3+ Children")</f>
        <v>0-2 Children</v>
      </c>
      <c r="G1027" t="s">
        <v>27</v>
      </c>
      <c r="H1027" t="s">
        <v>14</v>
      </c>
      <c r="I1027" t="s">
        <v>18</v>
      </c>
      <c r="J1027" t="str">
        <f>IF(Table2[[#This Row],[Home Owner]]="Yes", "Homeowner","Non-Homeowner")</f>
        <v>Non-Homeowner</v>
      </c>
      <c r="K1027">
        <v>2</v>
      </c>
      <c r="L1027" s="6" t="s">
        <v>26</v>
      </c>
      <c r="M1027" t="s">
        <v>24</v>
      </c>
      <c r="N1027" t="str">
        <f>IF(Table2[[#This Row],[Age]]&lt;=35, "25-35",
IF(Table2[[#This Row],[Age]]&lt;=45, "36-45",
IF(Table2[[#This Row],[Age]]&lt;=55, "46-55", "55+")))</f>
        <v>46-55</v>
      </c>
      <c r="O1027">
        <v>50</v>
      </c>
      <c r="P1027" t="s">
        <v>15</v>
      </c>
      <c r="Q1027" t="str">
        <f>IF(Table2[[#This Row],[Purchased Bike]]="Yes", "Purchased","Did Not Purchase")</f>
        <v>Purchased</v>
      </c>
      <c r="R1027">
        <f>IF(P1027="Yes", 1,0)</f>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C75E0-125D-4674-B9C4-7882A1C20D41}">
  <sheetPr>
    <outlinePr showOutlineSymbols="0"/>
  </sheetPr>
  <dimension ref="A1:A35"/>
  <sheetViews>
    <sheetView showGridLines="0" showRowColHeaders="0" showZeros="0" tabSelected="1" showOutlineSymbols="0" zoomScale="23" zoomScaleNormal="30" zoomScalePageLayoutView="28" workbookViewId="0">
      <selection activeCell="CD58" sqref="CD58"/>
    </sheetView>
  </sheetViews>
  <sheetFormatPr defaultRowHeight="14.5" x14ac:dyDescent="0.35"/>
  <cols>
    <col min="1" max="1" width="3.36328125" customWidth="1"/>
    <col min="5" max="5" width="4" customWidth="1"/>
  </cols>
  <sheetData>
    <row r="1" ht="18.5" customHeight="1" x14ac:dyDescent="0.35"/>
    <row r="35" customFormat="1" x14ac:dyDescent="0.3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pivot</vt:lpstr>
      <vt:lpstr>worksheet </vt:lpstr>
      <vt:lpstr>Dashboard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SARA BENNANI</cp:lastModifiedBy>
  <dcterms:created xsi:type="dcterms:W3CDTF">2022-03-18T02:50:57Z</dcterms:created>
  <dcterms:modified xsi:type="dcterms:W3CDTF">2025-02-17T09:40:39Z</dcterms:modified>
</cp:coreProperties>
</file>