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dataFiles\Agricultural_Productivity_in_the_US\National_Tables\"/>
    </mc:Choice>
  </mc:AlternateContent>
  <xr:revisionPtr revIDLastSave="0" documentId="13_ncr:1_{85535199-1441-4E25-A4F3-8C72E1050CC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 1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9" i="16" l="1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B80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B81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B83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B84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B85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B86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B87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B88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B89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B90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B91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</calcChain>
</file>

<file path=xl/sharedStrings.xml><?xml version="1.0" encoding="utf-8"?>
<sst xmlns="http://schemas.openxmlformats.org/spreadsheetml/2006/main" count="83" uniqueCount="53">
  <si>
    <t>Year</t>
  </si>
  <si>
    <t>1948-1953</t>
  </si>
  <si>
    <t>1953-1957</t>
  </si>
  <si>
    <t>1957-1960</t>
  </si>
  <si>
    <t>1960-1966</t>
  </si>
  <si>
    <t>1966-1969</t>
  </si>
  <si>
    <t>1969-1973</t>
  </si>
  <si>
    <t>1973-1979</t>
  </si>
  <si>
    <t>Average annual rates of growth (percent)</t>
  </si>
  <si>
    <t>Total factor productivity (TFP)</t>
  </si>
  <si>
    <t>1979-1981</t>
  </si>
  <si>
    <t>1981-1990</t>
  </si>
  <si>
    <t>1990-2000</t>
  </si>
  <si>
    <t>2000-2007</t>
  </si>
  <si>
    <t>Farm-related output 3/</t>
  </si>
  <si>
    <t>1/ Includes miscellaneous livestock products not separately identified.</t>
  </si>
  <si>
    <t>2/ Includes sugar crops, maple, seed crops, miscellaneous field crops, hops, mint, greenhouse/nursery, and mushrooms.</t>
  </si>
  <si>
    <t xml:space="preserve">3/ Includes output of goods and services from certain nonagricultural or secondary activities (those closely related to agricultural production for which information on output and input use cannot be separately measured).  </t>
  </si>
  <si>
    <r>
      <t xml:space="preserve">Source: USDA, Economic Research Service, </t>
    </r>
    <r>
      <rPr>
        <i/>
        <sz val="11"/>
        <color indexed="8"/>
        <rFont val="Calibri"/>
        <family val="2"/>
        <scheme val="minor"/>
      </rPr>
      <t>Agricultural Productivity in the U.S.</t>
    </r>
    <r>
      <rPr>
        <sz val="11"/>
        <color indexed="8"/>
        <rFont val="Calibri"/>
        <family val="2"/>
        <scheme val="minor"/>
      </rPr>
      <t xml:space="preserve"> data product, updated January 2022.</t>
    </r>
  </si>
  <si>
    <t xml:space="preserve">Note: The subperiods are measured from cyclical peak to peak in aggregate economic activity. </t>
  </si>
  <si>
    <t>2007-2019</t>
  </si>
  <si>
    <t>1948-2019</t>
  </si>
  <si>
    <t>Intermediate inputs: Other intermediate</t>
  </si>
  <si>
    <t>Intermediate inputs: Purchased services</t>
  </si>
  <si>
    <t>Intermediate inputs: Pesticides</t>
  </si>
  <si>
    <t>Intermediate inputs: Fertilizer and lime</t>
  </si>
  <si>
    <t>Intermediate inputs: Energy</t>
  </si>
  <si>
    <t>Intermediate inputs: Feed and seed</t>
  </si>
  <si>
    <t>Intermediate inputs: Total</t>
  </si>
  <si>
    <t>Labor inputs: Self-employed and unpaid family</t>
  </si>
  <si>
    <t>Labor inputs: Hired labor</t>
  </si>
  <si>
    <t>Labor inputs: Total</t>
  </si>
  <si>
    <t>Capital inputs: Inventories</t>
  </si>
  <si>
    <t>Capital inputs: Land</t>
  </si>
  <si>
    <t>Capital inputs: Service buildings</t>
  </si>
  <si>
    <t>Capital inputs: Durable equipment</t>
  </si>
  <si>
    <t>Capital inputs: Total</t>
  </si>
  <si>
    <t xml:space="preserve">Farm inputs: Total </t>
  </si>
  <si>
    <t>Crops output: Other crops 2/</t>
  </si>
  <si>
    <t>Crops output: Fruits and nuts</t>
  </si>
  <si>
    <t>Crops output: Vegetables and melons</t>
  </si>
  <si>
    <t>Crops output: Oil crops</t>
  </si>
  <si>
    <t>Crops output: Feed crops</t>
  </si>
  <si>
    <t>Crops output: Food grains</t>
  </si>
  <si>
    <t>Crops output: Total</t>
  </si>
  <si>
    <t>Livestock and products output: Poultry and eggs</t>
  </si>
  <si>
    <t>Livestock and products output: Dairy</t>
  </si>
  <si>
    <t>Livestock and products output: Meat animals</t>
  </si>
  <si>
    <t>Livestock and products output: Total 1/</t>
  </si>
  <si>
    <t>Total agricultural output</t>
  </si>
  <si>
    <t>Period</t>
  </si>
  <si>
    <t>Index (2015 = 1)</t>
  </si>
  <si>
    <t>Table 1. Indicies of farm outputs, inputs, and total factor productivity for the United States, 1948-2019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</si>
</sst>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[Red]\-General"/>
    <numFmt numFmtId="165" formatCode="0.0000"/>
    <numFmt numFmtId="166" formatCode="0.0"/>
  </numFmts>
  <fonts count="15">
    <font>
      <sz val="12"/>
      <name val="HLV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HLV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1">
    <xf numFmtId="164" fontId="0" fillId="0" borderId="0"/>
    <xf numFmtId="0" fontId="4" fillId="0" borderId="0"/>
    <xf numFmtId="164" fontId="3" fillId="0" borderId="0"/>
    <xf numFmtId="164" fontId="3" fillId="0" borderId="0"/>
    <xf numFmtId="166" fontId="3" fillId="0" borderId="0"/>
    <xf numFmtId="0" fontId="10" fillId="0" borderId="1" applyNumberFormat="0" applyFill="0" applyAlignment="0" applyProtection="0"/>
    <xf numFmtId="0" fontId="1" fillId="0" borderId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2" fillId="0" borderId="0"/>
  </cellStyleXfs>
  <cellXfs count="44">
    <xf numFmtId="164" fontId="0" fillId="0" borderId="0" xfId="0" applyAlignment="1"/>
    <xf numFmtId="2" fontId="7" fillId="0" borderId="0" xfId="7" applyNumberFormat="1" applyFont="1"/>
    <xf numFmtId="0" fontId="7" fillId="0" borderId="0" xfId="7" applyFont="1"/>
    <xf numFmtId="0" fontId="7" fillId="0" borderId="0" xfId="7" applyFont="1" applyAlignment="1">
      <alignment horizontal="left"/>
    </xf>
    <xf numFmtId="0" fontId="12" fillId="0" borderId="0" xfId="7" applyFont="1" applyAlignment="1">
      <alignment horizontal="left"/>
    </xf>
    <xf numFmtId="0" fontId="8" fillId="0" borderId="0" xfId="9" applyFont="1" applyAlignment="1">
      <alignment horizontal="left"/>
    </xf>
    <xf numFmtId="2" fontId="7" fillId="0" borderId="0" xfId="9" applyNumberFormat="1" applyFont="1" applyAlignment="1">
      <alignment horizontal="left"/>
    </xf>
    <xf numFmtId="2" fontId="7" fillId="0" borderId="0" xfId="10" applyNumberFormat="1" applyFont="1"/>
    <xf numFmtId="2" fontId="5" fillId="0" borderId="0" xfId="9" applyNumberFormat="1" applyFont="1"/>
    <xf numFmtId="2" fontId="1" fillId="0" borderId="0" xfId="7" applyNumberFormat="1" applyFont="1"/>
    <xf numFmtId="0" fontId="1" fillId="0" borderId="0" xfId="7" applyFont="1" applyAlignment="1">
      <alignment horizontal="left"/>
    </xf>
    <xf numFmtId="2" fontId="7" fillId="0" borderId="0" xfId="7" applyNumberFormat="1" applyFont="1" applyAlignment="1">
      <alignment horizontal="right"/>
    </xf>
    <xf numFmtId="2" fontId="7" fillId="0" borderId="0" xfId="7" applyNumberFormat="1" applyFont="1" applyAlignment="1" applyProtection="1">
      <alignment horizontal="center" wrapText="1"/>
      <protection locked="0"/>
    </xf>
    <xf numFmtId="164" fontId="7" fillId="0" borderId="0" xfId="3" applyFont="1" applyAlignment="1">
      <alignment horizontal="center" wrapText="1"/>
    </xf>
    <xf numFmtId="0" fontId="7" fillId="0" borderId="0" xfId="7" applyFont="1" applyAlignment="1" applyProtection="1">
      <alignment horizontal="center" wrapText="1"/>
      <protection locked="0"/>
    </xf>
    <xf numFmtId="0" fontId="7" fillId="0" borderId="0" xfId="7" applyFont="1" applyAlignment="1">
      <alignment horizontal="center" wrapText="1"/>
    </xf>
    <xf numFmtId="0" fontId="7" fillId="0" borderId="0" xfId="7" applyFont="1" applyAlignment="1" applyProtection="1">
      <alignment horizontal="left" wrapText="1"/>
      <protection locked="0"/>
    </xf>
    <xf numFmtId="2" fontId="7" fillId="0" borderId="0" xfId="6" applyNumberFormat="1" applyFont="1"/>
    <xf numFmtId="2" fontId="7" fillId="0" borderId="0" xfId="3" applyNumberFormat="1" applyFont="1"/>
    <xf numFmtId="164" fontId="7" fillId="0" borderId="0" xfId="3" applyFont="1"/>
    <xf numFmtId="0" fontId="6" fillId="0" borderId="0" xfId="7" applyFont="1" applyAlignment="1">
      <alignment horizontal="left"/>
    </xf>
    <xf numFmtId="0" fontId="1" fillId="0" borderId="0" xfId="6" applyFont="1"/>
    <xf numFmtId="0" fontId="1" fillId="0" borderId="0" xfId="6" applyFont="1" applyAlignment="1">
      <alignment wrapText="1"/>
    </xf>
    <xf numFmtId="0" fontId="1" fillId="0" borderId="0" xfId="9" applyFont="1" applyAlignment="1">
      <alignment horizontal="left"/>
    </xf>
    <xf numFmtId="2" fontId="1" fillId="0" borderId="0" xfId="6" applyNumberFormat="1" applyFont="1"/>
    <xf numFmtId="2" fontId="1" fillId="0" borderId="0" xfId="9" applyNumberFormat="1" applyFont="1" applyAlignment="1">
      <alignment horizontal="left"/>
    </xf>
    <xf numFmtId="166" fontId="1" fillId="0" borderId="0" xfId="9" applyNumberFormat="1" applyFont="1"/>
    <xf numFmtId="2" fontId="1" fillId="0" borderId="0" xfId="9" applyNumberFormat="1" applyFont="1"/>
    <xf numFmtId="0" fontId="1" fillId="0" borderId="0" xfId="9" applyFont="1"/>
    <xf numFmtId="0" fontId="13" fillId="0" borderId="0" xfId="8" applyNumberFormat="1" applyFont="1" applyFill="1" applyBorder="1" applyAlignment="1">
      <alignment horizontal="left"/>
    </xf>
    <xf numFmtId="0" fontId="7" fillId="0" borderId="0" xfId="9" applyFont="1" applyAlignment="1">
      <alignment horizontal="left"/>
    </xf>
    <xf numFmtId="165" fontId="6" fillId="0" borderId="0" xfId="7" applyNumberFormat="1" applyFont="1"/>
    <xf numFmtId="2" fontId="6" fillId="0" borderId="0" xfId="10" applyNumberFormat="1" applyFont="1"/>
    <xf numFmtId="2" fontId="6" fillId="0" borderId="0" xfId="7" applyNumberFormat="1" applyFont="1"/>
    <xf numFmtId="2" fontId="6" fillId="0" borderId="0" xfId="2" applyNumberFormat="1" applyFont="1"/>
    <xf numFmtId="0" fontId="11" fillId="0" borderId="0" xfId="6" applyFont="1"/>
    <xf numFmtId="0" fontId="6" fillId="0" borderId="0" xfId="7" applyFont="1" applyAlignment="1" applyProtection="1">
      <alignment horizontal="left" wrapText="1"/>
      <protection locked="0"/>
    </xf>
    <xf numFmtId="0" fontId="6" fillId="0" borderId="0" xfId="7" applyFont="1" applyAlignment="1" applyProtection="1">
      <alignment horizontal="center" wrapText="1"/>
      <protection locked="0"/>
    </xf>
    <xf numFmtId="0" fontId="6" fillId="0" borderId="0" xfId="7" applyFont="1" applyAlignment="1">
      <alignment horizontal="center" wrapText="1"/>
    </xf>
    <xf numFmtId="164" fontId="6" fillId="0" borderId="0" xfId="3" applyFont="1" applyAlignment="1">
      <alignment horizontal="center" wrapText="1"/>
    </xf>
    <xf numFmtId="2" fontId="6" fillId="0" borderId="0" xfId="7" applyNumberFormat="1" applyFont="1" applyAlignment="1" applyProtection="1">
      <alignment horizontal="center" wrapText="1"/>
      <protection locked="0"/>
    </xf>
    <xf numFmtId="0" fontId="11" fillId="0" borderId="0" xfId="6" applyFont="1" applyAlignment="1">
      <alignment wrapText="1"/>
    </xf>
    <xf numFmtId="164" fontId="6" fillId="0" borderId="0" xfId="3" applyFont="1" applyAlignment="1">
      <alignment horizontal="left"/>
    </xf>
    <xf numFmtId="0" fontId="14" fillId="0" borderId="0" xfId="5" applyFont="1" applyBorder="1" applyAlignment="1">
      <alignment horizontal="left"/>
    </xf>
  </cellXfs>
  <cellStyles count="11">
    <cellStyle name="Heading 1" xfId="5" builtinId="16"/>
    <cellStyle name="Hyperlink 2" xfId="8" xr:uid="{F698EB48-8ABB-4D3A-8F11-248C33178F08}"/>
    <cellStyle name="Normal" xfId="0" builtinId="0"/>
    <cellStyle name="Normal 2" xfId="1" xr:uid="{00000000-0005-0000-0000-000001000000}"/>
    <cellStyle name="Normal 2 2" xfId="9" xr:uid="{11B8EF36-F5FF-48A7-8368-420FB2758584}"/>
    <cellStyle name="Normal 3" xfId="6" xr:uid="{BA685174-4C0B-44D8-AFBB-44C7328CFE94}"/>
    <cellStyle name="Normal 4" xfId="2" xr:uid="{00000000-0005-0000-0000-000002000000}"/>
    <cellStyle name="Normal 5" xfId="3" xr:uid="{00000000-0005-0000-0000-000003000000}"/>
    <cellStyle name="Normal 5 2" xfId="4" xr:uid="{00000000-0005-0000-0000-000004000000}"/>
    <cellStyle name="Normal_table1 2 2" xfId="10" xr:uid="{C4D93487-E68A-48D1-8E66-1A80B906725B}"/>
    <cellStyle name="Normal_us_out_input_tfp 2 2" xfId="7" xr:uid="{F25C73A2-BC83-4FD3-A8C8-F71AEBC19874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05DD5-E8F3-4C7D-A694-3E3127EDE4C5}" name="Table1" displayName="Table1" ref="A3:AE91" totalsRowShown="0" headerRowDxfId="32" dataDxfId="31" headerRowCellStyle="Normal_us_out_input_tfp 2 2" dataCellStyle="Normal_us_out_input_tfp 2 2">
  <tableColumns count="31">
    <tableColumn id="1" xr3:uid="{5A360C01-85D7-4235-84B2-3034D0CAF264}" name="Year" dataDxfId="30" dataCellStyle="Normal_us_out_input_tfp 2 2"/>
    <tableColumn id="2" xr3:uid="{73C0444D-3BDF-4D37-86A6-6E4F610A2716}" name="Total agricultural output" dataDxfId="29" dataCellStyle="Normal_us_out_input_tfp 2 2"/>
    <tableColumn id="3" xr3:uid="{D722D446-B605-4793-84FD-7E2D912F9AF7}" name="Livestock and products output: Total 1/" dataDxfId="28" dataCellStyle="Normal_us_out_input_tfp 2 2"/>
    <tableColumn id="4" xr3:uid="{D5A71D0F-29A7-494D-9F9E-1C5E8B889945}" name="Livestock and products output: Meat animals" dataDxfId="27" dataCellStyle="Normal_us_out_input_tfp 2 2"/>
    <tableColumn id="5" xr3:uid="{51DB8495-6C99-4A1C-A073-0810A3886549}" name="Livestock and products output: Dairy" dataDxfId="26" dataCellStyle="Normal_us_out_input_tfp 2 2"/>
    <tableColumn id="6" xr3:uid="{98CEFEEE-10B0-4E3E-958F-6CCA35118C76}" name="Livestock and products output: Poultry and eggs" dataDxfId="25" dataCellStyle="Normal_us_out_input_tfp 2 2"/>
    <tableColumn id="7" xr3:uid="{DB10C240-862E-414F-B74B-25112E625BDF}" name="Crops output: Total" dataDxfId="24" dataCellStyle="Normal_us_out_input_tfp 2 2"/>
    <tableColumn id="8" xr3:uid="{8E4C4E61-252F-45AD-A414-E3E1D8B53C36}" name="Crops output: Food grains" dataDxfId="23" dataCellStyle="Normal_us_out_input_tfp 2 2"/>
    <tableColumn id="9" xr3:uid="{AC1CAFBF-F795-49CA-B228-452C674304B7}" name="Crops output: Feed crops" dataDxfId="22" dataCellStyle="Normal_us_out_input_tfp 2 2"/>
    <tableColumn id="10" xr3:uid="{1637A8FD-AF7C-4D2B-9B38-E9FC3323EBA6}" name="Crops output: Oil crops" dataDxfId="21" dataCellStyle="Normal_us_out_input_tfp 2 2"/>
    <tableColumn id="11" xr3:uid="{99DCF421-95B2-4D81-8A27-BAF80D3B2C1A}" name="Crops output: Vegetables and melons" dataDxfId="20" dataCellStyle="Normal_us_out_input_tfp 2 2"/>
    <tableColumn id="12" xr3:uid="{2E4366B4-4E27-43D7-86B1-C248A429784E}" name="Crops output: Fruits and nuts" dataDxfId="19" dataCellStyle="Normal_us_out_input_tfp 2 2"/>
    <tableColumn id="13" xr3:uid="{31D9770A-3A9E-4333-8C14-FA303C5FF81E}" name="Crops output: Other crops 2/" dataDxfId="18" dataCellStyle="Normal_us_out_input_tfp 2 2"/>
    <tableColumn id="14" xr3:uid="{28C966E8-4143-443E-8D71-BC77351537F9}" name="Farm-related output 3/" dataDxfId="17" dataCellStyle="Normal_us_out_input_tfp 2 2"/>
    <tableColumn id="15" xr3:uid="{A60D058F-B060-40A1-B043-6679F466E210}" name="Farm inputs: Total " dataDxfId="16" dataCellStyle="Normal_us_out_input_tfp 2 2"/>
    <tableColumn id="16" xr3:uid="{31B85D44-F2B0-46A5-8504-90932CFC39DE}" name="Capital inputs: Total" dataDxfId="15" dataCellStyle="Normal_us_out_input_tfp 2 2"/>
    <tableColumn id="17" xr3:uid="{B5D3FAA0-6BA2-4F0A-81AA-45C43C6E4C0B}" name="Capital inputs: Durable equipment" dataDxfId="14" dataCellStyle="Normal_us_out_input_tfp 2 2"/>
    <tableColumn id="18" xr3:uid="{F3D34E6D-BBD1-490E-B8EF-E5D903A66AB1}" name="Capital inputs: Service buildings" dataDxfId="13" dataCellStyle="Normal_us_out_input_tfp 2 2"/>
    <tableColumn id="19" xr3:uid="{94DF6696-F190-42AD-99E1-81213005A1F4}" name="Capital inputs: Land" dataDxfId="12" dataCellStyle="Normal_us_out_input_tfp 2 2"/>
    <tableColumn id="20" xr3:uid="{EFE4B121-7C27-4F26-9F96-48AAF1D545F7}" name="Capital inputs: Inventories" dataDxfId="11" dataCellStyle="Normal_us_out_input_tfp 2 2"/>
    <tableColumn id="21" xr3:uid="{50E2B3F7-47D7-4FA5-863D-D1D77FDAE12D}" name="Labor inputs: Total" dataDxfId="10" dataCellStyle="Normal_us_out_input_tfp 2 2"/>
    <tableColumn id="22" xr3:uid="{858E78E5-91ED-4AD6-9580-BE61C58CDBA4}" name="Labor inputs: Hired labor" dataDxfId="9" dataCellStyle="Normal_us_out_input_tfp 2 2"/>
    <tableColumn id="23" xr3:uid="{B61D7E1F-EAC6-45C6-A883-19AFBFB09321}" name="Labor inputs: Self-employed and unpaid family" dataDxfId="8" dataCellStyle="Normal_us_out_input_tfp 2 2"/>
    <tableColumn id="24" xr3:uid="{98DFFE57-0BFF-4FF4-9CA4-F48180B6D84F}" name="Intermediate inputs: Total" dataDxfId="7" dataCellStyle="Normal_us_out_input_tfp 2 2"/>
    <tableColumn id="25" xr3:uid="{FA303E10-E2F9-443C-8055-1A77A1629622}" name="Intermediate inputs: Feed and seed" dataDxfId="6" dataCellStyle="Normal_us_out_input_tfp 2 2"/>
    <tableColumn id="26" xr3:uid="{6926390C-4C1A-433E-8324-42BCF1879EE6}" name="Intermediate inputs: Energy" dataDxfId="5" dataCellStyle="Normal_us_out_input_tfp 2 2"/>
    <tableColumn id="27" xr3:uid="{32E37299-519D-4C69-BC4A-DD2CBF0588D1}" name="Intermediate inputs: Fertilizer and lime" dataDxfId="4" dataCellStyle="Normal_us_out_input_tfp 2 2"/>
    <tableColumn id="28" xr3:uid="{A85392C1-8B1F-47D7-8124-3E626D004B03}" name="Intermediate inputs: Pesticides" dataDxfId="3" dataCellStyle="Normal_us_out_input_tfp 2 2"/>
    <tableColumn id="29" xr3:uid="{A359BAEC-3B86-4281-A99B-7E31D96FA29C}" name="Intermediate inputs: Purchased services" dataDxfId="2" dataCellStyle="Normal_us_out_input_tfp 2 2"/>
    <tableColumn id="30" xr3:uid="{D100CE60-DD72-49FE-822C-3DC256D0A299}" name="Intermediate inputs: Other intermediate" dataDxfId="1" dataCellStyle="Normal_us_out_input_tfp 2 2"/>
    <tableColumn id="31" xr3:uid="{9881673F-14D2-4ADB-9AC6-18F30CB69F21}" name="Total factor productivity (TFP)" dataDxfId="0" dataCellStyle="Normal_us_out_input_tfp 2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FD9D-287D-4D1D-A661-5C9B847CE07C}">
  <sheetPr>
    <pageSetUpPr fitToPage="1"/>
  </sheetPr>
  <dimension ref="A1:AE101"/>
  <sheetViews>
    <sheetView tabSelected="1" zoomScale="81" zoomScaleNormal="8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13.61328125" defaultRowHeight="15" customHeight="1"/>
  <cols>
    <col min="1" max="1" width="13.61328125" style="3" customWidth="1"/>
    <col min="2" max="24" width="13.61328125" style="2"/>
    <col min="25" max="31" width="13.61328125" style="1"/>
    <col min="32" max="16384" width="13.61328125" style="21"/>
  </cols>
  <sheetData>
    <row r="1" spans="1:31" ht="21" customHeight="1">
      <c r="A1" s="43" t="s">
        <v>52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8"/>
      <c r="Z1" s="18"/>
      <c r="AA1" s="18"/>
      <c r="AB1" s="18"/>
      <c r="AC1" s="18"/>
      <c r="AD1" s="18"/>
      <c r="AE1" s="18"/>
    </row>
    <row r="2" spans="1:31" ht="15" customHeight="1">
      <c r="A2" s="42" t="s">
        <v>51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8"/>
      <c r="Z2" s="18"/>
      <c r="AA2" s="18"/>
      <c r="AB2" s="18"/>
      <c r="AC2" s="18"/>
      <c r="AD2" s="18"/>
      <c r="AE2" s="18"/>
    </row>
    <row r="3" spans="1:31" s="22" customFormat="1" ht="45.5" customHeight="1">
      <c r="A3" s="16" t="s">
        <v>0</v>
      </c>
      <c r="B3" s="14" t="s">
        <v>49</v>
      </c>
      <c r="C3" s="14" t="s">
        <v>48</v>
      </c>
      <c r="D3" s="15" t="s">
        <v>47</v>
      </c>
      <c r="E3" s="14" t="s">
        <v>46</v>
      </c>
      <c r="F3" s="15" t="s">
        <v>45</v>
      </c>
      <c r="G3" s="15" t="s">
        <v>44</v>
      </c>
      <c r="H3" s="14" t="s">
        <v>43</v>
      </c>
      <c r="I3" s="14" t="s">
        <v>42</v>
      </c>
      <c r="J3" s="14" t="s">
        <v>41</v>
      </c>
      <c r="K3" s="14" t="s">
        <v>40</v>
      </c>
      <c r="L3" s="14" t="s">
        <v>39</v>
      </c>
      <c r="M3" s="14" t="s">
        <v>38</v>
      </c>
      <c r="N3" s="15" t="s">
        <v>14</v>
      </c>
      <c r="O3" s="15" t="s">
        <v>37</v>
      </c>
      <c r="P3" s="15" t="s">
        <v>36</v>
      </c>
      <c r="Q3" s="14" t="s">
        <v>35</v>
      </c>
      <c r="R3" s="14" t="s">
        <v>34</v>
      </c>
      <c r="S3" s="14" t="s">
        <v>33</v>
      </c>
      <c r="T3" s="14" t="s">
        <v>32</v>
      </c>
      <c r="U3" s="15" t="s">
        <v>31</v>
      </c>
      <c r="V3" s="14" t="s">
        <v>30</v>
      </c>
      <c r="W3" s="14" t="s">
        <v>29</v>
      </c>
      <c r="X3" s="13" t="s">
        <v>28</v>
      </c>
      <c r="Y3" s="12" t="s">
        <v>27</v>
      </c>
      <c r="Z3" s="12" t="s">
        <v>26</v>
      </c>
      <c r="AA3" s="12" t="s">
        <v>25</v>
      </c>
      <c r="AB3" s="12" t="s">
        <v>24</v>
      </c>
      <c r="AC3" s="12" t="s">
        <v>23</v>
      </c>
      <c r="AD3" s="12" t="s">
        <v>22</v>
      </c>
      <c r="AE3" s="12" t="s">
        <v>9</v>
      </c>
    </row>
    <row r="4" spans="1:31" ht="15" customHeight="1">
      <c r="A4" s="23">
        <v>1948</v>
      </c>
      <c r="B4" s="17">
        <v>0.36283337986257264</v>
      </c>
      <c r="C4" s="17">
        <v>0.43790317633861719</v>
      </c>
      <c r="D4" s="17">
        <v>0.56295747560645026</v>
      </c>
      <c r="E4" s="17">
        <v>0.44852884615384586</v>
      </c>
      <c r="F4" s="17">
        <v>0.12930446764939388</v>
      </c>
      <c r="G4" s="17">
        <v>0.33852925792167227</v>
      </c>
      <c r="H4" s="17">
        <v>0.52430940545029858</v>
      </c>
      <c r="I4" s="17">
        <v>0.39206671052263664</v>
      </c>
      <c r="J4" s="17">
        <v>0.11066751634254227</v>
      </c>
      <c r="K4" s="17">
        <v>0.39722345180045354</v>
      </c>
      <c r="L4" s="17">
        <v>0.31091233270463181</v>
      </c>
      <c r="M4" s="17">
        <v>0.40947087410070859</v>
      </c>
      <c r="N4" s="24">
        <v>0.23337441402273087</v>
      </c>
      <c r="O4" s="24">
        <v>0.94652446232030674</v>
      </c>
      <c r="P4" s="24">
        <v>1.120362975001689</v>
      </c>
      <c r="Q4" s="24">
        <v>0.46755014343679302</v>
      </c>
      <c r="R4" s="24">
        <v>0.88667552635482327</v>
      </c>
      <c r="S4" s="24">
        <v>1.3690410488802669</v>
      </c>
      <c r="T4" s="24">
        <v>0.69202710679657198</v>
      </c>
      <c r="U4" s="24">
        <v>3.97461160040198</v>
      </c>
      <c r="V4" s="24">
        <v>2.9990976540819756</v>
      </c>
      <c r="W4" s="24">
        <v>4.5705014185735999</v>
      </c>
      <c r="X4" s="24">
        <v>0.43125700465111366</v>
      </c>
      <c r="Y4" s="1">
        <v>0.47374097692679196</v>
      </c>
      <c r="Z4" s="1">
        <v>1.0155126523157691</v>
      </c>
      <c r="AA4" s="1">
        <v>0.29900795512794498</v>
      </c>
      <c r="AB4" s="1">
        <v>1.6233503188357572E-2</v>
      </c>
      <c r="AC4" s="1">
        <v>0.4335014037705876</v>
      </c>
      <c r="AD4" s="1">
        <v>0.26619214074234288</v>
      </c>
      <c r="AE4" s="1">
        <v>0.3833322796255304</v>
      </c>
    </row>
    <row r="5" spans="1:31" ht="15" customHeight="1">
      <c r="A5" s="23">
        <v>1949</v>
      </c>
      <c r="B5" s="17">
        <v>0.35725867611074974</v>
      </c>
      <c r="C5" s="17">
        <v>0.44093839613566704</v>
      </c>
      <c r="D5" s="17">
        <v>0.58299254688895608</v>
      </c>
      <c r="E5" s="17">
        <v>0.46862019230769192</v>
      </c>
      <c r="F5" s="17">
        <v>0.1480743422615593</v>
      </c>
      <c r="G5" s="17">
        <v>0.32765451487698632</v>
      </c>
      <c r="H5" s="17">
        <v>0.45033863442642708</v>
      </c>
      <c r="I5" s="17">
        <v>0.36050975568590432</v>
      </c>
      <c r="J5" s="17">
        <v>0.10584001969168499</v>
      </c>
      <c r="K5" s="17">
        <v>0.44988801546878843</v>
      </c>
      <c r="L5" s="17">
        <v>0.27506252371445034</v>
      </c>
      <c r="M5" s="17">
        <v>0.45024988861992771</v>
      </c>
      <c r="N5" s="24">
        <v>0.21968510232369609</v>
      </c>
      <c r="O5" s="24">
        <v>0.95936414197774678</v>
      </c>
      <c r="P5" s="24">
        <v>1.1408657293531967</v>
      </c>
      <c r="Q5" s="24">
        <v>0.55174157509582533</v>
      </c>
      <c r="R5" s="24">
        <v>0.92515200775385065</v>
      </c>
      <c r="S5" s="24">
        <v>1.3737231018457203</v>
      </c>
      <c r="T5" s="24">
        <v>0.74873053142408508</v>
      </c>
      <c r="U5" s="24">
        <v>3.8788239899581343</v>
      </c>
      <c r="V5" s="24">
        <v>2.7864153233646713</v>
      </c>
      <c r="W5" s="24">
        <v>4.5463076070894921</v>
      </c>
      <c r="X5" s="24">
        <v>0.4459038186139811</v>
      </c>
      <c r="Y5" s="1">
        <v>0.4907713222055215</v>
      </c>
      <c r="Z5" s="1">
        <v>1.1242340242659583</v>
      </c>
      <c r="AA5" s="1">
        <v>0.28995866176865881</v>
      </c>
      <c r="AB5" s="1">
        <v>1.959246846950858E-2</v>
      </c>
      <c r="AC5" s="1">
        <v>0.43230618647110203</v>
      </c>
      <c r="AD5" s="1">
        <v>0.31115176277589557</v>
      </c>
      <c r="AE5" s="1">
        <v>0.37239110831707178</v>
      </c>
    </row>
    <row r="6" spans="1:31" ht="15" customHeight="1">
      <c r="A6" s="23">
        <v>1950</v>
      </c>
      <c r="B6" s="17">
        <v>0.34863916999112432</v>
      </c>
      <c r="C6" s="17">
        <v>0.44857680428241531</v>
      </c>
      <c r="D6" s="17">
        <v>0.59796931403250286</v>
      </c>
      <c r="E6" s="17">
        <v>0.4728269230769227</v>
      </c>
      <c r="F6" s="17">
        <v>0.15897084902847733</v>
      </c>
      <c r="G6" s="17">
        <v>0.30835272897250371</v>
      </c>
      <c r="H6" s="17">
        <v>0.41977958617669558</v>
      </c>
      <c r="I6" s="17">
        <v>0.36967253132788913</v>
      </c>
      <c r="J6" s="17">
        <v>0.10749219852327255</v>
      </c>
      <c r="K6" s="17">
        <v>0.43478702638172362</v>
      </c>
      <c r="L6" s="17">
        <v>0.27399880189289083</v>
      </c>
      <c r="M6" s="17">
        <v>0.34742966462296887</v>
      </c>
      <c r="N6" s="24">
        <v>0.22282863948872442</v>
      </c>
      <c r="O6" s="24">
        <v>0.96456704723683784</v>
      </c>
      <c r="P6" s="24">
        <v>1.1695482034234808</v>
      </c>
      <c r="Q6" s="24">
        <v>0.63662978635768686</v>
      </c>
      <c r="R6" s="24">
        <v>0.9558757411409099</v>
      </c>
      <c r="S6" s="24">
        <v>1.3769575221833585</v>
      </c>
      <c r="T6" s="24">
        <v>0.73885085833565023</v>
      </c>
      <c r="U6" s="24">
        <v>3.7318422243280822</v>
      </c>
      <c r="V6" s="24">
        <v>2.9049275497981415</v>
      </c>
      <c r="W6" s="24">
        <v>4.2364555690919268</v>
      </c>
      <c r="X6" s="24">
        <v>0.45470629098157839</v>
      </c>
      <c r="Y6" s="1">
        <v>0.48945996873760861</v>
      </c>
      <c r="Z6" s="1">
        <v>1.1532435051870122</v>
      </c>
      <c r="AA6" s="1">
        <v>0.37091958710844403</v>
      </c>
      <c r="AB6" s="1">
        <v>2.5087737960251735E-2</v>
      </c>
      <c r="AC6" s="1">
        <v>0.44277076047068287</v>
      </c>
      <c r="AD6" s="1">
        <v>0.27010559169447401</v>
      </c>
      <c r="AE6" s="1">
        <v>0.36144627891846293</v>
      </c>
    </row>
    <row r="7" spans="1:31" ht="15" customHeight="1">
      <c r="A7" s="23">
        <v>1951</v>
      </c>
      <c r="B7" s="17">
        <v>0.36414499508881731</v>
      </c>
      <c r="C7" s="17">
        <v>0.46660539849011234</v>
      </c>
      <c r="D7" s="17">
        <v>0.63078807125159431</v>
      </c>
      <c r="E7" s="17">
        <v>0.46513461538461515</v>
      </c>
      <c r="F7" s="17">
        <v>0.17044896382811167</v>
      </c>
      <c r="G7" s="17">
        <v>0.32532360236097418</v>
      </c>
      <c r="H7" s="17">
        <v>0.41426743591241527</v>
      </c>
      <c r="I7" s="17">
        <v>0.35716394304425048</v>
      </c>
      <c r="J7" s="17">
        <v>0.11238876006867402</v>
      </c>
      <c r="K7" s="17">
        <v>0.44131115387969538</v>
      </c>
      <c r="L7" s="17">
        <v>0.29986723931105563</v>
      </c>
      <c r="M7" s="17">
        <v>0.45089526612299768</v>
      </c>
      <c r="N7" s="24">
        <v>0.19301409732963754</v>
      </c>
      <c r="O7" s="24">
        <v>0.97959616517244019</v>
      </c>
      <c r="P7" s="24">
        <v>1.1927999765714798</v>
      </c>
      <c r="Q7" s="24">
        <v>0.71051483022763806</v>
      </c>
      <c r="R7" s="24">
        <v>0.98398630838543544</v>
      </c>
      <c r="S7" s="24">
        <v>1.3783560552603582</v>
      </c>
      <c r="T7" s="24">
        <v>0.75692056524357043</v>
      </c>
      <c r="U7" s="24">
        <v>3.5884485498863627</v>
      </c>
      <c r="V7" s="24">
        <v>2.8046838228043041</v>
      </c>
      <c r="W7" s="24">
        <v>4.0666492936252325</v>
      </c>
      <c r="X7" s="24">
        <v>0.47538891962795016</v>
      </c>
      <c r="Y7" s="1">
        <v>0.51218219383353791</v>
      </c>
      <c r="Z7" s="1">
        <v>1.1969775133621543</v>
      </c>
      <c r="AA7" s="1">
        <v>0.36237968984388597</v>
      </c>
      <c r="AB7" s="1">
        <v>2.1484071293033782E-2</v>
      </c>
      <c r="AC7" s="1">
        <v>0.48168629171113581</v>
      </c>
      <c r="AD7" s="1">
        <v>0.27757154924878835</v>
      </c>
      <c r="AE7" s="1">
        <v>0.3717297066232555</v>
      </c>
    </row>
    <row r="8" spans="1:31" ht="15" customHeight="1">
      <c r="A8" s="23">
        <v>1952</v>
      </c>
      <c r="B8" s="17">
        <v>0.37593676004573828</v>
      </c>
      <c r="C8" s="17">
        <v>0.47712347221943385</v>
      </c>
      <c r="D8" s="17">
        <v>0.65573702470105033</v>
      </c>
      <c r="E8" s="17">
        <v>0.46957692307692289</v>
      </c>
      <c r="F8" s="17">
        <v>0.17376920908948729</v>
      </c>
      <c r="G8" s="17">
        <v>0.33861799501987777</v>
      </c>
      <c r="H8" s="17">
        <v>0.53150752126156098</v>
      </c>
      <c r="I8" s="17">
        <v>0.36902663747128156</v>
      </c>
      <c r="J8" s="17">
        <v>0.11239768928908088</v>
      </c>
      <c r="K8" s="17">
        <v>0.41993844762963695</v>
      </c>
      <c r="L8" s="17">
        <v>0.29747880579868924</v>
      </c>
      <c r="M8" s="17">
        <v>0.45225991446388197</v>
      </c>
      <c r="N8" s="24">
        <v>0.20216548606921619</v>
      </c>
      <c r="O8" s="24">
        <v>0.98185170379199638</v>
      </c>
      <c r="P8" s="24">
        <v>1.2111573361174235</v>
      </c>
      <c r="Q8" s="24">
        <v>0.77234572964282511</v>
      </c>
      <c r="R8" s="24">
        <v>1.0097556934627823</v>
      </c>
      <c r="S8" s="24">
        <v>1.3775366810487786</v>
      </c>
      <c r="T8" s="24">
        <v>0.79539886496258827</v>
      </c>
      <c r="U8" s="24">
        <v>3.5082546632893048</v>
      </c>
      <c r="V8" s="24">
        <v>2.7404179351231619</v>
      </c>
      <c r="W8" s="24">
        <v>3.9767534122013006</v>
      </c>
      <c r="X8" s="24">
        <v>0.47783694430281742</v>
      </c>
      <c r="Y8" s="1">
        <v>0.50740095910459404</v>
      </c>
      <c r="Z8" s="1">
        <v>1.2495298392674017</v>
      </c>
      <c r="AA8" s="1">
        <v>0.37697239824599854</v>
      </c>
      <c r="AB8" s="1">
        <v>2.2598939418882323E-2</v>
      </c>
      <c r="AC8" s="1">
        <v>0.49467404894945255</v>
      </c>
      <c r="AD8" s="1">
        <v>0.28719545679444697</v>
      </c>
      <c r="AE8" s="1">
        <v>0.38288547913482041</v>
      </c>
    </row>
    <row r="9" spans="1:31" ht="15" customHeight="1">
      <c r="A9" s="23">
        <v>1953</v>
      </c>
      <c r="B9" s="17">
        <v>0.38099833029680213</v>
      </c>
      <c r="C9" s="17">
        <v>0.48934886723818222</v>
      </c>
      <c r="D9" s="17">
        <v>0.65901560322882979</v>
      </c>
      <c r="E9" s="17">
        <v>0.50052403846153826</v>
      </c>
      <c r="F9" s="17">
        <v>0.17887656136531527</v>
      </c>
      <c r="G9" s="17">
        <v>0.33985833425606343</v>
      </c>
      <c r="H9" s="17">
        <v>0.48803321983627301</v>
      </c>
      <c r="I9" s="17">
        <v>0.36885117690881741</v>
      </c>
      <c r="J9" s="17">
        <v>0.1134525611567555</v>
      </c>
      <c r="K9" s="17">
        <v>0.44808317551871446</v>
      </c>
      <c r="L9" s="17">
        <v>0.30351522569606143</v>
      </c>
      <c r="M9" s="17">
        <v>0.4654445444184554</v>
      </c>
      <c r="N9" s="24">
        <v>0.20335653837251044</v>
      </c>
      <c r="O9" s="24">
        <v>0.97860739677343145</v>
      </c>
      <c r="P9" s="24">
        <v>1.2214813030144105</v>
      </c>
      <c r="Q9" s="24">
        <v>0.80632856392241503</v>
      </c>
      <c r="R9" s="24">
        <v>1.0356998637212624</v>
      </c>
      <c r="S9" s="24">
        <v>1.3742882738424298</v>
      </c>
      <c r="T9" s="24">
        <v>0.820665182808622</v>
      </c>
      <c r="U9" s="24">
        <v>3.3625262038058872</v>
      </c>
      <c r="V9" s="24">
        <v>2.6621228887992632</v>
      </c>
      <c r="W9" s="24">
        <v>3.7894216909032807</v>
      </c>
      <c r="X9" s="24">
        <v>0.48181319938705081</v>
      </c>
      <c r="Y9" s="1">
        <v>0.52149913171367135</v>
      </c>
      <c r="Z9" s="1">
        <v>1.2788202836477309</v>
      </c>
      <c r="AA9" s="1">
        <v>0.35278947050442383</v>
      </c>
      <c r="AB9" s="1">
        <v>2.7705329472547412E-2</v>
      </c>
      <c r="AC9" s="1">
        <v>0.47373734899420156</v>
      </c>
      <c r="AD9" s="1">
        <v>0.26625956512984422</v>
      </c>
      <c r="AE9" s="1">
        <v>0.38932704938976809</v>
      </c>
    </row>
    <row r="10" spans="1:31" ht="15" customHeight="1">
      <c r="A10" s="23">
        <v>1954</v>
      </c>
      <c r="B10" s="17">
        <v>0.38078540654206727</v>
      </c>
      <c r="C10" s="17">
        <v>0.50320167281324957</v>
      </c>
      <c r="D10" s="17">
        <v>0.68500432676759493</v>
      </c>
      <c r="E10" s="17">
        <v>0.51304807692307675</v>
      </c>
      <c r="F10" s="17">
        <v>0.18859660937955244</v>
      </c>
      <c r="G10" s="17">
        <v>0.33260071603677061</v>
      </c>
      <c r="H10" s="17">
        <v>0.42847855255232514</v>
      </c>
      <c r="I10" s="17">
        <v>0.38183084983072352</v>
      </c>
      <c r="J10" s="17">
        <v>0.11930992693326309</v>
      </c>
      <c r="K10" s="17">
        <v>0.43461345252801659</v>
      </c>
      <c r="L10" s="17">
        <v>0.31688566345848296</v>
      </c>
      <c r="M10" s="17">
        <v>0.42599079001540158</v>
      </c>
      <c r="N10" s="24">
        <v>0.18893945159459713</v>
      </c>
      <c r="O10" s="24">
        <v>0.9538968837906121</v>
      </c>
      <c r="P10" s="24">
        <v>1.2321976001230246</v>
      </c>
      <c r="Q10" s="24">
        <v>0.84738323275942207</v>
      </c>
      <c r="R10" s="24">
        <v>1.0583927135141435</v>
      </c>
      <c r="S10" s="24">
        <v>1.3680179646418984</v>
      </c>
      <c r="T10" s="24">
        <v>0.80357529284582108</v>
      </c>
      <c r="U10" s="24">
        <v>3.295193909997665</v>
      </c>
      <c r="V10" s="24">
        <v>2.509897482439551</v>
      </c>
      <c r="W10" s="24">
        <v>3.7755681001954717</v>
      </c>
      <c r="X10" s="24">
        <v>0.45672633556181513</v>
      </c>
      <c r="Y10" s="1">
        <v>0.48283926152395229</v>
      </c>
      <c r="Z10" s="1">
        <v>1.274834296300158</v>
      </c>
      <c r="AA10" s="1">
        <v>0.3583049772546672</v>
      </c>
      <c r="AB10" s="1">
        <v>3.0839898547982959E-2</v>
      </c>
      <c r="AC10" s="1">
        <v>0.45898710522592689</v>
      </c>
      <c r="AD10" s="1">
        <v>0.25225308863121648</v>
      </c>
      <c r="AE10" s="1">
        <v>0.39918927612898319</v>
      </c>
    </row>
    <row r="11" spans="1:31" ht="15" customHeight="1">
      <c r="A11" s="23">
        <v>1955</v>
      </c>
      <c r="B11" s="17">
        <v>0.39125217216484159</v>
      </c>
      <c r="C11" s="17">
        <v>0.51309467283569787</v>
      </c>
      <c r="D11" s="17">
        <v>0.70906180414742792</v>
      </c>
      <c r="E11" s="17">
        <v>0.52076923076923065</v>
      </c>
      <c r="F11" s="17">
        <v>0.18572917903389374</v>
      </c>
      <c r="G11" s="17">
        <v>0.34460125113495893</v>
      </c>
      <c r="H11" s="17">
        <v>0.40473658997782541</v>
      </c>
      <c r="I11" s="17">
        <v>0.40235896422252437</v>
      </c>
      <c r="J11" s="17">
        <v>0.1382619491363789</v>
      </c>
      <c r="K11" s="17">
        <v>0.45942603980745877</v>
      </c>
      <c r="L11" s="17">
        <v>0.33264400305178599</v>
      </c>
      <c r="M11" s="17">
        <v>0.43409142597630812</v>
      </c>
      <c r="N11" s="24">
        <v>0.1808728910675626</v>
      </c>
      <c r="O11" s="24">
        <v>0.98623931888980199</v>
      </c>
      <c r="P11" s="24">
        <v>1.2343676868380622</v>
      </c>
      <c r="Q11" s="24">
        <v>0.862412845940982</v>
      </c>
      <c r="R11" s="24">
        <v>1.0791937949707142</v>
      </c>
      <c r="S11" s="24">
        <v>1.3579376417909483</v>
      </c>
      <c r="T11" s="24">
        <v>0.82443140706729534</v>
      </c>
      <c r="U11" s="24">
        <v>3.2218587741419848</v>
      </c>
      <c r="V11" s="24">
        <v>2.4666779313952785</v>
      </c>
      <c r="W11" s="24">
        <v>3.6835618449913463</v>
      </c>
      <c r="X11" s="24">
        <v>0.49689826775440799</v>
      </c>
      <c r="Y11" s="1">
        <v>0.54236420374178784</v>
      </c>
      <c r="Z11" s="1">
        <v>1.3079680488199459</v>
      </c>
      <c r="AA11" s="1">
        <v>0.36102066399922678</v>
      </c>
      <c r="AB11" s="1">
        <v>4.0381419000821227E-2</v>
      </c>
      <c r="AC11" s="1">
        <v>0.4744800147922022</v>
      </c>
      <c r="AD11" s="1">
        <v>0.25055343514112965</v>
      </c>
      <c r="AE11" s="1">
        <v>0.39671118832016306</v>
      </c>
    </row>
    <row r="12" spans="1:31" ht="15" customHeight="1">
      <c r="A12" s="23">
        <v>1956</v>
      </c>
      <c r="B12" s="17">
        <v>0.39359952268370685</v>
      </c>
      <c r="C12" s="17">
        <v>0.52502518622890615</v>
      </c>
      <c r="D12" s="17">
        <v>0.69853520592716134</v>
      </c>
      <c r="E12" s="17">
        <v>0.53477403846153837</v>
      </c>
      <c r="F12" s="17">
        <v>0.20716897093684034</v>
      </c>
      <c r="G12" s="17">
        <v>0.34110399640931383</v>
      </c>
      <c r="H12" s="17">
        <v>0.42299322581142434</v>
      </c>
      <c r="I12" s="17">
        <v>0.39601267187295264</v>
      </c>
      <c r="J12" s="17">
        <v>0.15038479542110053</v>
      </c>
      <c r="K12" s="17">
        <v>0.47584716399703425</v>
      </c>
      <c r="L12" s="17">
        <v>0.32782516984620919</v>
      </c>
      <c r="M12" s="17">
        <v>0.40945859357276948</v>
      </c>
      <c r="N12" s="24">
        <v>0.19618469883627607</v>
      </c>
      <c r="O12" s="24">
        <v>0.98522618723875</v>
      </c>
      <c r="P12" s="24">
        <v>1.2335366152859326</v>
      </c>
      <c r="Q12" s="24">
        <v>0.87308036011280854</v>
      </c>
      <c r="R12" s="24">
        <v>1.0968235539625997</v>
      </c>
      <c r="S12" s="24">
        <v>1.3443212858886653</v>
      </c>
      <c r="T12" s="24">
        <v>0.83625032650458586</v>
      </c>
      <c r="U12" s="24">
        <v>3.0196072299379866</v>
      </c>
      <c r="V12" s="24">
        <v>2.2525225087978904</v>
      </c>
      <c r="W12" s="24">
        <v>3.4899775888366751</v>
      </c>
      <c r="X12" s="24">
        <v>0.51322948242797795</v>
      </c>
      <c r="Y12" s="1">
        <v>0.56290666419276947</v>
      </c>
      <c r="Z12" s="1">
        <v>1.3080722241191942</v>
      </c>
      <c r="AA12" s="1">
        <v>0.36475126194314555</v>
      </c>
      <c r="AB12" s="1">
        <v>5.5789108340267547E-2</v>
      </c>
      <c r="AC12" s="1">
        <v>0.48749199637189583</v>
      </c>
      <c r="AD12" s="1">
        <v>0.23459168266042782</v>
      </c>
      <c r="AE12" s="1">
        <v>0.39950168578733264</v>
      </c>
    </row>
    <row r="13" spans="1:31" ht="15" customHeight="1">
      <c r="A13" s="23">
        <v>1957</v>
      </c>
      <c r="B13" s="17">
        <v>0.38933081936115982</v>
      </c>
      <c r="C13" s="17">
        <v>0.5134338224176348</v>
      </c>
      <c r="D13" s="17">
        <v>0.66582956503836355</v>
      </c>
      <c r="E13" s="17">
        <v>0.53964903846153833</v>
      </c>
      <c r="F13" s="17">
        <v>0.2119193746314938</v>
      </c>
      <c r="G13" s="17">
        <v>0.33880647865812541</v>
      </c>
      <c r="H13" s="17">
        <v>0.40066774620886814</v>
      </c>
      <c r="I13" s="17">
        <v>0.43322435618352684</v>
      </c>
      <c r="J13" s="17">
        <v>0.14521274757121988</v>
      </c>
      <c r="K13" s="17">
        <v>0.46747741106695495</v>
      </c>
      <c r="L13" s="17">
        <v>0.33550444552167574</v>
      </c>
      <c r="M13" s="17">
        <v>0.34565632576565858</v>
      </c>
      <c r="N13" s="24">
        <v>0.22193968742518197</v>
      </c>
      <c r="O13" s="24">
        <v>0.97818669578011153</v>
      </c>
      <c r="P13" s="24">
        <v>1.2201873068433575</v>
      </c>
      <c r="Q13" s="24">
        <v>0.86042265143388397</v>
      </c>
      <c r="R13" s="24">
        <v>1.109967911065137</v>
      </c>
      <c r="S13" s="24">
        <v>1.328591222157494</v>
      </c>
      <c r="T13" s="24">
        <v>0.81439853495568471</v>
      </c>
      <c r="U13" s="24">
        <v>2.7999115926870273</v>
      </c>
      <c r="V13" s="24">
        <v>2.1609363053579753</v>
      </c>
      <c r="W13" s="24">
        <v>3.1899370521597059</v>
      </c>
      <c r="X13" s="24">
        <v>0.52959638039759926</v>
      </c>
      <c r="Y13" s="1">
        <v>0.58992363985007701</v>
      </c>
      <c r="Z13" s="1">
        <v>1.2862635978849739</v>
      </c>
      <c r="AA13" s="1">
        <v>0.36847720328694533</v>
      </c>
      <c r="AB13" s="1">
        <v>4.0516096498584279E-2</v>
      </c>
      <c r="AC13" s="1">
        <v>0.50566593512149238</v>
      </c>
      <c r="AD13" s="1">
        <v>0.24856199974363674</v>
      </c>
      <c r="AE13" s="1">
        <v>0.39801279350938773</v>
      </c>
    </row>
    <row r="14" spans="1:31" ht="15" customHeight="1">
      <c r="A14" s="23">
        <v>1958</v>
      </c>
      <c r="B14" s="17">
        <v>0.41102550553713191</v>
      </c>
      <c r="C14" s="17">
        <v>0.5184556247566009</v>
      </c>
      <c r="D14" s="17">
        <v>0.67629357425746606</v>
      </c>
      <c r="E14" s="17">
        <v>0.53881249999999981</v>
      </c>
      <c r="F14" s="17">
        <v>0.22507022732513107</v>
      </c>
      <c r="G14" s="17">
        <v>0.37195507844678138</v>
      </c>
      <c r="H14" s="17">
        <v>0.59133554402756083</v>
      </c>
      <c r="I14" s="17">
        <v>0.4570697212033229</v>
      </c>
      <c r="J14" s="17">
        <v>0.17428959788376613</v>
      </c>
      <c r="K14" s="17">
        <v>0.48542309855682964</v>
      </c>
      <c r="L14" s="17">
        <v>0.31518625227561997</v>
      </c>
      <c r="M14" s="17">
        <v>0.36293845177623096</v>
      </c>
      <c r="N14" s="24">
        <v>0.23277251170456889</v>
      </c>
      <c r="O14" s="24">
        <v>0.98212795778709849</v>
      </c>
      <c r="P14" s="24">
        <v>1.2074229625600894</v>
      </c>
      <c r="Q14" s="24">
        <v>0.84684826024045179</v>
      </c>
      <c r="R14" s="24">
        <v>1.1216073086751308</v>
      </c>
      <c r="S14" s="24">
        <v>1.3132819890112954</v>
      </c>
      <c r="T14" s="24">
        <v>0.84061930213049119</v>
      </c>
      <c r="U14" s="24">
        <v>2.6690058860126533</v>
      </c>
      <c r="V14" s="24">
        <v>2.1767934516984075</v>
      </c>
      <c r="W14" s="24">
        <v>2.965910014889102</v>
      </c>
      <c r="X14" s="24">
        <v>0.55116269619195735</v>
      </c>
      <c r="Y14" s="1">
        <v>0.61976443036744056</v>
      </c>
      <c r="Z14" s="1">
        <v>1.2537625125840024</v>
      </c>
      <c r="AA14" s="1">
        <v>0.36798701664762556</v>
      </c>
      <c r="AB14" s="1">
        <v>4.8672720674309639E-2</v>
      </c>
      <c r="AC14" s="1">
        <v>0.53027716312064721</v>
      </c>
      <c r="AD14" s="1">
        <v>0.25257186465349513</v>
      </c>
      <c r="AE14" s="1">
        <v>0.418505045374375</v>
      </c>
    </row>
    <row r="15" spans="1:31" ht="15" customHeight="1">
      <c r="A15" s="23">
        <v>1959</v>
      </c>
      <c r="B15" s="17">
        <v>0.42203650726038006</v>
      </c>
      <c r="C15" s="17">
        <v>0.53495067670049035</v>
      </c>
      <c r="D15" s="17">
        <v>0.71266468698480789</v>
      </c>
      <c r="E15" s="17">
        <v>0.53775480769230766</v>
      </c>
      <c r="F15" s="17">
        <v>0.23301701220108814</v>
      </c>
      <c r="G15" s="17">
        <v>0.3770857564075133</v>
      </c>
      <c r="H15" s="17">
        <v>0.47273431483268447</v>
      </c>
      <c r="I15" s="17">
        <v>0.4618340449953392</v>
      </c>
      <c r="J15" s="17">
        <v>0.15929117692063183</v>
      </c>
      <c r="K15" s="17">
        <v>0.51274904814437783</v>
      </c>
      <c r="L15" s="17">
        <v>0.34210973887693646</v>
      </c>
      <c r="M15" s="17">
        <v>0.435320353441289</v>
      </c>
      <c r="N15" s="24">
        <v>0.28457891377509853</v>
      </c>
      <c r="O15" s="24">
        <v>1.0083532830773834</v>
      </c>
      <c r="P15" s="24">
        <v>1.2031039202328657</v>
      </c>
      <c r="Q15" s="24">
        <v>0.85005306336054243</v>
      </c>
      <c r="R15" s="24">
        <v>1.1317736817846751</v>
      </c>
      <c r="S15" s="24">
        <v>1.3015647636162733</v>
      </c>
      <c r="T15" s="24">
        <v>0.87119841701206779</v>
      </c>
      <c r="U15" s="24">
        <v>2.6506251510218592</v>
      </c>
      <c r="V15" s="24">
        <v>2.1246074535816497</v>
      </c>
      <c r="W15" s="24">
        <v>2.9693959237081837</v>
      </c>
      <c r="X15" s="24">
        <v>0.58591025177170852</v>
      </c>
      <c r="Y15" s="1">
        <v>0.63211507187729266</v>
      </c>
      <c r="Z15" s="1">
        <v>1.2718161392362637</v>
      </c>
      <c r="AA15" s="1">
        <v>0.41710909750042091</v>
      </c>
      <c r="AB15" s="1">
        <v>6.3813526482954464E-2</v>
      </c>
      <c r="AC15" s="1">
        <v>0.61215384437548259</v>
      </c>
      <c r="AD15" s="1">
        <v>0.30873352618922623</v>
      </c>
      <c r="AE15" s="1">
        <v>0.41854032147579373</v>
      </c>
    </row>
    <row r="16" spans="1:31" ht="15" customHeight="1">
      <c r="A16" s="23">
        <v>1960</v>
      </c>
      <c r="B16" s="17">
        <v>0.43561267378023305</v>
      </c>
      <c r="C16" s="17">
        <v>0.53495788865465355</v>
      </c>
      <c r="D16" s="17">
        <v>0.70875838171979433</v>
      </c>
      <c r="E16" s="17">
        <v>0.54784134615384605</v>
      </c>
      <c r="F16" s="17">
        <v>0.23185510251318495</v>
      </c>
      <c r="G16" s="17">
        <v>0.39863225945285918</v>
      </c>
      <c r="H16" s="17">
        <v>0.56386851280293682</v>
      </c>
      <c r="I16" s="17">
        <v>0.48496230753849473</v>
      </c>
      <c r="J16" s="17">
        <v>0.17047774448716416</v>
      </c>
      <c r="K16" s="17">
        <v>0.50744756450807471</v>
      </c>
      <c r="L16" s="17">
        <v>0.36642077074179225</v>
      </c>
      <c r="M16" s="17">
        <v>0.45517615092147423</v>
      </c>
      <c r="N16" s="24">
        <v>0.30459651322929193</v>
      </c>
      <c r="O16" s="24">
        <v>0.98821068340713825</v>
      </c>
      <c r="P16" s="24">
        <v>1.2054534186593193</v>
      </c>
      <c r="Q16" s="24">
        <v>0.85735297587127202</v>
      </c>
      <c r="R16" s="24">
        <v>1.1561380654186011</v>
      </c>
      <c r="S16" s="24">
        <v>1.2956477982672228</v>
      </c>
      <c r="T16" s="24">
        <v>0.88186531003100932</v>
      </c>
      <c r="U16" s="24">
        <v>2.5029497059805315</v>
      </c>
      <c r="V16" s="24">
        <v>2.1249897780658147</v>
      </c>
      <c r="W16" s="24">
        <v>2.7273776792922164</v>
      </c>
      <c r="X16" s="24">
        <v>0.57706899962025338</v>
      </c>
      <c r="Y16" s="1">
        <v>0.63332689757743732</v>
      </c>
      <c r="Z16" s="1">
        <v>1.2885488764345769</v>
      </c>
      <c r="AA16" s="1">
        <v>0.36229769324418293</v>
      </c>
      <c r="AB16" s="1">
        <v>5.7842029353651438E-2</v>
      </c>
      <c r="AC16" s="1">
        <v>0.59608867049274894</v>
      </c>
      <c r="AD16" s="1">
        <v>0.31513343658236442</v>
      </c>
      <c r="AE16" s="1">
        <v>0.44080951673011076</v>
      </c>
    </row>
    <row r="17" spans="1:31" ht="15" customHeight="1">
      <c r="A17" s="23">
        <v>1961</v>
      </c>
      <c r="B17" s="17">
        <v>0.44089757883504427</v>
      </c>
      <c r="C17" s="17">
        <v>0.56205325526816241</v>
      </c>
      <c r="D17" s="17">
        <v>0.74606551840957913</v>
      </c>
      <c r="E17" s="17">
        <v>0.56406250000000002</v>
      </c>
      <c r="F17" s="17">
        <v>0.25166483435752512</v>
      </c>
      <c r="G17" s="17">
        <v>0.39341307978214662</v>
      </c>
      <c r="H17" s="17">
        <v>0.51692397012151792</v>
      </c>
      <c r="I17" s="17">
        <v>0.45225159395802583</v>
      </c>
      <c r="J17" s="17">
        <v>0.19628559074424928</v>
      </c>
      <c r="K17" s="17">
        <v>0.53574448787249285</v>
      </c>
      <c r="L17" s="17">
        <v>0.37867538199917639</v>
      </c>
      <c r="M17" s="17">
        <v>0.46230730564902761</v>
      </c>
      <c r="N17" s="24">
        <v>0.28407110034294386</v>
      </c>
      <c r="O17" s="24">
        <v>0.97006883841997482</v>
      </c>
      <c r="P17" s="24">
        <v>1.2014085094303484</v>
      </c>
      <c r="Q17" s="24">
        <v>0.84267737707851686</v>
      </c>
      <c r="R17" s="24">
        <v>1.1786366668308728</v>
      </c>
      <c r="S17" s="24">
        <v>1.2936222170394169</v>
      </c>
      <c r="T17" s="24">
        <v>0.8995841312289854</v>
      </c>
      <c r="U17" s="24">
        <v>2.4416080750158224</v>
      </c>
      <c r="V17" s="24">
        <v>2.1152881292575407</v>
      </c>
      <c r="W17" s="24">
        <v>2.6333215801729835</v>
      </c>
      <c r="X17" s="24">
        <v>0.56261932253453206</v>
      </c>
      <c r="Y17" s="1">
        <v>0.60716476765305383</v>
      </c>
      <c r="Z17" s="1">
        <v>1.3185495515534886</v>
      </c>
      <c r="AA17" s="1">
        <v>0.36422304717486675</v>
      </c>
      <c r="AB17" s="1">
        <v>6.5899078240121686E-2</v>
      </c>
      <c r="AC17" s="1">
        <v>0.58093880214763893</v>
      </c>
      <c r="AD17" s="1">
        <v>0.31641510997816746</v>
      </c>
      <c r="AE17" s="1">
        <v>0.45450133163041073</v>
      </c>
    </row>
    <row r="18" spans="1:31" ht="15" customHeight="1">
      <c r="A18" s="23">
        <v>1962</v>
      </c>
      <c r="B18" s="17">
        <v>0.44489302654497676</v>
      </c>
      <c r="C18" s="17">
        <v>0.56008857564694725</v>
      </c>
      <c r="D18" s="17">
        <v>0.74413099453265596</v>
      </c>
      <c r="E18" s="17">
        <v>0.5701298076923077</v>
      </c>
      <c r="F18" s="17">
        <v>0.24997692739949301</v>
      </c>
      <c r="G18" s="17">
        <v>0.4006744098129767</v>
      </c>
      <c r="H18" s="17">
        <v>0.47888795665826533</v>
      </c>
      <c r="I18" s="17">
        <v>0.46622907342563769</v>
      </c>
      <c r="J18" s="17">
        <v>0.19800318610068871</v>
      </c>
      <c r="K18" s="17">
        <v>0.5439312330884527</v>
      </c>
      <c r="L18" s="17">
        <v>0.38551620674880771</v>
      </c>
      <c r="M18" s="17">
        <v>0.49258713830798062</v>
      </c>
      <c r="N18" s="24">
        <v>0.28951368236873049</v>
      </c>
      <c r="O18" s="24">
        <v>0.99107381497014291</v>
      </c>
      <c r="P18" s="24">
        <v>1.1988846705623164</v>
      </c>
      <c r="Q18" s="24">
        <v>0.83075602958370032</v>
      </c>
      <c r="R18" s="24">
        <v>1.2031519920551286</v>
      </c>
      <c r="S18" s="24">
        <v>1.2927284387092899</v>
      </c>
      <c r="T18" s="24">
        <v>0.92495914234581278</v>
      </c>
      <c r="U18" s="24">
        <v>2.4501132704620581</v>
      </c>
      <c r="V18" s="24">
        <v>2.1117337735330683</v>
      </c>
      <c r="W18" s="24">
        <v>2.6494370918141619</v>
      </c>
      <c r="X18" s="24">
        <v>0.58890714866768268</v>
      </c>
      <c r="Y18" s="1">
        <v>0.6290402079281957</v>
      </c>
      <c r="Z18" s="1">
        <v>1.3360132591664167</v>
      </c>
      <c r="AA18" s="1">
        <v>0.46761479792141369</v>
      </c>
      <c r="AB18" s="1">
        <v>7.3576736412410762E-2</v>
      </c>
      <c r="AC18" s="1">
        <v>0.58841985526419782</v>
      </c>
      <c r="AD18" s="1">
        <v>0.33215253424355051</v>
      </c>
      <c r="AE18" s="1">
        <v>0.44889999092386434</v>
      </c>
    </row>
    <row r="19" spans="1:31" ht="15" customHeight="1">
      <c r="A19" s="23">
        <v>1963</v>
      </c>
      <c r="B19" s="17">
        <v>0.46042740547279104</v>
      </c>
      <c r="C19" s="17">
        <v>0.57490604343006302</v>
      </c>
      <c r="D19" s="17">
        <v>0.78298840925183488</v>
      </c>
      <c r="E19" s="17">
        <v>0.56799999999999995</v>
      </c>
      <c r="F19" s="17">
        <v>0.25544618906980404</v>
      </c>
      <c r="G19" s="17">
        <v>0.41605904826826123</v>
      </c>
      <c r="H19" s="17">
        <v>0.50140662989681184</v>
      </c>
      <c r="I19" s="17">
        <v>0.49142377908417556</v>
      </c>
      <c r="J19" s="17">
        <v>0.20673293189343672</v>
      </c>
      <c r="K19" s="17">
        <v>0.54612066625222322</v>
      </c>
      <c r="L19" s="17">
        <v>0.37060743850873551</v>
      </c>
      <c r="M19" s="17">
        <v>0.51568646369446169</v>
      </c>
      <c r="N19" s="24">
        <v>0.31493302408012669</v>
      </c>
      <c r="O19" s="24">
        <v>0.99924079408507704</v>
      </c>
      <c r="P19" s="24">
        <v>1.2012715457434215</v>
      </c>
      <c r="Q19" s="24">
        <v>0.83093250083579251</v>
      </c>
      <c r="R19" s="24">
        <v>1.2312645134389411</v>
      </c>
      <c r="S19" s="24">
        <v>1.2908768091958593</v>
      </c>
      <c r="T19" s="24">
        <v>0.95222519692394081</v>
      </c>
      <c r="U19" s="24">
        <v>2.3478752824572027</v>
      </c>
      <c r="V19" s="24">
        <v>2.1082076103060738</v>
      </c>
      <c r="W19" s="24">
        <v>2.4855688899924258</v>
      </c>
      <c r="X19" s="24">
        <v>0.61031304041484702</v>
      </c>
      <c r="Y19" s="1">
        <v>0.65428537797369157</v>
      </c>
      <c r="Z19" s="1">
        <v>1.3525604068563895</v>
      </c>
      <c r="AA19" s="1">
        <v>0.53817680832217607</v>
      </c>
      <c r="AB19" s="1">
        <v>7.6569668315247211E-2</v>
      </c>
      <c r="AC19" s="1">
        <v>0.5874481321278856</v>
      </c>
      <c r="AD19" s="1">
        <v>0.34809486405545037</v>
      </c>
      <c r="AE19" s="1">
        <v>0.46077723027147499</v>
      </c>
    </row>
    <row r="20" spans="1:31" ht="15" customHeight="1">
      <c r="A20" s="23">
        <v>1964</v>
      </c>
      <c r="B20" s="17">
        <v>0.45780001954821431</v>
      </c>
      <c r="C20" s="17">
        <v>0.59437098813045364</v>
      </c>
      <c r="D20" s="17">
        <v>0.82116669194775038</v>
      </c>
      <c r="E20" s="17">
        <v>0.5792211538461538</v>
      </c>
      <c r="F20" s="17">
        <v>0.26484068253600451</v>
      </c>
      <c r="G20" s="17">
        <v>0.40311875931058527</v>
      </c>
      <c r="H20" s="17">
        <v>0.55566241818300521</v>
      </c>
      <c r="I20" s="17">
        <v>0.45060032316291826</v>
      </c>
      <c r="J20" s="17">
        <v>0.20766254973318413</v>
      </c>
      <c r="K20" s="17">
        <v>0.52721740645537507</v>
      </c>
      <c r="L20" s="17">
        <v>0.37457623143542224</v>
      </c>
      <c r="M20" s="17">
        <v>0.51077745054218726</v>
      </c>
      <c r="N20" s="24">
        <v>0.30101665420756996</v>
      </c>
      <c r="O20" s="24">
        <v>0.98367065176293067</v>
      </c>
      <c r="P20" s="24">
        <v>1.2059466678605855</v>
      </c>
      <c r="Q20" s="24">
        <v>0.84038662555682575</v>
      </c>
      <c r="R20" s="24">
        <v>1.2570979694932414</v>
      </c>
      <c r="S20" s="24">
        <v>1.2866756621977931</v>
      </c>
      <c r="T20" s="24">
        <v>0.9672846160066233</v>
      </c>
      <c r="U20" s="24">
        <v>2.2060589931350854</v>
      </c>
      <c r="V20" s="24">
        <v>1.9012257040997604</v>
      </c>
      <c r="W20" s="24">
        <v>2.3852879079760347</v>
      </c>
      <c r="X20" s="24">
        <v>0.60711831847128517</v>
      </c>
      <c r="Y20" s="1">
        <v>0.64126665674346706</v>
      </c>
      <c r="Z20" s="1">
        <v>1.3813490315454842</v>
      </c>
      <c r="AA20" s="1">
        <v>0.59999983500247156</v>
      </c>
      <c r="AB20" s="1">
        <v>7.6211915321559034E-2</v>
      </c>
      <c r="AC20" s="1">
        <v>0.57370846158137356</v>
      </c>
      <c r="AD20" s="1">
        <v>0.3711031468759976</v>
      </c>
      <c r="AE20" s="1">
        <v>0.46539969320803348</v>
      </c>
    </row>
    <row r="21" spans="1:31" ht="15" customHeight="1">
      <c r="A21" s="23">
        <v>1965</v>
      </c>
      <c r="B21" s="17">
        <v>0.4698940717338137</v>
      </c>
      <c r="C21" s="17">
        <v>0.58148858550127125</v>
      </c>
      <c r="D21" s="17">
        <v>0.79293058509731906</v>
      </c>
      <c r="E21" s="17">
        <v>0.56829807692307688</v>
      </c>
      <c r="F21" s="17">
        <v>0.27318891986943</v>
      </c>
      <c r="G21" s="17">
        <v>0.42933904517352434</v>
      </c>
      <c r="H21" s="17">
        <v>0.5709743591813371</v>
      </c>
      <c r="I21" s="17">
        <v>0.5091140261312016</v>
      </c>
      <c r="J21" s="17">
        <v>0.2446998929878515</v>
      </c>
      <c r="K21" s="17">
        <v>0.53185364662291901</v>
      </c>
      <c r="L21" s="17">
        <v>0.39383555056784647</v>
      </c>
      <c r="M21" s="17">
        <v>0.48252973328869997</v>
      </c>
      <c r="N21" s="24">
        <v>0.29451316088114005</v>
      </c>
      <c r="O21" s="24">
        <v>0.97112264029801609</v>
      </c>
      <c r="P21" s="24">
        <v>1.2089724969005307</v>
      </c>
      <c r="Q21" s="24">
        <v>0.85385535930728962</v>
      </c>
      <c r="R21" s="24">
        <v>1.2808529827619939</v>
      </c>
      <c r="S21" s="24">
        <v>1.279052269885453</v>
      </c>
      <c r="T21" s="24">
        <v>0.93701133553241023</v>
      </c>
      <c r="U21" s="24">
        <v>2.1518084799032637</v>
      </c>
      <c r="V21" s="24">
        <v>1.7898845605362284</v>
      </c>
      <c r="W21" s="24">
        <v>2.366845214897753</v>
      </c>
      <c r="X21" s="24">
        <v>0.59754651062321662</v>
      </c>
      <c r="Y21" s="1">
        <v>0.628316833422364</v>
      </c>
      <c r="Z21" s="1">
        <v>1.4020325505904601</v>
      </c>
      <c r="AA21" s="1">
        <v>0.53420432036167609</v>
      </c>
      <c r="AB21" s="1">
        <v>8.271201171691904E-2</v>
      </c>
      <c r="AC21" s="1">
        <v>0.58176668554565014</v>
      </c>
      <c r="AD21" s="1">
        <v>0.36905500754656978</v>
      </c>
      <c r="AE21" s="1">
        <v>0.48386686936843898</v>
      </c>
    </row>
    <row r="22" spans="1:31" ht="15" customHeight="1">
      <c r="A22" s="23">
        <v>1966</v>
      </c>
      <c r="B22" s="17">
        <v>0.46849631522099916</v>
      </c>
      <c r="C22" s="17">
        <v>0.59433573490488634</v>
      </c>
      <c r="D22" s="17">
        <v>0.82329255286238556</v>
      </c>
      <c r="E22" s="17">
        <v>0.55019230769230776</v>
      </c>
      <c r="F22" s="17">
        <v>0.28907169300199875</v>
      </c>
      <c r="G22" s="17">
        <v>0.42109400002446701</v>
      </c>
      <c r="H22" s="17">
        <v>0.57461865855120942</v>
      </c>
      <c r="I22" s="17">
        <v>0.50794284451036154</v>
      </c>
      <c r="J22" s="17">
        <v>0.25107259035788815</v>
      </c>
      <c r="K22" s="17">
        <v>0.56495459974928097</v>
      </c>
      <c r="L22" s="17">
        <v>0.40795503340226874</v>
      </c>
      <c r="M22" s="17">
        <v>0.40970818313992574</v>
      </c>
      <c r="N22" s="24">
        <v>0.28102896561234814</v>
      </c>
      <c r="O22" s="24">
        <v>0.99203237389563981</v>
      </c>
      <c r="P22" s="24">
        <v>1.2142937098748898</v>
      </c>
      <c r="Q22" s="24">
        <v>0.87619026786143728</v>
      </c>
      <c r="R22" s="24">
        <v>1.3061832597896914</v>
      </c>
      <c r="S22" s="24">
        <v>1.2680990450822565</v>
      </c>
      <c r="T22" s="24">
        <v>0.97760931744405</v>
      </c>
      <c r="U22" s="24">
        <v>1.9991899689794899</v>
      </c>
      <c r="V22" s="24">
        <v>1.6122839273412435</v>
      </c>
      <c r="W22" s="24">
        <v>2.2303601730241192</v>
      </c>
      <c r="X22" s="24">
        <v>0.64607154850245008</v>
      </c>
      <c r="Y22" s="1">
        <v>0.67832403601363656</v>
      </c>
      <c r="Z22" s="1">
        <v>1.4225013355717575</v>
      </c>
      <c r="AA22" s="1">
        <v>0.74012254939372613</v>
      </c>
      <c r="AB22" s="1">
        <v>8.8601197541747501E-2</v>
      </c>
      <c r="AC22" s="1">
        <v>0.5872273809708688</v>
      </c>
      <c r="AD22" s="1">
        <v>0.37659073635804197</v>
      </c>
      <c r="AE22" s="1">
        <v>0.47225909914738751</v>
      </c>
    </row>
    <row r="23" spans="1:31" ht="15" customHeight="1">
      <c r="A23" s="23">
        <v>1967</v>
      </c>
      <c r="B23" s="17">
        <v>0.48406969535180511</v>
      </c>
      <c r="C23" s="17">
        <v>0.60530346993484507</v>
      </c>
      <c r="D23" s="17">
        <v>0.84840644195198434</v>
      </c>
      <c r="E23" s="17">
        <v>0.54599519230769245</v>
      </c>
      <c r="F23" s="17">
        <v>0.30239888011575816</v>
      </c>
      <c r="G23" s="17">
        <v>0.44010091147452213</v>
      </c>
      <c r="H23" s="17">
        <v>0.64820953426919692</v>
      </c>
      <c r="I23" s="17">
        <v>0.55538376137346113</v>
      </c>
      <c r="J23" s="17">
        <v>0.25870151664938884</v>
      </c>
      <c r="K23" s="17">
        <v>0.59254358486908154</v>
      </c>
      <c r="L23" s="17">
        <v>0.40432162991739146</v>
      </c>
      <c r="M23" s="17">
        <v>0.37289682822119757</v>
      </c>
      <c r="N23" s="24">
        <v>0.28801180751362288</v>
      </c>
      <c r="O23" s="24">
        <v>0.98503650876047166</v>
      </c>
      <c r="P23" s="24">
        <v>1.2209741547507609</v>
      </c>
      <c r="Q23" s="24">
        <v>0.90675743274496723</v>
      </c>
      <c r="R23" s="24">
        <v>1.3340834606105889</v>
      </c>
      <c r="S23" s="24">
        <v>1.2540340553987388</v>
      </c>
      <c r="T23" s="24">
        <v>0.98539534138458273</v>
      </c>
      <c r="U23" s="24">
        <v>1.8790066616823937</v>
      </c>
      <c r="V23" s="24">
        <v>1.4978193522674845</v>
      </c>
      <c r="W23" s="24">
        <v>2.1071025451385919</v>
      </c>
      <c r="X23" s="24">
        <v>0.65352268583975714</v>
      </c>
      <c r="Y23" s="1">
        <v>0.6835514361453503</v>
      </c>
      <c r="Z23" s="1">
        <v>1.4169259206548446</v>
      </c>
      <c r="AA23" s="1">
        <v>0.69270660416285423</v>
      </c>
      <c r="AB23" s="1">
        <v>0.12856342871353058</v>
      </c>
      <c r="AC23" s="1">
        <v>0.59785848366107608</v>
      </c>
      <c r="AD23" s="1">
        <v>0.37109809343559663</v>
      </c>
      <c r="AE23" s="1">
        <v>0.49142310061272548</v>
      </c>
    </row>
    <row r="24" spans="1:31" ht="15" customHeight="1">
      <c r="A24" s="23">
        <v>1968</v>
      </c>
      <c r="B24" s="17">
        <v>0.49139470736296809</v>
      </c>
      <c r="C24" s="17">
        <v>0.60389425329743329</v>
      </c>
      <c r="D24" s="17">
        <v>0.85806409614475088</v>
      </c>
      <c r="E24" s="17">
        <v>0.54116826923076933</v>
      </c>
      <c r="F24" s="17">
        <v>0.29369717118065269</v>
      </c>
      <c r="G24" s="17">
        <v>0.45414916436786185</v>
      </c>
      <c r="H24" s="17">
        <v>0.68713725554053251</v>
      </c>
      <c r="I24" s="17">
        <v>0.53955022757152993</v>
      </c>
      <c r="J24" s="17">
        <v>0.29570912186599008</v>
      </c>
      <c r="K24" s="17">
        <v>0.62906519438732567</v>
      </c>
      <c r="L24" s="17">
        <v>0.39638537359717169</v>
      </c>
      <c r="M24" s="17">
        <v>0.41379554681727915</v>
      </c>
      <c r="N24" s="24">
        <v>0.27474510751488768</v>
      </c>
      <c r="O24" s="24">
        <v>0.98113642394891187</v>
      </c>
      <c r="P24" s="24">
        <v>1.2318859814952339</v>
      </c>
      <c r="Q24" s="24">
        <v>0.94348333644622195</v>
      </c>
      <c r="R24" s="24">
        <v>1.3708537148083721</v>
      </c>
      <c r="S24" s="24">
        <v>1.2371698955367134</v>
      </c>
      <c r="T24" s="24">
        <v>1.006991056093673</v>
      </c>
      <c r="U24" s="24">
        <v>1.8717899889866878</v>
      </c>
      <c r="V24" s="24">
        <v>1.4495885708239493</v>
      </c>
      <c r="W24" s="24">
        <v>2.1251310181541787</v>
      </c>
      <c r="X24" s="24">
        <v>0.64611778062186309</v>
      </c>
      <c r="Y24" s="1">
        <v>0.69178311932598013</v>
      </c>
      <c r="Z24" s="1">
        <v>1.4201699787415354</v>
      </c>
      <c r="AA24" s="1">
        <v>0.57728279647342229</v>
      </c>
      <c r="AB24" s="1">
        <v>0.1284481877331014</v>
      </c>
      <c r="AC24" s="1">
        <v>0.59562226056964096</v>
      </c>
      <c r="AD24" s="1">
        <v>0.3812769182601653</v>
      </c>
      <c r="AE24" s="1">
        <v>0.50084238579705931</v>
      </c>
    </row>
    <row r="25" spans="1:31" ht="15" customHeight="1">
      <c r="A25" s="23">
        <v>1969</v>
      </c>
      <c r="B25" s="17">
        <v>0.50114528082919352</v>
      </c>
      <c r="C25" s="17">
        <v>0.60659590462833368</v>
      </c>
      <c r="D25" s="17">
        <v>0.86471463146171001</v>
      </c>
      <c r="E25" s="17">
        <v>0.53746634615384614</v>
      </c>
      <c r="F25" s="17">
        <v>0.30146966656377633</v>
      </c>
      <c r="G25" s="17">
        <v>0.47102373086137322</v>
      </c>
      <c r="H25" s="17">
        <v>0.63396398282500221</v>
      </c>
      <c r="I25" s="17">
        <v>0.55868550039433507</v>
      </c>
      <c r="J25" s="17">
        <v>0.29913595255765041</v>
      </c>
      <c r="K25" s="17">
        <v>0.60323683036615605</v>
      </c>
      <c r="L25" s="17">
        <v>0.47110684397150654</v>
      </c>
      <c r="M25" s="17">
        <v>0.4658377313622889</v>
      </c>
      <c r="N25" s="24">
        <v>0.25437692260053574</v>
      </c>
      <c r="O25" s="24">
        <v>0.98441042601206197</v>
      </c>
      <c r="P25" s="24">
        <v>1.2307700560214894</v>
      </c>
      <c r="Q25" s="24">
        <v>0.95905356280293008</v>
      </c>
      <c r="R25" s="24">
        <v>1.3965732297617295</v>
      </c>
      <c r="S25" s="24">
        <v>1.2180195527990239</v>
      </c>
      <c r="T25" s="24">
        <v>1.0253598993142501</v>
      </c>
      <c r="U25" s="24">
        <v>1.8392941010706194</v>
      </c>
      <c r="V25" s="24">
        <v>1.4622722775367127</v>
      </c>
      <c r="W25" s="24">
        <v>2.065026146365661</v>
      </c>
      <c r="X25" s="24">
        <v>0.65699498416609436</v>
      </c>
      <c r="Y25" s="1">
        <v>0.72765603401461088</v>
      </c>
      <c r="Z25" s="1">
        <v>1.4410374573969855</v>
      </c>
      <c r="AA25" s="1">
        <v>0.56249725040248633</v>
      </c>
      <c r="AB25" s="1">
        <v>0.13109615907822328</v>
      </c>
      <c r="AC25" s="1">
        <v>0.56926036973656258</v>
      </c>
      <c r="AD25" s="1">
        <v>0.38108042638880807</v>
      </c>
      <c r="AE25" s="1">
        <v>0.50908164682832502</v>
      </c>
    </row>
    <row r="26" spans="1:31" ht="15" customHeight="1">
      <c r="A26" s="23">
        <v>1970</v>
      </c>
      <c r="B26" s="17">
        <v>0.49429425536770816</v>
      </c>
      <c r="C26" s="17">
        <v>0.62755411318183929</v>
      </c>
      <c r="D26" s="17">
        <v>0.90383137797252922</v>
      </c>
      <c r="E26" s="17">
        <v>0.54326442307692313</v>
      </c>
      <c r="F26" s="17">
        <v>0.31398380141469562</v>
      </c>
      <c r="G26" s="17">
        <v>0.44649420161514253</v>
      </c>
      <c r="H26" s="17">
        <v>0.59335344081387853</v>
      </c>
      <c r="I26" s="17">
        <v>0.51880408597956817</v>
      </c>
      <c r="J26" s="17">
        <v>0.30362862829359277</v>
      </c>
      <c r="K26" s="17">
        <v>0.59118512990838967</v>
      </c>
      <c r="L26" s="17">
        <v>0.4431133732101909</v>
      </c>
      <c r="M26" s="17">
        <v>0.43809072472456445</v>
      </c>
      <c r="N26" s="24">
        <v>0.24365613584498494</v>
      </c>
      <c r="O26" s="24">
        <v>0.98505554510558746</v>
      </c>
      <c r="P26" s="24">
        <v>1.2247895868740002</v>
      </c>
      <c r="Q26" s="24">
        <v>0.96659207835835925</v>
      </c>
      <c r="R26" s="24">
        <v>1.4225869777408962</v>
      </c>
      <c r="S26" s="24">
        <v>1.1974580035165696</v>
      </c>
      <c r="T26" s="24">
        <v>1.0368557932564262</v>
      </c>
      <c r="U26" s="24">
        <v>1.7596487651823065</v>
      </c>
      <c r="V26" s="24">
        <v>1.4734636612252998</v>
      </c>
      <c r="W26" s="24">
        <v>1.930012621443967</v>
      </c>
      <c r="X26" s="24">
        <v>0.67450303838515158</v>
      </c>
      <c r="Y26" s="1">
        <v>0.74736053354028464</v>
      </c>
      <c r="Z26" s="1">
        <v>1.4434064740513048</v>
      </c>
      <c r="AA26" s="1">
        <v>0.69109311750740998</v>
      </c>
      <c r="AB26" s="1">
        <v>0.13490075945496985</v>
      </c>
      <c r="AC26" s="1">
        <v>0.55145649897246274</v>
      </c>
      <c r="AD26" s="1">
        <v>0.36168119057080417</v>
      </c>
      <c r="AE26" s="1">
        <v>0.5017932824435043</v>
      </c>
    </row>
    <row r="27" spans="1:31" ht="15" customHeight="1">
      <c r="A27" s="23">
        <v>1971</v>
      </c>
      <c r="B27" s="17">
        <v>0.52781743061126196</v>
      </c>
      <c r="C27" s="17">
        <v>0.63421974564882488</v>
      </c>
      <c r="D27" s="17">
        <v>0.9128937216658769</v>
      </c>
      <c r="E27" s="17">
        <v>0.55199038461538452</v>
      </c>
      <c r="F27" s="17">
        <v>0.31790083015414217</v>
      </c>
      <c r="G27" s="17">
        <v>0.49992752377152661</v>
      </c>
      <c r="H27" s="17">
        <v>0.69706650681239923</v>
      </c>
      <c r="I27" s="17">
        <v>0.63170324765899699</v>
      </c>
      <c r="J27" s="17">
        <v>0.3343330995991376</v>
      </c>
      <c r="K27" s="17">
        <v>0.6026549985619637</v>
      </c>
      <c r="L27" s="17">
        <v>0.46408780691621393</v>
      </c>
      <c r="M27" s="17">
        <v>0.42762582040102193</v>
      </c>
      <c r="N27" s="24">
        <v>0.24824088122897098</v>
      </c>
      <c r="O27" s="24">
        <v>0.97539609723630005</v>
      </c>
      <c r="P27" s="24">
        <v>1.2174780519691644</v>
      </c>
      <c r="Q27" s="24">
        <v>0.97598413310662058</v>
      </c>
      <c r="R27" s="24">
        <v>1.4518758783900574</v>
      </c>
      <c r="S27" s="24">
        <v>1.1773355471904039</v>
      </c>
      <c r="T27" s="24">
        <v>1.0185021257091018</v>
      </c>
      <c r="U27" s="24">
        <v>1.7317117872125776</v>
      </c>
      <c r="V27" s="24">
        <v>1.4569933375389361</v>
      </c>
      <c r="W27" s="24">
        <v>1.8951470010219649</v>
      </c>
      <c r="X27" s="24">
        <v>0.66819880564854373</v>
      </c>
      <c r="Y27" s="1">
        <v>0.72993571652139155</v>
      </c>
      <c r="Z27" s="1">
        <v>1.4143877064272359</v>
      </c>
      <c r="AA27" s="1">
        <v>0.68202199465701718</v>
      </c>
      <c r="AB27" s="1">
        <v>0.14948914448342621</v>
      </c>
      <c r="AC27" s="1">
        <v>0.55724347928399154</v>
      </c>
      <c r="AD27" s="1">
        <v>0.37149770195144871</v>
      </c>
      <c r="AE27" s="1">
        <v>0.54113137432760572</v>
      </c>
    </row>
    <row r="28" spans="1:31" ht="15" customHeight="1">
      <c r="A28" s="23">
        <v>1972</v>
      </c>
      <c r="B28" s="17">
        <v>0.53006006938353578</v>
      </c>
      <c r="C28" s="17">
        <v>0.63690874078678006</v>
      </c>
      <c r="D28" s="17">
        <v>0.9031045050811769</v>
      </c>
      <c r="E28" s="17">
        <v>0.56003365384615389</v>
      </c>
      <c r="F28" s="17">
        <v>0.3262689075664576</v>
      </c>
      <c r="G28" s="17">
        <v>0.50238554428003224</v>
      </c>
      <c r="H28" s="17">
        <v>0.66630316741354034</v>
      </c>
      <c r="I28" s="17">
        <v>0.61598243697921695</v>
      </c>
      <c r="J28" s="17">
        <v>0.34145643029852163</v>
      </c>
      <c r="K28" s="17">
        <v>0.61172444632898537</v>
      </c>
      <c r="L28" s="17">
        <v>0.41957922284047056</v>
      </c>
      <c r="M28" s="17">
        <v>0.48867678086736344</v>
      </c>
      <c r="N28" s="24">
        <v>0.24512130045463784</v>
      </c>
      <c r="O28" s="24">
        <v>0.98286526351705517</v>
      </c>
      <c r="P28" s="24">
        <v>1.2108060558453477</v>
      </c>
      <c r="Q28" s="24">
        <v>0.97925024698563046</v>
      </c>
      <c r="R28" s="24">
        <v>1.4770669425152783</v>
      </c>
      <c r="S28" s="24">
        <v>1.1597442580159045</v>
      </c>
      <c r="T28" s="24">
        <v>1.0777328238090247</v>
      </c>
      <c r="U28" s="24">
        <v>1.7240124775093799</v>
      </c>
      <c r="V28" s="24">
        <v>1.4510864690441274</v>
      </c>
      <c r="W28" s="24">
        <v>1.8863734005545947</v>
      </c>
      <c r="X28" s="24">
        <v>0.68367719920412373</v>
      </c>
      <c r="Y28" s="1">
        <v>0.75292910631806642</v>
      </c>
      <c r="Z28" s="1">
        <v>1.4002256607170589</v>
      </c>
      <c r="AA28" s="1">
        <v>0.66802422515933491</v>
      </c>
      <c r="AB28" s="1">
        <v>0.17998271947635455</v>
      </c>
      <c r="AC28" s="1">
        <v>0.55697416136775746</v>
      </c>
      <c r="AD28" s="1">
        <v>0.37926174192208773</v>
      </c>
      <c r="AE28" s="1">
        <v>0.53930084728682437</v>
      </c>
    </row>
    <row r="29" spans="1:31" ht="15" customHeight="1">
      <c r="A29" s="23">
        <v>1973</v>
      </c>
      <c r="B29" s="17">
        <v>0.55464152762763064</v>
      </c>
      <c r="C29" s="17">
        <v>0.64874765911741294</v>
      </c>
      <c r="D29" s="17">
        <v>0.94773030476735398</v>
      </c>
      <c r="E29" s="17">
        <v>0.5391394230769232</v>
      </c>
      <c r="F29" s="17">
        <v>0.31646333076457184</v>
      </c>
      <c r="G29" s="17">
        <v>0.53412258161394044</v>
      </c>
      <c r="H29" s="17">
        <v>0.73428213743395343</v>
      </c>
      <c r="I29" s="17">
        <v>0.63600483335066937</v>
      </c>
      <c r="J29" s="17">
        <v>0.40710176009972376</v>
      </c>
      <c r="K29" s="17">
        <v>0.60739019243981629</v>
      </c>
      <c r="L29" s="17">
        <v>0.50570513811498241</v>
      </c>
      <c r="M29" s="17">
        <v>0.48747845145095686</v>
      </c>
      <c r="N29" s="24">
        <v>0.2913693370237444</v>
      </c>
      <c r="O29" s="24">
        <v>1.0039593519446826</v>
      </c>
      <c r="P29" s="24">
        <v>1.2074926700857802</v>
      </c>
      <c r="Q29" s="24">
        <v>0.99688464209360506</v>
      </c>
      <c r="R29" s="24">
        <v>1.4916300792423165</v>
      </c>
      <c r="S29" s="24">
        <v>1.1467746827928411</v>
      </c>
      <c r="T29" s="24">
        <v>1.0968521094144557</v>
      </c>
      <c r="U29" s="24">
        <v>1.7089198271613857</v>
      </c>
      <c r="V29" s="24">
        <v>1.4725253713540689</v>
      </c>
      <c r="W29" s="24">
        <v>1.8490775934771539</v>
      </c>
      <c r="X29" s="24">
        <v>0.72210891673917488</v>
      </c>
      <c r="Y29" s="1">
        <v>0.75968405903252267</v>
      </c>
      <c r="Z29" s="1">
        <v>1.4167928344117084</v>
      </c>
      <c r="AA29" s="1">
        <v>0.99339369131547717</v>
      </c>
      <c r="AB29" s="1">
        <v>0.17789558458271487</v>
      </c>
      <c r="AC29" s="1">
        <v>0.59622836878037111</v>
      </c>
      <c r="AD29" s="1">
        <v>0.4111021636229143</v>
      </c>
      <c r="AE29" s="1">
        <v>0.55245416714659068</v>
      </c>
    </row>
    <row r="30" spans="1:31" ht="15" customHeight="1">
      <c r="A30" s="23">
        <v>1974</v>
      </c>
      <c r="B30" s="17">
        <v>0.52506503611373845</v>
      </c>
      <c r="C30" s="17">
        <v>0.65234592852337525</v>
      </c>
      <c r="D30" s="17">
        <v>0.95126449917978739</v>
      </c>
      <c r="E30" s="17">
        <v>0.54031249999999997</v>
      </c>
      <c r="F30" s="17">
        <v>0.31901063484395148</v>
      </c>
      <c r="G30" s="17">
        <v>0.48490485321570287</v>
      </c>
      <c r="H30" s="17">
        <v>0.77972877172792243</v>
      </c>
      <c r="I30" s="17">
        <v>0.54445326974792463</v>
      </c>
      <c r="J30" s="17">
        <v>0.32810897614257062</v>
      </c>
      <c r="K30" s="17">
        <v>0.60466559452815272</v>
      </c>
      <c r="L30" s="17">
        <v>0.51815801630280667</v>
      </c>
      <c r="M30" s="17">
        <v>0.46768811054142329</v>
      </c>
      <c r="N30" s="24">
        <v>0.30266734278389995</v>
      </c>
      <c r="O30" s="24">
        <v>0.99432750831365624</v>
      </c>
      <c r="P30" s="24">
        <v>1.2167285483961576</v>
      </c>
      <c r="Q30" s="24">
        <v>1.0517365768244513</v>
      </c>
      <c r="R30" s="24">
        <v>1.523138263469199</v>
      </c>
      <c r="S30" s="24">
        <v>1.1404465237226364</v>
      </c>
      <c r="T30" s="24">
        <v>1.1413098427822295</v>
      </c>
      <c r="U30" s="24">
        <v>1.7041782437812294</v>
      </c>
      <c r="V30" s="24">
        <v>1.5672391329552189</v>
      </c>
      <c r="W30" s="24">
        <v>1.7838000813578925</v>
      </c>
      <c r="X30" s="24">
        <v>0.70346876922274104</v>
      </c>
      <c r="Y30" s="1">
        <v>0.75506497643117165</v>
      </c>
      <c r="Z30" s="1">
        <v>1.3522021486981222</v>
      </c>
      <c r="AA30" s="1">
        <v>0.80110494497280249</v>
      </c>
      <c r="AB30" s="1">
        <v>0.15714960479862783</v>
      </c>
      <c r="AC30" s="1">
        <v>0.60299135738683962</v>
      </c>
      <c r="AD30" s="1">
        <v>0.51124405745989976</v>
      </c>
      <c r="AE30" s="1">
        <v>0.52806045465264251</v>
      </c>
    </row>
    <row r="31" spans="1:31" ht="15" customHeight="1">
      <c r="A31" s="23">
        <v>1975</v>
      </c>
      <c r="B31" s="17">
        <v>0.56882331088589078</v>
      </c>
      <c r="C31" s="17">
        <v>0.62951240203392134</v>
      </c>
      <c r="D31" s="17">
        <v>0.89467836682642565</v>
      </c>
      <c r="E31" s="17">
        <v>0.54008173076923083</v>
      </c>
      <c r="F31" s="17">
        <v>0.3112084266617523</v>
      </c>
      <c r="G31" s="17">
        <v>0.55483837769650224</v>
      </c>
      <c r="H31" s="17">
        <v>0.92432188329261356</v>
      </c>
      <c r="I31" s="17">
        <v>0.63107227202876814</v>
      </c>
      <c r="J31" s="17">
        <v>0.40070616477634102</v>
      </c>
      <c r="K31" s="17">
        <v>0.64314834945164001</v>
      </c>
      <c r="L31" s="17">
        <v>0.55521823508577406</v>
      </c>
      <c r="M31" s="17">
        <v>0.49858845802777713</v>
      </c>
      <c r="N31" s="24">
        <v>0.44718717532917063</v>
      </c>
      <c r="O31" s="24">
        <v>0.98143731779372134</v>
      </c>
      <c r="P31" s="24">
        <v>1.2327278585156611</v>
      </c>
      <c r="Q31" s="24">
        <v>1.0947430451651983</v>
      </c>
      <c r="R31" s="24">
        <v>1.5636963427533046</v>
      </c>
      <c r="S31" s="24">
        <v>1.1416580977757491</v>
      </c>
      <c r="T31" s="24">
        <v>1.1030659956840541</v>
      </c>
      <c r="U31" s="24">
        <v>1.6730206634497997</v>
      </c>
      <c r="V31" s="24">
        <v>1.5917438068060337</v>
      </c>
      <c r="W31" s="24">
        <v>1.7188220924217006</v>
      </c>
      <c r="X31" s="24">
        <v>0.68360351711045519</v>
      </c>
      <c r="Y31" s="1">
        <v>0.71498114839208637</v>
      </c>
      <c r="Z31" s="1">
        <v>1.5937601016962561</v>
      </c>
      <c r="AA31" s="1">
        <v>0.72250674676340609</v>
      </c>
      <c r="AB31" s="1">
        <v>0.15624430521240149</v>
      </c>
      <c r="AC31" s="1">
        <v>0.62471472628104863</v>
      </c>
      <c r="AD31" s="1">
        <v>0.4921127546215987</v>
      </c>
      <c r="AE31" s="1">
        <v>0.57958190561228096</v>
      </c>
    </row>
    <row r="32" spans="1:31" ht="15" customHeight="1">
      <c r="A32" s="23">
        <v>1976</v>
      </c>
      <c r="B32" s="17">
        <v>0.57145608790550051</v>
      </c>
      <c r="C32" s="17">
        <v>0.65031709658024794</v>
      </c>
      <c r="D32" s="17">
        <v>0.9154975972861058</v>
      </c>
      <c r="E32" s="17">
        <v>0.56356249999999997</v>
      </c>
      <c r="F32" s="17">
        <v>0.33279733691028135</v>
      </c>
      <c r="G32" s="17">
        <v>0.55096547564928322</v>
      </c>
      <c r="H32" s="17">
        <v>0.91935017377354133</v>
      </c>
      <c r="I32" s="17">
        <v>0.63730043006029857</v>
      </c>
      <c r="J32" s="17">
        <v>0.34242601145699797</v>
      </c>
      <c r="K32" s="17">
        <v>0.66213986121702295</v>
      </c>
      <c r="L32" s="17">
        <v>0.53734413818591764</v>
      </c>
      <c r="M32" s="17">
        <v>0.5301045925007638</v>
      </c>
      <c r="N32" s="24">
        <v>0.4027055131124318</v>
      </c>
      <c r="O32" s="24">
        <v>1.0161993298134266</v>
      </c>
      <c r="P32" s="24">
        <v>1.2455391899566863</v>
      </c>
      <c r="Q32" s="24">
        <v>1.122365372603209</v>
      </c>
      <c r="R32" s="24">
        <v>1.5779643286459806</v>
      </c>
      <c r="S32" s="24">
        <v>1.1472371685439169</v>
      </c>
      <c r="T32" s="24">
        <v>1.1737735139298739</v>
      </c>
      <c r="U32" s="24">
        <v>1.6488524800233484</v>
      </c>
      <c r="V32" s="24">
        <v>1.6095626779822891</v>
      </c>
      <c r="W32" s="24">
        <v>1.6691418660653583</v>
      </c>
      <c r="X32" s="24">
        <v>0.73085679438256834</v>
      </c>
      <c r="Y32" s="1">
        <v>0.74855886700257968</v>
      </c>
      <c r="Z32" s="1">
        <v>1.7951588194087367</v>
      </c>
      <c r="AA32" s="1">
        <v>0.84218259340236268</v>
      </c>
      <c r="AB32" s="1">
        <v>0.185322893240528</v>
      </c>
      <c r="AC32" s="1">
        <v>0.65434632484877031</v>
      </c>
      <c r="AD32" s="1">
        <v>0.45109497724978304</v>
      </c>
      <c r="AE32" s="1">
        <v>0.56234645225599533</v>
      </c>
    </row>
    <row r="33" spans="1:31" ht="15" customHeight="1">
      <c r="A33" s="23">
        <v>1977</v>
      </c>
      <c r="B33" s="17">
        <v>0.59836226754089472</v>
      </c>
      <c r="C33" s="17">
        <v>0.64488512003645893</v>
      </c>
      <c r="D33" s="17">
        <v>0.87427309920851781</v>
      </c>
      <c r="E33" s="17">
        <v>0.57611057692307688</v>
      </c>
      <c r="F33" s="17">
        <v>0.3409349857027183</v>
      </c>
      <c r="G33" s="17">
        <v>0.59773252783969133</v>
      </c>
      <c r="H33" s="17">
        <v>0.8620590855776108</v>
      </c>
      <c r="I33" s="17">
        <v>0.67863962235065289</v>
      </c>
      <c r="J33" s="17">
        <v>0.4646277923648357</v>
      </c>
      <c r="K33" s="17">
        <v>0.68032608985211562</v>
      </c>
      <c r="L33" s="17">
        <v>0.56883075954035933</v>
      </c>
      <c r="M33" s="17">
        <v>0.55906787202797315</v>
      </c>
      <c r="N33" s="24">
        <v>0.4078860898469191</v>
      </c>
      <c r="O33" s="24">
        <v>0.9963687137757784</v>
      </c>
      <c r="P33" s="24">
        <v>1.2608816066016348</v>
      </c>
      <c r="Q33" s="24">
        <v>1.1590919560373707</v>
      </c>
      <c r="R33" s="24">
        <v>1.6029205140462444</v>
      </c>
      <c r="S33" s="24">
        <v>1.1531229381026606</v>
      </c>
      <c r="T33" s="24">
        <v>1.1457405319002356</v>
      </c>
      <c r="U33" s="24">
        <v>1.6042986026042196</v>
      </c>
      <c r="V33" s="24">
        <v>1.5701107554790747</v>
      </c>
      <c r="W33" s="24">
        <v>1.6215791874496586</v>
      </c>
      <c r="X33" s="24">
        <v>0.70564985953623927</v>
      </c>
      <c r="Y33" s="1">
        <v>0.71788390837676097</v>
      </c>
      <c r="Z33" s="1">
        <v>1.8851037076709534</v>
      </c>
      <c r="AA33" s="1">
        <v>0.72724671269108754</v>
      </c>
      <c r="AB33" s="1">
        <v>0.15947944428271779</v>
      </c>
      <c r="AC33" s="1">
        <v>0.67365998800865934</v>
      </c>
      <c r="AD33" s="1">
        <v>0.44780302842233288</v>
      </c>
      <c r="AE33" s="1">
        <v>0.60054301110416985</v>
      </c>
    </row>
    <row r="34" spans="1:31" ht="15" customHeight="1">
      <c r="A34" s="23">
        <v>1978</v>
      </c>
      <c r="B34" s="17">
        <v>0.60599897230573485</v>
      </c>
      <c r="C34" s="17">
        <v>0.63688992425626179</v>
      </c>
      <c r="D34" s="17">
        <v>0.84705974744058521</v>
      </c>
      <c r="E34" s="17">
        <v>0.57112980769230759</v>
      </c>
      <c r="F34" s="17">
        <v>0.35609114329438113</v>
      </c>
      <c r="G34" s="17">
        <v>0.61345739157623891</v>
      </c>
      <c r="H34" s="17">
        <v>0.80648162973120596</v>
      </c>
      <c r="I34" s="17">
        <v>0.72896583260856007</v>
      </c>
      <c r="J34" s="17">
        <v>0.4905944465333652</v>
      </c>
      <c r="K34" s="17">
        <v>0.71053468385341401</v>
      </c>
      <c r="L34" s="17">
        <v>0.56389335256034367</v>
      </c>
      <c r="M34" s="17">
        <v>0.5280279411094565</v>
      </c>
      <c r="N34" s="24">
        <v>0.43448751996077728</v>
      </c>
      <c r="O34" s="24">
        <v>1.0671491557392154</v>
      </c>
      <c r="P34" s="24">
        <v>1.2740787962235993</v>
      </c>
      <c r="Q34" s="24">
        <v>1.1891084706786617</v>
      </c>
      <c r="R34" s="24">
        <v>1.6307746071003582</v>
      </c>
      <c r="S34" s="24">
        <v>1.1552540558623008</v>
      </c>
      <c r="T34" s="24">
        <v>1.1937657417060148</v>
      </c>
      <c r="U34" s="24">
        <v>1.5774674810166518</v>
      </c>
      <c r="V34" s="24">
        <v>1.4763627967413293</v>
      </c>
      <c r="W34" s="24">
        <v>1.6355611515584911</v>
      </c>
      <c r="X34" s="24">
        <v>0.80658687566030562</v>
      </c>
      <c r="Y34" s="1">
        <v>0.82040447661060334</v>
      </c>
      <c r="Z34" s="1">
        <v>1.9787840903835627</v>
      </c>
      <c r="AA34" s="1">
        <v>0.73987529399852958</v>
      </c>
      <c r="AB34" s="1">
        <v>0.19336554325619043</v>
      </c>
      <c r="AC34" s="1">
        <v>0.81326207096003433</v>
      </c>
      <c r="AD34" s="1">
        <v>0.69754131448758572</v>
      </c>
      <c r="AE34" s="1">
        <v>0.56786717118841623</v>
      </c>
    </row>
    <row r="35" spans="1:31" ht="15" customHeight="1">
      <c r="A35" s="23">
        <v>1979</v>
      </c>
      <c r="B35" s="17">
        <v>0.64243476370344466</v>
      </c>
      <c r="C35" s="17">
        <v>0.64569026262591145</v>
      </c>
      <c r="D35" s="17">
        <v>0.84084608012942763</v>
      </c>
      <c r="E35" s="17">
        <v>0.58110096153846147</v>
      </c>
      <c r="F35" s="17">
        <v>0.38474380015182769</v>
      </c>
      <c r="G35" s="17">
        <v>0.67220008478085025</v>
      </c>
      <c r="H35" s="17">
        <v>0.94052380132403324</v>
      </c>
      <c r="I35" s="17">
        <v>0.76773724653077469</v>
      </c>
      <c r="J35" s="17">
        <v>0.59635166293339359</v>
      </c>
      <c r="K35" s="17">
        <v>0.7418394233192529</v>
      </c>
      <c r="L35" s="17">
        <v>0.60452136627028419</v>
      </c>
      <c r="M35" s="17">
        <v>0.56068133823537059</v>
      </c>
      <c r="N35" s="24">
        <v>0.43868721282130196</v>
      </c>
      <c r="O35" s="24">
        <v>1.1023825562086962</v>
      </c>
      <c r="P35" s="24">
        <v>1.2787092080814881</v>
      </c>
      <c r="Q35" s="24">
        <v>1.2315160284653017</v>
      </c>
      <c r="R35" s="24">
        <v>1.5677663528610901</v>
      </c>
      <c r="S35" s="24">
        <v>1.1508599438303273</v>
      </c>
      <c r="T35" s="24">
        <v>1.2099216041146097</v>
      </c>
      <c r="U35" s="24">
        <v>1.6032405085509374</v>
      </c>
      <c r="V35" s="24">
        <v>1.5320258232262423</v>
      </c>
      <c r="W35" s="24">
        <v>1.6430742664463758</v>
      </c>
      <c r="X35" s="24">
        <v>0.85213546219910474</v>
      </c>
      <c r="Y35" s="1">
        <v>0.87275935292617524</v>
      </c>
      <c r="Z35" s="1">
        <v>1.8111936432702955</v>
      </c>
      <c r="AA35" s="1">
        <v>0.78672662836348417</v>
      </c>
      <c r="AB35" s="1">
        <v>0.24316635899001365</v>
      </c>
      <c r="AC35" s="1">
        <v>0.85521149088332438</v>
      </c>
      <c r="AD35" s="1">
        <v>0.81479740854507943</v>
      </c>
      <c r="AE35" s="1">
        <v>0.5827693481588645</v>
      </c>
    </row>
    <row r="36" spans="1:31" ht="15" customHeight="1">
      <c r="A36" s="23">
        <v>1980</v>
      </c>
      <c r="B36" s="17">
        <v>0.62142724438687269</v>
      </c>
      <c r="C36" s="17">
        <v>0.67651351959140682</v>
      </c>
      <c r="D36" s="17">
        <v>0.89764581660287135</v>
      </c>
      <c r="E36" s="17">
        <v>0.60609134615384619</v>
      </c>
      <c r="F36" s="17">
        <v>0.38974099113182198</v>
      </c>
      <c r="G36" s="17">
        <v>0.61181673692175165</v>
      </c>
      <c r="H36" s="17">
        <v>1.0465127638737486</v>
      </c>
      <c r="I36" s="17">
        <v>0.65706280753980151</v>
      </c>
      <c r="J36" s="17">
        <v>0.4620524819094789</v>
      </c>
      <c r="K36" s="17">
        <v>0.74634388243728578</v>
      </c>
      <c r="L36" s="17">
        <v>0.65812108889423437</v>
      </c>
      <c r="M36" s="17">
        <v>0.53527604890973812</v>
      </c>
      <c r="N36" s="24">
        <v>0.46784795875649487</v>
      </c>
      <c r="O36" s="24">
        <v>1.1130940045253075</v>
      </c>
      <c r="P36" s="24">
        <v>1.2952326540720656</v>
      </c>
      <c r="Q36" s="24">
        <v>1.2748272596703827</v>
      </c>
      <c r="R36" s="24">
        <v>1.6586493428314066</v>
      </c>
      <c r="S36" s="24">
        <v>1.1416334223963642</v>
      </c>
      <c r="T36" s="24">
        <v>1.2792087877659915</v>
      </c>
      <c r="U36" s="24">
        <v>1.5624360869341025</v>
      </c>
      <c r="V36" s="24">
        <v>1.5197126068757243</v>
      </c>
      <c r="W36" s="24">
        <v>1.5850068266209136</v>
      </c>
      <c r="X36" s="24">
        <v>0.86797404870812533</v>
      </c>
      <c r="Y36" s="1">
        <v>0.91566609857588677</v>
      </c>
      <c r="Z36" s="1">
        <v>1.7646946356326836</v>
      </c>
      <c r="AA36" s="1">
        <v>0.9668272688788403</v>
      </c>
      <c r="AB36" s="1">
        <v>0.23703725588171859</v>
      </c>
      <c r="AC36" s="1">
        <v>0.78213974229988414</v>
      </c>
      <c r="AD36" s="1">
        <v>0.68433398584326977</v>
      </c>
      <c r="AE36" s="1">
        <v>0.55828819655882345</v>
      </c>
    </row>
    <row r="37" spans="1:31" ht="15" customHeight="1">
      <c r="A37" s="23">
        <v>1981</v>
      </c>
      <c r="B37" s="17">
        <v>0.67640024131158949</v>
      </c>
      <c r="C37" s="17">
        <v>0.69353171449157747</v>
      </c>
      <c r="D37" s="17">
        <v>0.9059859463402814</v>
      </c>
      <c r="E37" s="17">
        <v>0.62724519230769227</v>
      </c>
      <c r="F37" s="17">
        <v>0.40529777590660376</v>
      </c>
      <c r="G37" s="17">
        <v>0.69867165471304138</v>
      </c>
      <c r="H37" s="17">
        <v>1.2364969745347962</v>
      </c>
      <c r="I37" s="17">
        <v>0.78090187575561976</v>
      </c>
      <c r="J37" s="17">
        <v>0.51352743979397442</v>
      </c>
      <c r="K37" s="17">
        <v>0.75459851107780818</v>
      </c>
      <c r="L37" s="17">
        <v>0.64464645358832984</v>
      </c>
      <c r="M37" s="17">
        <v>0.63346282884451521</v>
      </c>
      <c r="N37" s="24">
        <v>0.43460344645132831</v>
      </c>
      <c r="O37" s="24">
        <v>1.0750537254629524</v>
      </c>
      <c r="P37" s="24">
        <v>1.2824914934340443</v>
      </c>
      <c r="Q37" s="24">
        <v>1.2778235133017251</v>
      </c>
      <c r="R37" s="24">
        <v>1.6346569449035804</v>
      </c>
      <c r="S37" s="24">
        <v>1.1303522478019878</v>
      </c>
      <c r="T37" s="24">
        <v>1.2023401464330894</v>
      </c>
      <c r="U37" s="24">
        <v>1.5592368896766511</v>
      </c>
      <c r="V37" s="24">
        <v>1.5128446279692556</v>
      </c>
      <c r="W37" s="24">
        <v>1.5840525074196861</v>
      </c>
      <c r="X37" s="24">
        <v>0.82031890693256626</v>
      </c>
      <c r="Y37" s="1">
        <v>0.8763108149000024</v>
      </c>
      <c r="Z37" s="1">
        <v>1.6936727010015942</v>
      </c>
      <c r="AA37" s="1">
        <v>0.83765142562678141</v>
      </c>
      <c r="AB37" s="1">
        <v>0.26365038720760209</v>
      </c>
      <c r="AC37" s="1">
        <v>0.73321547631237571</v>
      </c>
      <c r="AD37" s="1">
        <v>0.52688850170119617</v>
      </c>
      <c r="AE37" s="1">
        <v>0.62917808225845651</v>
      </c>
    </row>
    <row r="38" spans="1:31" ht="15" customHeight="1">
      <c r="A38" s="23">
        <v>1982</v>
      </c>
      <c r="B38" s="17">
        <v>0.68617929266672728</v>
      </c>
      <c r="C38" s="17">
        <v>0.68807729807214779</v>
      </c>
      <c r="D38" s="17">
        <v>0.89021721093682116</v>
      </c>
      <c r="E38" s="17">
        <v>0.64011538461538453</v>
      </c>
      <c r="F38" s="17">
        <v>0.40648543702121248</v>
      </c>
      <c r="G38" s="17">
        <v>0.70624931148951042</v>
      </c>
      <c r="H38" s="17">
        <v>1.1993903124403078</v>
      </c>
      <c r="I38" s="17">
        <v>0.79801303724932571</v>
      </c>
      <c r="J38" s="17">
        <v>0.56929935702497658</v>
      </c>
      <c r="K38" s="17">
        <v>0.79612520605770376</v>
      </c>
      <c r="L38" s="17">
        <v>0.64238963574363905</v>
      </c>
      <c r="M38" s="17">
        <v>0.58055745700326455</v>
      </c>
      <c r="N38" s="24">
        <v>0.58582981221940333</v>
      </c>
      <c r="O38" s="24">
        <v>1.0453232373353911</v>
      </c>
      <c r="P38" s="24">
        <v>1.2628991466512698</v>
      </c>
      <c r="Q38" s="24">
        <v>1.2561958750344699</v>
      </c>
      <c r="R38" s="24">
        <v>1.461506689070514</v>
      </c>
      <c r="S38" s="24">
        <v>1.1197522563665887</v>
      </c>
      <c r="T38" s="24">
        <v>1.2873397578051737</v>
      </c>
      <c r="U38" s="24">
        <v>1.4474559966807969</v>
      </c>
      <c r="V38" s="24">
        <v>1.3575707833467749</v>
      </c>
      <c r="W38" s="24">
        <v>1.4991264548597201</v>
      </c>
      <c r="X38" s="24">
        <v>0.80278013137476523</v>
      </c>
      <c r="Y38" s="1">
        <v>0.89272684667692093</v>
      </c>
      <c r="Z38" s="1">
        <v>1.5909945661253853</v>
      </c>
      <c r="AA38" s="1">
        <v>0.62371021977877694</v>
      </c>
      <c r="AB38" s="1">
        <v>0.24077895030137347</v>
      </c>
      <c r="AC38" s="1">
        <v>0.76392896674513866</v>
      </c>
      <c r="AD38" s="1">
        <v>0.55774309709784109</v>
      </c>
      <c r="AE38" s="1">
        <v>0.65642785710556928</v>
      </c>
    </row>
    <row r="39" spans="1:31" ht="15" customHeight="1">
      <c r="A39" s="23">
        <v>1983</v>
      </c>
      <c r="B39" s="17">
        <v>0.58963551106350243</v>
      </c>
      <c r="C39" s="17">
        <v>0.6956656370070311</v>
      </c>
      <c r="D39" s="17">
        <v>0.90077599426982069</v>
      </c>
      <c r="E39" s="17">
        <v>0.65974999999999984</v>
      </c>
      <c r="F39" s="17">
        <v>0.40917873089263507</v>
      </c>
      <c r="G39" s="17">
        <v>0.54038981059471158</v>
      </c>
      <c r="H39" s="17">
        <v>1.016242386045104</v>
      </c>
      <c r="I39" s="17">
        <v>0.51771346851923306</v>
      </c>
      <c r="J39" s="17">
        <v>0.42726763478097024</v>
      </c>
      <c r="K39" s="17">
        <v>0.78975971031781333</v>
      </c>
      <c r="L39" s="17">
        <v>0.63974337157722871</v>
      </c>
      <c r="M39" s="17">
        <v>0.49031944746813511</v>
      </c>
      <c r="N39" s="24">
        <v>0.58392236083483473</v>
      </c>
      <c r="O39" s="24">
        <v>1.0416741678542598</v>
      </c>
      <c r="P39" s="24">
        <v>1.2468845083800013</v>
      </c>
      <c r="Q39" s="24">
        <v>1.2002180952187311</v>
      </c>
      <c r="R39" s="24">
        <v>1.5707825911799436</v>
      </c>
      <c r="S39" s="24">
        <v>1.1118648659718879</v>
      </c>
      <c r="T39" s="24">
        <v>1.2644845377766953</v>
      </c>
      <c r="U39" s="24">
        <v>1.4287961591740987</v>
      </c>
      <c r="V39" s="24">
        <v>1.4994842468308822</v>
      </c>
      <c r="W39" s="24">
        <v>1.3820378787020657</v>
      </c>
      <c r="X39" s="24">
        <v>0.80604622272610538</v>
      </c>
      <c r="Y39" s="1">
        <v>0.90424835187299979</v>
      </c>
      <c r="Z39" s="1">
        <v>1.5454755975628192</v>
      </c>
      <c r="AA39" s="1">
        <v>0.64221238412180881</v>
      </c>
      <c r="AB39" s="1">
        <v>0.21780947349200938</v>
      </c>
      <c r="AC39" s="1">
        <v>0.7460058229851444</v>
      </c>
      <c r="AD39" s="1">
        <v>0.76279436670463185</v>
      </c>
      <c r="AE39" s="1">
        <v>0.56604601444431524</v>
      </c>
    </row>
    <row r="40" spans="1:31" ht="15" customHeight="1">
      <c r="A40" s="23">
        <v>1984</v>
      </c>
      <c r="B40" s="17">
        <v>0.66977730729068818</v>
      </c>
      <c r="C40" s="17">
        <v>0.6850860725163409</v>
      </c>
      <c r="D40" s="17">
        <v>0.88616064907774705</v>
      </c>
      <c r="E40" s="17">
        <v>0.63663942307692312</v>
      </c>
      <c r="F40" s="17">
        <v>0.41964325128867341</v>
      </c>
      <c r="G40" s="17">
        <v>0.68381082983931307</v>
      </c>
      <c r="H40" s="17">
        <v>1.1257745679097799</v>
      </c>
      <c r="I40" s="17">
        <v>0.76750092703633999</v>
      </c>
      <c r="J40" s="17">
        <v>0.4987322166244651</v>
      </c>
      <c r="K40" s="17">
        <v>0.81169369116125123</v>
      </c>
      <c r="L40" s="17">
        <v>0.63574391363313287</v>
      </c>
      <c r="M40" s="17">
        <v>0.61825908417980535</v>
      </c>
      <c r="N40" s="24">
        <v>0.50921246981038637</v>
      </c>
      <c r="O40" s="24">
        <v>1.0071251368016978</v>
      </c>
      <c r="P40" s="24">
        <v>1.2152367841949523</v>
      </c>
      <c r="Q40" s="24">
        <v>1.1447868624620225</v>
      </c>
      <c r="R40" s="24">
        <v>1.6378038537083408</v>
      </c>
      <c r="S40" s="24">
        <v>1.1061432603888408</v>
      </c>
      <c r="T40" s="24">
        <v>1.1196521815026357</v>
      </c>
      <c r="U40" s="24">
        <v>1.3865614171755567</v>
      </c>
      <c r="V40" s="24">
        <v>1.3969774549453677</v>
      </c>
      <c r="W40" s="24">
        <v>1.3769686074059786</v>
      </c>
      <c r="X40" s="24">
        <v>0.77533580538934432</v>
      </c>
      <c r="Y40" s="1">
        <v>0.81079124664677116</v>
      </c>
      <c r="Z40" s="1">
        <v>1.5987961276136282</v>
      </c>
      <c r="AA40" s="1">
        <v>0.66585955449972534</v>
      </c>
      <c r="AB40" s="1">
        <v>0.26688874297554899</v>
      </c>
      <c r="AC40" s="1">
        <v>0.72777113604861154</v>
      </c>
      <c r="AD40" s="1">
        <v>0.90275200877714035</v>
      </c>
      <c r="AE40" s="1">
        <v>0.6650388147571048</v>
      </c>
    </row>
    <row r="41" spans="1:31" ht="15" customHeight="1">
      <c r="A41" s="23">
        <v>1985</v>
      </c>
      <c r="B41" s="17">
        <v>0.69943427825599203</v>
      </c>
      <c r="C41" s="17">
        <v>0.70219078521344225</v>
      </c>
      <c r="D41" s="17">
        <v>0.87232586363045528</v>
      </c>
      <c r="E41" s="17">
        <v>0.67575961538461526</v>
      </c>
      <c r="F41" s="17">
        <v>0.43731642017841471</v>
      </c>
      <c r="G41" s="17">
        <v>0.71735849027086107</v>
      </c>
      <c r="H41" s="17">
        <v>1.0559065215868184</v>
      </c>
      <c r="I41" s="17">
        <v>0.84548472839561595</v>
      </c>
      <c r="J41" s="17">
        <v>0.54814340884900381</v>
      </c>
      <c r="K41" s="17">
        <v>0.85744827808165136</v>
      </c>
      <c r="L41" s="17">
        <v>0.62678454988701604</v>
      </c>
      <c r="M41" s="17">
        <v>0.61272159321832165</v>
      </c>
      <c r="N41" s="24">
        <v>0.58211701557294182</v>
      </c>
      <c r="O41" s="24">
        <v>0.98080550588931092</v>
      </c>
      <c r="P41" s="24">
        <v>1.1984861203370418</v>
      </c>
      <c r="Q41" s="24">
        <v>1.0881769549872284</v>
      </c>
      <c r="R41" s="24">
        <v>1.6482378141202891</v>
      </c>
      <c r="S41" s="24">
        <v>1.1014365495594127</v>
      </c>
      <c r="T41" s="24">
        <v>1.2039070369462637</v>
      </c>
      <c r="U41" s="24">
        <v>1.2807841630419845</v>
      </c>
      <c r="V41" s="24">
        <v>1.266017291663138</v>
      </c>
      <c r="W41" s="24">
        <v>1.2869822551882699</v>
      </c>
      <c r="X41" s="24">
        <v>0.76055041062699391</v>
      </c>
      <c r="Y41" s="1">
        <v>0.82133107610802814</v>
      </c>
      <c r="Z41" s="1">
        <v>1.4353204860246904</v>
      </c>
      <c r="AA41" s="1">
        <v>0.69914396500769727</v>
      </c>
      <c r="AB41" s="1">
        <v>0.25115587321851129</v>
      </c>
      <c r="AC41" s="1">
        <v>0.72502531709927898</v>
      </c>
      <c r="AD41" s="1">
        <v>0.5712619603182616</v>
      </c>
      <c r="AE41" s="1">
        <v>0.71312230004439525</v>
      </c>
    </row>
    <row r="42" spans="1:31" ht="15" customHeight="1">
      <c r="A42" s="23">
        <v>1986</v>
      </c>
      <c r="B42" s="17">
        <v>0.67230941926580512</v>
      </c>
      <c r="C42" s="17">
        <v>0.70294484762898202</v>
      </c>
      <c r="D42" s="17">
        <v>0.87606458054174596</v>
      </c>
      <c r="E42" s="17">
        <v>0.6766105769230768</v>
      </c>
      <c r="F42" s="17">
        <v>0.454872885313094</v>
      </c>
      <c r="G42" s="17">
        <v>0.67347818375870583</v>
      </c>
      <c r="H42" s="17">
        <v>0.92640699532597792</v>
      </c>
      <c r="I42" s="17">
        <v>0.80205190070183108</v>
      </c>
      <c r="J42" s="17">
        <v>0.50228447742712012</v>
      </c>
      <c r="K42" s="17">
        <v>0.8853966689548447</v>
      </c>
      <c r="L42" s="17">
        <v>0.60541170420343471</v>
      </c>
      <c r="M42" s="17">
        <v>0.56023485155514186</v>
      </c>
      <c r="N42" s="24">
        <v>0.54318735134163842</v>
      </c>
      <c r="O42" s="24">
        <v>0.98379766172076077</v>
      </c>
      <c r="P42" s="24">
        <v>1.1525915413885588</v>
      </c>
      <c r="Q42" s="24">
        <v>1.0145754652078778</v>
      </c>
      <c r="R42" s="24">
        <v>1.5710493012597839</v>
      </c>
      <c r="S42" s="24">
        <v>1.0966906140071233</v>
      </c>
      <c r="T42" s="24">
        <v>1.1635291476589715</v>
      </c>
      <c r="U42" s="24">
        <v>1.3024219710278879</v>
      </c>
      <c r="V42" s="24">
        <v>1.2175884708190947</v>
      </c>
      <c r="W42" s="24">
        <v>1.3519866824106959</v>
      </c>
      <c r="X42" s="24">
        <v>0.78352764153437626</v>
      </c>
      <c r="Y42" s="1">
        <v>0.81782111484836884</v>
      </c>
      <c r="Z42" s="1">
        <v>1.3324551162324114</v>
      </c>
      <c r="AA42" s="1">
        <v>0.87360138641983764</v>
      </c>
      <c r="AB42" s="1">
        <v>0.49802208604285358</v>
      </c>
      <c r="AC42" s="1">
        <v>0.65042234054599612</v>
      </c>
      <c r="AD42" s="1">
        <v>0.74938814357153294</v>
      </c>
      <c r="AE42" s="1">
        <v>0.68338180240220181</v>
      </c>
    </row>
    <row r="43" spans="1:31" ht="15" customHeight="1">
      <c r="A43" s="23">
        <v>1987</v>
      </c>
      <c r="B43" s="17">
        <v>0.68051328308430814</v>
      </c>
      <c r="C43" s="17">
        <v>0.71391190324636333</v>
      </c>
      <c r="D43" s="17">
        <v>0.86666973861126351</v>
      </c>
      <c r="E43" s="17">
        <v>0.67524038461538449</v>
      </c>
      <c r="F43" s="17">
        <v>0.49614112029135182</v>
      </c>
      <c r="G43" s="17">
        <v>0.67560356483242578</v>
      </c>
      <c r="H43" s="17">
        <v>0.92791370177527033</v>
      </c>
      <c r="I43" s="17">
        <v>0.71050906836021843</v>
      </c>
      <c r="J43" s="17">
        <v>0.50462230119574014</v>
      </c>
      <c r="K43" s="17">
        <v>0.93951024552760898</v>
      </c>
      <c r="L43" s="17">
        <v>0.69417755218667054</v>
      </c>
      <c r="M43" s="17">
        <v>0.67327355555580382</v>
      </c>
      <c r="N43" s="24">
        <v>0.59387415541506716</v>
      </c>
      <c r="O43" s="24">
        <v>0.97006491667498251</v>
      </c>
      <c r="P43" s="24">
        <v>1.111125853848844</v>
      </c>
      <c r="Q43" s="24">
        <v>0.93988746669256751</v>
      </c>
      <c r="R43" s="24">
        <v>1.5148376779841806</v>
      </c>
      <c r="S43" s="24">
        <v>1.0909461559828648</v>
      </c>
      <c r="T43" s="24">
        <v>1.1348498062612127</v>
      </c>
      <c r="U43" s="24">
        <v>1.3255087874932086</v>
      </c>
      <c r="V43" s="24">
        <v>1.2424947400616084</v>
      </c>
      <c r="W43" s="24">
        <v>1.3738889415482884</v>
      </c>
      <c r="X43" s="24">
        <v>0.77776603679711587</v>
      </c>
      <c r="Y43" s="1">
        <v>0.79697200239128707</v>
      </c>
      <c r="Z43" s="1">
        <v>1.4857052196589455</v>
      </c>
      <c r="AA43" s="1">
        <v>0.70035068984084503</v>
      </c>
      <c r="AB43" s="1">
        <v>0.51186052061223286</v>
      </c>
      <c r="AC43" s="1">
        <v>0.68673194493855616</v>
      </c>
      <c r="AD43" s="1">
        <v>0.69336571191369445</v>
      </c>
      <c r="AE43" s="1">
        <v>0.70151313730306997</v>
      </c>
    </row>
    <row r="44" spans="1:31" ht="15" customHeight="1">
      <c r="A44" s="23">
        <v>1988</v>
      </c>
      <c r="B44" s="17">
        <v>0.64187063695279511</v>
      </c>
      <c r="C44" s="17">
        <v>0.71631838530209291</v>
      </c>
      <c r="D44" s="17">
        <v>0.84723934462568473</v>
      </c>
      <c r="E44" s="17">
        <v>0.6866971153846152</v>
      </c>
      <c r="F44" s="17">
        <v>0.50607349707654403</v>
      </c>
      <c r="G44" s="17">
        <v>0.59557696290548723</v>
      </c>
      <c r="H44" s="17">
        <v>0.84409146190844686</v>
      </c>
      <c r="I44" s="17">
        <v>0.52947981564594138</v>
      </c>
      <c r="J44" s="17">
        <v>0.4181698090142979</v>
      </c>
      <c r="K44" s="17">
        <v>0.8966925085233215</v>
      </c>
      <c r="L44" s="17">
        <v>0.74496966957400412</v>
      </c>
      <c r="M44" s="17">
        <v>0.71071420109913575</v>
      </c>
      <c r="N44" s="24">
        <v>0.69718617410189698</v>
      </c>
      <c r="O44" s="24">
        <v>0.95500276062514644</v>
      </c>
      <c r="P44" s="24">
        <v>1.0846962343517166</v>
      </c>
      <c r="Q44" s="24">
        <v>0.89090997521132032</v>
      </c>
      <c r="R44" s="24">
        <v>1.5204302166982508</v>
      </c>
      <c r="S44" s="24">
        <v>1.0836184396983202</v>
      </c>
      <c r="T44" s="24">
        <v>1.0947022651211353</v>
      </c>
      <c r="U44" s="24">
        <v>1.3419332466084175</v>
      </c>
      <c r="V44" s="24">
        <v>1.2828300531672048</v>
      </c>
      <c r="W44" s="24">
        <v>1.3754025779463614</v>
      </c>
      <c r="X44" s="24">
        <v>0.76257682742813926</v>
      </c>
      <c r="Y44" s="1">
        <v>0.78330420777352017</v>
      </c>
      <c r="Z44" s="1">
        <v>1.4856381525427795</v>
      </c>
      <c r="AA44" s="1">
        <v>0.61886457539488415</v>
      </c>
      <c r="AB44" s="1">
        <v>0.4434474910479691</v>
      </c>
      <c r="AC44" s="1">
        <v>0.69967527086536696</v>
      </c>
      <c r="AD44" s="1">
        <v>0.72919133754847121</v>
      </c>
      <c r="AE44" s="1">
        <v>0.67211390732800125</v>
      </c>
    </row>
    <row r="45" spans="1:31" ht="15" customHeight="1">
      <c r="A45" s="23">
        <v>1989</v>
      </c>
      <c r="B45" s="17">
        <v>0.69384473563844051</v>
      </c>
      <c r="C45" s="17">
        <v>0.7211649881635116</v>
      </c>
      <c r="D45" s="17">
        <v>0.84670540679520578</v>
      </c>
      <c r="E45" s="17">
        <v>0.68189423076923061</v>
      </c>
      <c r="F45" s="17">
        <v>0.52864913913028422</v>
      </c>
      <c r="G45" s="17">
        <v>0.67889084664169241</v>
      </c>
      <c r="H45" s="17">
        <v>0.92586716264870172</v>
      </c>
      <c r="I45" s="17">
        <v>0.71205286500050435</v>
      </c>
      <c r="J45" s="17">
        <v>0.50068413671934442</v>
      </c>
      <c r="K45" s="17">
        <v>0.92513816100829294</v>
      </c>
      <c r="L45" s="17">
        <v>0.71190263573226487</v>
      </c>
      <c r="M45" s="17">
        <v>0.68101150118475229</v>
      </c>
      <c r="N45" s="24">
        <v>0.73919728217125114</v>
      </c>
      <c r="O45" s="24">
        <v>0.94329003517694199</v>
      </c>
      <c r="P45" s="24">
        <v>1.0628300176048235</v>
      </c>
      <c r="Q45" s="24">
        <v>0.85225940585938975</v>
      </c>
      <c r="R45" s="24">
        <v>1.547716772456915</v>
      </c>
      <c r="S45" s="24">
        <v>1.0755102447927694</v>
      </c>
      <c r="T45" s="24">
        <v>1.0312000307305114</v>
      </c>
      <c r="U45" s="24">
        <v>1.2976971117458043</v>
      </c>
      <c r="V45" s="24">
        <v>1.2032478752363782</v>
      </c>
      <c r="W45" s="24">
        <v>1.3532949197126678</v>
      </c>
      <c r="X45" s="24">
        <v>0.76298455964666601</v>
      </c>
      <c r="Y45" s="1">
        <v>0.74797564501037428</v>
      </c>
      <c r="Z45" s="1">
        <v>1.4730624079850927</v>
      </c>
      <c r="AA45" s="1">
        <v>0.58407364548065044</v>
      </c>
      <c r="AB45" s="1">
        <v>0.52059163544587583</v>
      </c>
      <c r="AC45" s="1">
        <v>0.75453278613882857</v>
      </c>
      <c r="AD45" s="1">
        <v>0.69421028417527497</v>
      </c>
      <c r="AE45" s="1">
        <v>0.7355582162047215</v>
      </c>
    </row>
    <row r="46" spans="1:31" ht="15" customHeight="1">
      <c r="A46" s="23">
        <v>1990</v>
      </c>
      <c r="B46" s="17">
        <v>0.72716180788058749</v>
      </c>
      <c r="C46" s="17">
        <v>0.73852091986140955</v>
      </c>
      <c r="D46" s="17">
        <v>0.85292341886500156</v>
      </c>
      <c r="E46" s="17">
        <v>0.7006009615384613</v>
      </c>
      <c r="F46" s="17">
        <v>0.56406759612534019</v>
      </c>
      <c r="G46" s="17">
        <v>0.7257264194251607</v>
      </c>
      <c r="H46" s="17">
        <v>1.1942558985336402</v>
      </c>
      <c r="I46" s="17">
        <v>0.73387861330292103</v>
      </c>
      <c r="J46" s="17">
        <v>0.50377226183758395</v>
      </c>
      <c r="K46" s="17">
        <v>0.9555883899295472</v>
      </c>
      <c r="L46" s="17">
        <v>0.70036416912594102</v>
      </c>
      <c r="M46" s="17">
        <v>0.78049327076439112</v>
      </c>
      <c r="N46" s="24">
        <v>0.75061554295278454</v>
      </c>
      <c r="O46" s="24">
        <v>0.95785061152324358</v>
      </c>
      <c r="P46" s="24">
        <v>1.0488080657220678</v>
      </c>
      <c r="Q46" s="24">
        <v>0.82637027271408303</v>
      </c>
      <c r="R46" s="24">
        <v>1.5011503451067287</v>
      </c>
      <c r="S46" s="24">
        <v>1.0678149189321964</v>
      </c>
      <c r="T46" s="24">
        <v>1.0799218259254397</v>
      </c>
      <c r="U46" s="24">
        <v>1.2129914193626274</v>
      </c>
      <c r="V46" s="24">
        <v>1.1975144069832195</v>
      </c>
      <c r="W46" s="24">
        <v>1.2195710769966999</v>
      </c>
      <c r="X46" s="24">
        <v>0.81565695006977534</v>
      </c>
      <c r="Y46" s="1">
        <v>0.8097315688062432</v>
      </c>
      <c r="Z46" s="1">
        <v>1.4674983943965891</v>
      </c>
      <c r="AA46" s="1">
        <v>0.74995560693042895</v>
      </c>
      <c r="AB46" s="1">
        <v>0.53242924006116377</v>
      </c>
      <c r="AC46" s="1">
        <v>0.77451466190052076</v>
      </c>
      <c r="AD46" s="1">
        <v>0.7010312905361008</v>
      </c>
      <c r="AE46" s="1">
        <v>0.75915993489235445</v>
      </c>
    </row>
    <row r="47" spans="1:31" ht="15" customHeight="1">
      <c r="A47" s="23">
        <v>1991</v>
      </c>
      <c r="B47" s="17">
        <v>0.7300127417213399</v>
      </c>
      <c r="C47" s="17">
        <v>0.75784190846433608</v>
      </c>
      <c r="D47" s="17">
        <v>0.88152324369860935</v>
      </c>
      <c r="E47" s="17">
        <v>0.700591346153846</v>
      </c>
      <c r="F47" s="17">
        <v>0.58857747776928604</v>
      </c>
      <c r="G47" s="17">
        <v>0.71862133430567365</v>
      </c>
      <c r="H47" s="17">
        <v>0.91122715956471567</v>
      </c>
      <c r="I47" s="17">
        <v>0.71687486585336202</v>
      </c>
      <c r="J47" s="17">
        <v>0.54428687994106995</v>
      </c>
      <c r="K47" s="17">
        <v>1.0029482792039566</v>
      </c>
      <c r="L47" s="17">
        <v>0.69234150987085596</v>
      </c>
      <c r="M47" s="17">
        <v>0.8251991884980665</v>
      </c>
      <c r="N47" s="24">
        <v>0.7404564512124362</v>
      </c>
      <c r="O47" s="24">
        <v>0.95644746062858865</v>
      </c>
      <c r="P47" s="24">
        <v>1.0405267263356657</v>
      </c>
      <c r="Q47" s="24">
        <v>0.80818231191503942</v>
      </c>
      <c r="R47" s="24">
        <v>1.4881364328078674</v>
      </c>
      <c r="S47" s="24">
        <v>1.061917620610801</v>
      </c>
      <c r="T47" s="24">
        <v>1.116203930452816</v>
      </c>
      <c r="U47" s="24">
        <v>1.2211886078068432</v>
      </c>
      <c r="V47" s="24">
        <v>1.1942501247948698</v>
      </c>
      <c r="W47" s="24">
        <v>1.2348951584092205</v>
      </c>
      <c r="X47" s="24">
        <v>0.81540555772320711</v>
      </c>
      <c r="Y47" s="1">
        <v>0.81299440567071501</v>
      </c>
      <c r="Z47" s="1">
        <v>1.4683098654532112</v>
      </c>
      <c r="AA47" s="1">
        <v>0.70629971299173622</v>
      </c>
      <c r="AB47" s="1">
        <v>0.49688740779967783</v>
      </c>
      <c r="AC47" s="1">
        <v>0.78813700891476768</v>
      </c>
      <c r="AD47" s="1">
        <v>0.75665216307017003</v>
      </c>
      <c r="AE47" s="1">
        <v>0.76325440943882772</v>
      </c>
    </row>
    <row r="48" spans="1:31" ht="15" customHeight="1">
      <c r="A48" s="23">
        <v>1992</v>
      </c>
      <c r="B48" s="17">
        <v>0.77263602521789898</v>
      </c>
      <c r="C48" s="17">
        <v>0.77680680394620494</v>
      </c>
      <c r="D48" s="17">
        <v>0.90105717730878532</v>
      </c>
      <c r="E48" s="17">
        <v>0.7161298076923075</v>
      </c>
      <c r="F48" s="17">
        <v>0.61353556089783545</v>
      </c>
      <c r="G48" s="17">
        <v>0.78797906703538412</v>
      </c>
      <c r="H48" s="17">
        <v>1.1179198116704936</v>
      </c>
      <c r="I48" s="17">
        <v>0.83214548143067701</v>
      </c>
      <c r="J48" s="17">
        <v>0.57721589442957844</v>
      </c>
      <c r="K48" s="17">
        <v>1.0451501980966142</v>
      </c>
      <c r="L48" s="17">
        <v>0.72310312713239833</v>
      </c>
      <c r="M48" s="17">
        <v>0.83548369304075032</v>
      </c>
      <c r="N48" s="24">
        <v>0.69246974429891883</v>
      </c>
      <c r="O48" s="24">
        <v>0.94069258832036062</v>
      </c>
      <c r="P48" s="24">
        <v>1.0267963283590114</v>
      </c>
      <c r="Q48" s="24">
        <v>0.78190129514090134</v>
      </c>
      <c r="R48" s="24">
        <v>1.454625047034853</v>
      </c>
      <c r="S48" s="24">
        <v>1.0592030376166066</v>
      </c>
      <c r="T48" s="24">
        <v>1.11474051685971</v>
      </c>
      <c r="U48" s="24">
        <v>1.1899448004924471</v>
      </c>
      <c r="V48" s="24">
        <v>1.1300024624773213</v>
      </c>
      <c r="W48" s="24">
        <v>1.2246246704566701</v>
      </c>
      <c r="X48" s="24">
        <v>0.80304226128089562</v>
      </c>
      <c r="Y48" s="1">
        <v>0.80813403043617227</v>
      </c>
      <c r="Z48" s="1">
        <v>1.4493662795136335</v>
      </c>
      <c r="AA48" s="1">
        <v>0.72555695074979554</v>
      </c>
      <c r="AB48" s="1">
        <v>0.51368095546803405</v>
      </c>
      <c r="AC48" s="1">
        <v>0.75800345048314643</v>
      </c>
      <c r="AD48" s="1">
        <v>0.65648037223791111</v>
      </c>
      <c r="AE48" s="1">
        <v>0.82134805228716368</v>
      </c>
    </row>
    <row r="49" spans="1:31" ht="15" customHeight="1">
      <c r="A49" s="23">
        <v>1993</v>
      </c>
      <c r="B49" s="17">
        <v>0.73520958081907317</v>
      </c>
      <c r="C49" s="17">
        <v>0.78386976866360913</v>
      </c>
      <c r="D49" s="17">
        <v>0.89960544730311887</v>
      </c>
      <c r="E49" s="17">
        <v>0.71582211538461515</v>
      </c>
      <c r="F49" s="17">
        <v>0.6407886172449665</v>
      </c>
      <c r="G49" s="17">
        <v>0.7103626512096094</v>
      </c>
      <c r="H49" s="17">
        <v>1.0684703638913031</v>
      </c>
      <c r="I49" s="17">
        <v>0.64238288200869464</v>
      </c>
      <c r="J49" s="17">
        <v>0.49584142906400902</v>
      </c>
      <c r="K49" s="17">
        <v>1.0834217464667206</v>
      </c>
      <c r="L49" s="17">
        <v>0.77739603415184166</v>
      </c>
      <c r="M49" s="17">
        <v>0.82501274443198402</v>
      </c>
      <c r="N49" s="24">
        <v>0.73677416625424896</v>
      </c>
      <c r="O49" s="24">
        <v>0.95046950543296826</v>
      </c>
      <c r="P49" s="24">
        <v>1.0164889114501878</v>
      </c>
      <c r="Q49" s="24">
        <v>0.75275330021006415</v>
      </c>
      <c r="R49" s="24">
        <v>1.4180461982306651</v>
      </c>
      <c r="S49" s="24">
        <v>1.06055335393612</v>
      </c>
      <c r="T49" s="24">
        <v>1.164629349903604</v>
      </c>
      <c r="U49" s="24">
        <v>1.1406218387555411</v>
      </c>
      <c r="V49" s="24">
        <v>1.1245938457731546</v>
      </c>
      <c r="W49" s="24">
        <v>1.1471937588093892</v>
      </c>
      <c r="X49" s="24">
        <v>0.83877561683570223</v>
      </c>
      <c r="Y49" s="1">
        <v>0.82648342473044034</v>
      </c>
      <c r="Z49" s="1">
        <v>1.4557137436362293</v>
      </c>
      <c r="AA49" s="1">
        <v>0.71987865663216111</v>
      </c>
      <c r="AB49" s="1">
        <v>0.50698079871206936</v>
      </c>
      <c r="AC49" s="1">
        <v>0.84656445273204117</v>
      </c>
      <c r="AD49" s="1">
        <v>0.69596349278186609</v>
      </c>
      <c r="AE49" s="1">
        <v>0.77352253451220665</v>
      </c>
    </row>
    <row r="50" spans="1:31" ht="15" customHeight="1">
      <c r="A50" s="23">
        <v>1994</v>
      </c>
      <c r="B50" s="17">
        <v>0.82130982839332123</v>
      </c>
      <c r="C50" s="17">
        <v>0.82668334380755981</v>
      </c>
      <c r="D50" s="17">
        <v>0.96841526308416015</v>
      </c>
      <c r="E50" s="17">
        <v>0.73049999999999971</v>
      </c>
      <c r="F50" s="17">
        <v>0.6715411246566978</v>
      </c>
      <c r="G50" s="17">
        <v>0.83952289985492767</v>
      </c>
      <c r="H50" s="17">
        <v>1.0771460078355963</v>
      </c>
      <c r="I50" s="17">
        <v>0.84727188000212639</v>
      </c>
      <c r="J50" s="17">
        <v>0.66577036176930859</v>
      </c>
      <c r="K50" s="17">
        <v>1.196939153346668</v>
      </c>
      <c r="L50" s="17">
        <v>0.80820745105373815</v>
      </c>
      <c r="M50" s="17">
        <v>0.89303909326102471</v>
      </c>
      <c r="N50" s="24">
        <v>0.70972254700187587</v>
      </c>
      <c r="O50" s="24">
        <v>0.99193428808283279</v>
      </c>
      <c r="P50" s="24">
        <v>1.0030073521980647</v>
      </c>
      <c r="Q50" s="24">
        <v>0.72824991027442854</v>
      </c>
      <c r="R50" s="24">
        <v>1.3850175527412767</v>
      </c>
      <c r="S50" s="24">
        <v>1.0645342415611567</v>
      </c>
      <c r="T50" s="24">
        <v>1.1133577926688996</v>
      </c>
      <c r="U50" s="24">
        <v>1.3148578524057524</v>
      </c>
      <c r="V50" s="24">
        <v>1.0953212131136556</v>
      </c>
      <c r="W50" s="24">
        <v>1.451347340310116</v>
      </c>
      <c r="X50" s="24">
        <v>0.86963553266124305</v>
      </c>
      <c r="Y50" s="1">
        <v>0.8386614394544174</v>
      </c>
      <c r="Z50" s="1">
        <v>1.4953006193774221</v>
      </c>
      <c r="AA50" s="1">
        <v>0.73085177410530644</v>
      </c>
      <c r="AB50" s="1">
        <v>0.59199757431502442</v>
      </c>
      <c r="AC50" s="1">
        <v>0.87743588868502964</v>
      </c>
      <c r="AD50" s="1">
        <v>0.79643008951321237</v>
      </c>
      <c r="AE50" s="1">
        <v>0.8279881422192924</v>
      </c>
    </row>
    <row r="51" spans="1:31" ht="15" customHeight="1">
      <c r="A51" s="23">
        <v>1995</v>
      </c>
      <c r="B51" s="17">
        <v>0.77842107612763811</v>
      </c>
      <c r="C51" s="17">
        <v>0.84243314487846199</v>
      </c>
      <c r="D51" s="17">
        <v>0.97627307343835501</v>
      </c>
      <c r="E51" s="17">
        <v>0.7391201923076921</v>
      </c>
      <c r="F51" s="17">
        <v>0.69676440469013101</v>
      </c>
      <c r="G51" s="17">
        <v>0.74599208996699096</v>
      </c>
      <c r="H51" s="17">
        <v>1.0010744527466169</v>
      </c>
      <c r="I51" s="17">
        <v>0.69432534585722172</v>
      </c>
      <c r="J51" s="17">
        <v>0.57562499468057304</v>
      </c>
      <c r="K51" s="17">
        <v>1.1339278819394687</v>
      </c>
      <c r="L51" s="17">
        <v>0.75205711539635189</v>
      </c>
      <c r="M51" s="17">
        <v>0.85600575766839071</v>
      </c>
      <c r="N51" s="24">
        <v>0.79292346984188422</v>
      </c>
      <c r="O51" s="24">
        <v>1.0031133074289349</v>
      </c>
      <c r="P51" s="24">
        <v>0.99824262953720655</v>
      </c>
      <c r="Q51" s="24">
        <v>0.70648051289073199</v>
      </c>
      <c r="R51" s="24">
        <v>1.3519684922772484</v>
      </c>
      <c r="S51" s="24">
        <v>1.069330725142988</v>
      </c>
      <c r="T51" s="24">
        <v>1.2011998958721564</v>
      </c>
      <c r="U51" s="24">
        <v>1.3214546450125384</v>
      </c>
      <c r="V51" s="24">
        <v>1.1346522581685528</v>
      </c>
      <c r="W51" s="24">
        <v>1.4370772378208132</v>
      </c>
      <c r="X51" s="24">
        <v>0.88861890556544809</v>
      </c>
      <c r="Y51" s="1">
        <v>0.8737888912850138</v>
      </c>
      <c r="Z51" s="1">
        <v>1.5685866426755466</v>
      </c>
      <c r="AA51" s="1">
        <v>0.57995904859345659</v>
      </c>
      <c r="AB51" s="1">
        <v>0.63559868904079109</v>
      </c>
      <c r="AC51" s="1">
        <v>0.91523278326400137</v>
      </c>
      <c r="AD51" s="1">
        <v>0.8703998462275998</v>
      </c>
      <c r="AE51" s="1">
        <v>0.7760051335803706</v>
      </c>
    </row>
    <row r="52" spans="1:31" ht="15" customHeight="1">
      <c r="A52" s="23">
        <v>1996</v>
      </c>
      <c r="B52" s="17">
        <v>0.81571711479626297</v>
      </c>
      <c r="C52" s="17">
        <v>0.83886055122002678</v>
      </c>
      <c r="D52" s="17">
        <v>0.93876543279462976</v>
      </c>
      <c r="E52" s="17">
        <v>0.73332211538461511</v>
      </c>
      <c r="F52" s="17">
        <v>0.73852821741943409</v>
      </c>
      <c r="G52" s="17">
        <v>0.81003042229800504</v>
      </c>
      <c r="H52" s="17">
        <v>1.0359444298033662</v>
      </c>
      <c r="I52" s="17">
        <v>0.812014672999957</v>
      </c>
      <c r="J52" s="17">
        <v>0.62196796115279662</v>
      </c>
      <c r="K52" s="17">
        <v>1.1724973489632142</v>
      </c>
      <c r="L52" s="17">
        <v>0.75444763449824725</v>
      </c>
      <c r="M52" s="17">
        <v>0.89525680509429395</v>
      </c>
      <c r="N52" s="24">
        <v>0.80581786829143831</v>
      </c>
      <c r="O52" s="24">
        <v>0.94191434428244059</v>
      </c>
      <c r="P52" s="24">
        <v>0.98557011722794019</v>
      </c>
      <c r="Q52" s="24">
        <v>0.68546298134489614</v>
      </c>
      <c r="R52" s="24">
        <v>1.3210296866828761</v>
      </c>
      <c r="S52" s="24">
        <v>1.0733945157150888</v>
      </c>
      <c r="T52" s="24">
        <v>1.1498901849605572</v>
      </c>
      <c r="U52" s="24">
        <v>1.2235479580320068</v>
      </c>
      <c r="V52" s="24">
        <v>1.0836043610824779</v>
      </c>
      <c r="W52" s="24">
        <v>1.3095727527114827</v>
      </c>
      <c r="X52" s="24">
        <v>0.81873631315442985</v>
      </c>
      <c r="Y52" s="1">
        <v>0.78952284795008387</v>
      </c>
      <c r="Z52" s="1">
        <v>1.5691064339596683</v>
      </c>
      <c r="AA52" s="1">
        <v>0.60677913037411713</v>
      </c>
      <c r="AB52" s="1">
        <v>0.4025802357946569</v>
      </c>
      <c r="AC52" s="1">
        <v>0.89446219163094154</v>
      </c>
      <c r="AD52" s="1">
        <v>0.77260223451793963</v>
      </c>
      <c r="AE52" s="1">
        <v>0.86602048238015106</v>
      </c>
    </row>
    <row r="53" spans="1:31" ht="15" customHeight="1">
      <c r="A53" s="23">
        <v>1997</v>
      </c>
      <c r="B53" s="17">
        <v>0.84819529912919001</v>
      </c>
      <c r="C53" s="17">
        <v>0.85552826490093536</v>
      </c>
      <c r="D53" s="17">
        <v>0.95581198257616595</v>
      </c>
      <c r="E53" s="17">
        <v>0.74373557692307668</v>
      </c>
      <c r="F53" s="17">
        <v>0.75404622291260248</v>
      </c>
      <c r="G53" s="17">
        <v>0.8503985121215526</v>
      </c>
      <c r="H53" s="17">
        <v>1.1228696920922763</v>
      </c>
      <c r="I53" s="17">
        <v>0.81018835906940245</v>
      </c>
      <c r="J53" s="17">
        <v>0.69331200375548885</v>
      </c>
      <c r="K53" s="17">
        <v>1.1847463490958752</v>
      </c>
      <c r="L53" s="17">
        <v>0.89163341455224032</v>
      </c>
      <c r="M53" s="17">
        <v>0.93444552204467901</v>
      </c>
      <c r="N53" s="24">
        <v>0.85599175837442532</v>
      </c>
      <c r="O53" s="24">
        <v>0.98291618217356991</v>
      </c>
      <c r="P53" s="24">
        <v>0.98382733785859511</v>
      </c>
      <c r="Q53" s="24">
        <v>0.67423019835980025</v>
      </c>
      <c r="R53" s="24">
        <v>1.2928750900485388</v>
      </c>
      <c r="S53" s="24">
        <v>1.0753876092443213</v>
      </c>
      <c r="T53" s="24">
        <v>1.2251227426599427</v>
      </c>
      <c r="U53" s="24">
        <v>1.2138467496445871</v>
      </c>
      <c r="V53" s="24">
        <v>1.1404149321872419</v>
      </c>
      <c r="W53" s="24">
        <v>1.2575314821773165</v>
      </c>
      <c r="X53" s="24">
        <v>0.89197601152558847</v>
      </c>
      <c r="Y53" s="1">
        <v>0.84865697245023786</v>
      </c>
      <c r="Z53" s="1">
        <v>1.6066576460018704</v>
      </c>
      <c r="AA53" s="1">
        <v>0.74965262426968904</v>
      </c>
      <c r="AB53" s="1">
        <v>0.49450723351360443</v>
      </c>
      <c r="AC53" s="1">
        <v>0.93561375159911075</v>
      </c>
      <c r="AD53" s="1">
        <v>0.89971090798299513</v>
      </c>
      <c r="AE53" s="1">
        <v>0.86293756732495219</v>
      </c>
    </row>
    <row r="54" spans="1:31" ht="15" customHeight="1">
      <c r="A54" s="23">
        <v>1998</v>
      </c>
      <c r="B54" s="17">
        <v>0.85401255080745264</v>
      </c>
      <c r="C54" s="17">
        <v>0.8613122956665622</v>
      </c>
      <c r="D54" s="17">
        <v>0.9569596374583349</v>
      </c>
      <c r="E54" s="17">
        <v>0.74972596153846138</v>
      </c>
      <c r="F54" s="17">
        <v>0.76697891447622724</v>
      </c>
      <c r="G54" s="17">
        <v>0.83933862652604307</v>
      </c>
      <c r="H54" s="17">
        <v>1.1502961169678456</v>
      </c>
      <c r="I54" s="17">
        <v>0.82767336760738242</v>
      </c>
      <c r="J54" s="17">
        <v>0.71620122219934579</v>
      </c>
      <c r="K54" s="17">
        <v>1.1696687534895858</v>
      </c>
      <c r="L54" s="17">
        <v>0.81456091994537694</v>
      </c>
      <c r="M54" s="17">
        <v>0.86221328630975302</v>
      </c>
      <c r="N54" s="24">
        <v>1.0004183511721325</v>
      </c>
      <c r="O54" s="24">
        <v>1.0015837819612277</v>
      </c>
      <c r="P54" s="24">
        <v>0.97990759387893089</v>
      </c>
      <c r="Q54" s="24">
        <v>0.6721083761743174</v>
      </c>
      <c r="R54" s="24">
        <v>1.2652578307082298</v>
      </c>
      <c r="S54" s="24">
        <v>1.0743273961403932</v>
      </c>
      <c r="T54" s="24">
        <v>1.2297634417747776</v>
      </c>
      <c r="U54" s="24">
        <v>1.152738113592042</v>
      </c>
      <c r="V54" s="24">
        <v>1.1613853623390775</v>
      </c>
      <c r="W54" s="24">
        <v>1.1442980021247122</v>
      </c>
      <c r="X54" s="24">
        <v>0.94420090279092417</v>
      </c>
      <c r="Y54" s="1">
        <v>0.91521556820774619</v>
      </c>
      <c r="Z54" s="1">
        <v>1.6209436434673321</v>
      </c>
      <c r="AA54" s="1">
        <v>0.92537074827612831</v>
      </c>
      <c r="AB54" s="1">
        <v>0.50199227618622566</v>
      </c>
      <c r="AC54" s="1">
        <v>0.96156383975471171</v>
      </c>
      <c r="AD54" s="1">
        <v>0.82488882087322579</v>
      </c>
      <c r="AE54" s="1">
        <v>0.85266211992289653</v>
      </c>
    </row>
    <row r="55" spans="1:31" ht="15" customHeight="1">
      <c r="A55" s="23">
        <v>1999</v>
      </c>
      <c r="B55" s="17">
        <v>0.87374089805434541</v>
      </c>
      <c r="C55" s="17">
        <v>0.88289739125863897</v>
      </c>
      <c r="D55" s="17">
        <v>0.95858917698258417</v>
      </c>
      <c r="E55" s="17">
        <v>0.77589903846153829</v>
      </c>
      <c r="F55" s="17">
        <v>0.80094134719320242</v>
      </c>
      <c r="G55" s="17">
        <v>0.84861350794265245</v>
      </c>
      <c r="H55" s="17">
        <v>1.0811986267026215</v>
      </c>
      <c r="I55" s="17">
        <v>0.82592506708749114</v>
      </c>
      <c r="J55" s="17">
        <v>0.69130059675736966</v>
      </c>
      <c r="K55" s="17">
        <v>1.2767187681406476</v>
      </c>
      <c r="L55" s="17">
        <v>0.83253783428012529</v>
      </c>
      <c r="M55" s="17">
        <v>0.89664133527774259</v>
      </c>
      <c r="N55" s="24">
        <v>1.0947495496946091</v>
      </c>
      <c r="O55" s="24">
        <v>1.0040862252896807</v>
      </c>
      <c r="P55" s="24">
        <v>0.97665136766794636</v>
      </c>
      <c r="Q55" s="24">
        <v>0.67579087140069094</v>
      </c>
      <c r="R55" s="24">
        <v>1.2409283527435604</v>
      </c>
      <c r="S55" s="24">
        <v>1.0701985610338651</v>
      </c>
      <c r="T55" s="24">
        <v>1.2183740395665936</v>
      </c>
      <c r="U55" s="24">
        <v>1.1405905102350928</v>
      </c>
      <c r="V55" s="24">
        <v>1.2082599953209077</v>
      </c>
      <c r="W55" s="24">
        <v>1.0945868728427812</v>
      </c>
      <c r="X55" s="24">
        <v>0.95386698017669613</v>
      </c>
      <c r="Y55" s="1">
        <v>0.96644579802604436</v>
      </c>
      <c r="Z55" s="1">
        <v>1.6455320698501195</v>
      </c>
      <c r="AA55" s="1">
        <v>0.76768525585230862</v>
      </c>
      <c r="AB55" s="1">
        <v>0.49049836871948505</v>
      </c>
      <c r="AC55" s="1">
        <v>0.97529749989645165</v>
      </c>
      <c r="AD55" s="1">
        <v>0.8440123702183957</v>
      </c>
      <c r="AE55" s="1">
        <v>0.87018512558746597</v>
      </c>
    </row>
    <row r="56" spans="1:31" ht="15" customHeight="1">
      <c r="A56" s="23">
        <v>2000</v>
      </c>
      <c r="B56" s="17">
        <v>0.87856127823765184</v>
      </c>
      <c r="C56" s="17">
        <v>0.88383973382899372</v>
      </c>
      <c r="D56" s="17">
        <v>0.93057494918784445</v>
      </c>
      <c r="E56" s="17">
        <v>0.79849038461538435</v>
      </c>
      <c r="F56" s="17">
        <v>0.81735917617163734</v>
      </c>
      <c r="G56" s="17">
        <v>0.86451252574656046</v>
      </c>
      <c r="H56" s="17">
        <v>1.0391366348835922</v>
      </c>
      <c r="I56" s="17">
        <v>0.83799228047328089</v>
      </c>
      <c r="J56" s="17">
        <v>0.71002338380189667</v>
      </c>
      <c r="K56" s="17">
        <v>1.2579798864107439</v>
      </c>
      <c r="L56" s="17">
        <v>0.90695503191199922</v>
      </c>
      <c r="M56" s="17">
        <v>0.91946072470811802</v>
      </c>
      <c r="N56" s="24">
        <v>1.0351879039232625</v>
      </c>
      <c r="O56" s="24">
        <v>0.98681274422774012</v>
      </c>
      <c r="P56" s="24">
        <v>0.97154970335996982</v>
      </c>
      <c r="Q56" s="24">
        <v>0.67373555966934484</v>
      </c>
      <c r="R56" s="24">
        <v>1.2210242588313092</v>
      </c>
      <c r="S56" s="24">
        <v>1.0638079639637914</v>
      </c>
      <c r="T56" s="24">
        <v>1.2087432469888935</v>
      </c>
      <c r="U56" s="24">
        <v>1.093185356275812</v>
      </c>
      <c r="V56" s="24">
        <v>1.0148679026199252</v>
      </c>
      <c r="W56" s="24">
        <v>1.1385760629072648</v>
      </c>
      <c r="X56" s="24">
        <v>0.94314677659827462</v>
      </c>
      <c r="Y56" s="1">
        <v>0.94363184785692344</v>
      </c>
      <c r="Z56" s="1">
        <v>1.5711675061769608</v>
      </c>
      <c r="AA56" s="1">
        <v>0.94158360019581944</v>
      </c>
      <c r="AB56" s="1">
        <v>0.50896762710670285</v>
      </c>
      <c r="AC56" s="1">
        <v>0.92597711932801874</v>
      </c>
      <c r="AD56" s="1">
        <v>0.82220714631625236</v>
      </c>
      <c r="AE56" s="1">
        <v>0.89030191733609632</v>
      </c>
    </row>
    <row r="57" spans="1:31" ht="15" customHeight="1">
      <c r="A57" s="23">
        <v>2001</v>
      </c>
      <c r="B57" s="17">
        <v>0.88311807530158859</v>
      </c>
      <c r="C57" s="17">
        <v>0.88992616603105312</v>
      </c>
      <c r="D57" s="17">
        <v>0.95243135272458723</v>
      </c>
      <c r="E57" s="17">
        <v>0.78905288461538436</v>
      </c>
      <c r="F57" s="17">
        <v>0.82843033308130509</v>
      </c>
      <c r="G57" s="17">
        <v>0.86104893376244784</v>
      </c>
      <c r="H57" s="17">
        <v>0.95732704673436686</v>
      </c>
      <c r="I57" s="17">
        <v>0.82196925907048357</v>
      </c>
      <c r="J57" s="17">
        <v>0.75474759532826674</v>
      </c>
      <c r="K57" s="17">
        <v>1.2003508413604544</v>
      </c>
      <c r="L57" s="17">
        <v>0.8843217078507869</v>
      </c>
      <c r="M57" s="17">
        <v>0.94962638547172096</v>
      </c>
      <c r="N57" s="24">
        <v>1.0935055852318403</v>
      </c>
      <c r="O57" s="24">
        <v>0.96758769190890292</v>
      </c>
      <c r="P57" s="24">
        <v>0.96755332101818625</v>
      </c>
      <c r="Q57" s="24">
        <v>0.67250587997708511</v>
      </c>
      <c r="R57" s="24">
        <v>1.2069982823650376</v>
      </c>
      <c r="S57" s="24">
        <v>1.056071744129133</v>
      </c>
      <c r="T57" s="24">
        <v>1.2211615567157244</v>
      </c>
      <c r="U57" s="24">
        <v>1.0907989379727188</v>
      </c>
      <c r="V57" s="24">
        <v>1.0234580959120516</v>
      </c>
      <c r="W57" s="24">
        <v>1.1294634131980463</v>
      </c>
      <c r="X57" s="24">
        <v>0.91171971243931327</v>
      </c>
      <c r="Y57" s="1">
        <v>0.91921172591193179</v>
      </c>
      <c r="Z57" s="1">
        <v>1.5337833723910561</v>
      </c>
      <c r="AA57" s="1">
        <v>0.85950064531685655</v>
      </c>
      <c r="AB57" s="1">
        <v>0.34401737834042195</v>
      </c>
      <c r="AC57" s="1">
        <v>0.95604113736750251</v>
      </c>
      <c r="AD57" s="1">
        <v>0.89793587225986082</v>
      </c>
      <c r="AE57" s="1">
        <v>0.91270081532282754</v>
      </c>
    </row>
    <row r="58" spans="1:31" ht="15" customHeight="1">
      <c r="A58" s="23">
        <v>2002</v>
      </c>
      <c r="B58" s="17">
        <v>0.86513542079209627</v>
      </c>
      <c r="C58" s="17">
        <v>0.89711959026313992</v>
      </c>
      <c r="D58" s="17">
        <v>0.92704358746925453</v>
      </c>
      <c r="E58" s="17">
        <v>0.81223076923076898</v>
      </c>
      <c r="F58" s="17">
        <v>0.86509045486790581</v>
      </c>
      <c r="G58" s="17">
        <v>0.82558399323735743</v>
      </c>
      <c r="H58" s="17">
        <v>0.82125214200740837</v>
      </c>
      <c r="I58" s="17">
        <v>0.77557241845203839</v>
      </c>
      <c r="J58" s="17">
        <v>0.70693839784208623</v>
      </c>
      <c r="K58" s="17">
        <v>1.2378680533856854</v>
      </c>
      <c r="L58" s="17">
        <v>0.88802914918734688</v>
      </c>
      <c r="M58" s="17">
        <v>0.91367863660697379</v>
      </c>
      <c r="N58" s="24">
        <v>1.0741099003687076</v>
      </c>
      <c r="O58" s="24">
        <v>0.96569018790797445</v>
      </c>
      <c r="P58" s="24">
        <v>0.98153117143781243</v>
      </c>
      <c r="Q58" s="24">
        <v>0.68082863479554845</v>
      </c>
      <c r="R58" s="24">
        <v>1.1841591968030847</v>
      </c>
      <c r="S58" s="24">
        <v>1.0480666437587345</v>
      </c>
      <c r="T58" s="24">
        <v>1.2361098408313262</v>
      </c>
      <c r="U58" s="24">
        <v>1.1018287230856658</v>
      </c>
      <c r="V58" s="24">
        <v>1.0375704264510939</v>
      </c>
      <c r="W58" s="24">
        <v>1.1385760077467526</v>
      </c>
      <c r="X58" s="24">
        <v>0.89951872844453729</v>
      </c>
      <c r="Y58" s="1">
        <v>0.90408372332853371</v>
      </c>
      <c r="Z58" s="1">
        <v>1.6681731876712027</v>
      </c>
      <c r="AA58" s="1">
        <v>0.84791848014027615</v>
      </c>
      <c r="AB58" s="1">
        <v>0.37012516097456694</v>
      </c>
      <c r="AC58" s="1">
        <v>0.91125056127811954</v>
      </c>
      <c r="AD58" s="1">
        <v>0.84845648565727683</v>
      </c>
      <c r="AE58" s="1">
        <v>0.89587264282583712</v>
      </c>
    </row>
    <row r="59" spans="1:31" ht="15" customHeight="1">
      <c r="A59" s="23">
        <v>2003</v>
      </c>
      <c r="B59" s="17">
        <v>0.88386720330966628</v>
      </c>
      <c r="C59" s="17">
        <v>0.91354911907399916</v>
      </c>
      <c r="D59" s="17">
        <v>0.9270959251940577</v>
      </c>
      <c r="E59" s="17">
        <v>0.81356730769230734</v>
      </c>
      <c r="F59" s="17">
        <v>0.91735174512627804</v>
      </c>
      <c r="G59" s="17">
        <v>0.85956756027888881</v>
      </c>
      <c r="H59" s="17">
        <v>1.0939817665574239</v>
      </c>
      <c r="I59" s="17">
        <v>0.85069413378761416</v>
      </c>
      <c r="J59" s="17">
        <v>0.6455713521765799</v>
      </c>
      <c r="K59" s="17">
        <v>1.2134325612443961</v>
      </c>
      <c r="L59" s="17">
        <v>0.89657544154738988</v>
      </c>
      <c r="M59" s="17">
        <v>0.93685968624766625</v>
      </c>
      <c r="N59" s="24">
        <v>0.98618041024961878</v>
      </c>
      <c r="O59" s="24">
        <v>0.95731250876865792</v>
      </c>
      <c r="P59" s="24">
        <v>0.95680552756212944</v>
      </c>
      <c r="Q59" s="24">
        <v>0.68961942518647634</v>
      </c>
      <c r="R59" s="24">
        <v>1.1655386535434826</v>
      </c>
      <c r="S59" s="24">
        <v>1.0407650256290923</v>
      </c>
      <c r="T59" s="24">
        <v>1.1963715612666368</v>
      </c>
      <c r="U59" s="24">
        <v>1.0636433012816688</v>
      </c>
      <c r="V59" s="24">
        <v>1.0148678912746012</v>
      </c>
      <c r="W59" s="24">
        <v>1.090987147233667</v>
      </c>
      <c r="X59" s="24">
        <v>0.9085886255651362</v>
      </c>
      <c r="Y59" s="1">
        <v>0.92005136728856574</v>
      </c>
      <c r="Z59" s="1">
        <v>1.4021594416613459</v>
      </c>
      <c r="AA59" s="1">
        <v>1.1128481098088536</v>
      </c>
      <c r="AB59" s="1">
        <v>0.37997415510387511</v>
      </c>
      <c r="AC59" s="1">
        <v>0.90394495949855413</v>
      </c>
      <c r="AD59" s="1">
        <v>0.77808775061124669</v>
      </c>
      <c r="AE59" s="1">
        <v>0.92327969729188997</v>
      </c>
    </row>
    <row r="60" spans="1:31" ht="15" customHeight="1">
      <c r="A60" s="23">
        <v>2004</v>
      </c>
      <c r="B60" s="17">
        <v>0.92440698272041821</v>
      </c>
      <c r="C60" s="17">
        <v>0.898730569674283</v>
      </c>
      <c r="D60" s="17">
        <v>0.9350154021862872</v>
      </c>
      <c r="E60" s="17">
        <v>0.81594230769230758</v>
      </c>
      <c r="F60" s="17">
        <v>0.87333888595162479</v>
      </c>
      <c r="G60" s="17">
        <v>0.94100232758300162</v>
      </c>
      <c r="H60" s="17">
        <v>1.0558993437861734</v>
      </c>
      <c r="I60" s="17">
        <v>0.93780067463659167</v>
      </c>
      <c r="J60" s="17">
        <v>0.80084749547515444</v>
      </c>
      <c r="K60" s="17">
        <v>1.2611702576268977</v>
      </c>
      <c r="L60" s="17">
        <v>0.92283601271809645</v>
      </c>
      <c r="M60" s="17">
        <v>1.0314550683191306</v>
      </c>
      <c r="N60" s="24">
        <v>1.0218492171583653</v>
      </c>
      <c r="O60" s="24">
        <v>0.94560470140345565</v>
      </c>
      <c r="P60" s="24">
        <v>0.95746563332421852</v>
      </c>
      <c r="Q60" s="24">
        <v>0.70790575146405443</v>
      </c>
      <c r="R60" s="24">
        <v>1.1460306317927003</v>
      </c>
      <c r="S60" s="24">
        <v>1.0339615060394145</v>
      </c>
      <c r="T60" s="24">
        <v>1.1659093465917509</v>
      </c>
      <c r="U60" s="24">
        <v>1.0230335106805555</v>
      </c>
      <c r="V60" s="24">
        <v>0.91976237985636178</v>
      </c>
      <c r="W60" s="24">
        <v>1.0838979252375565</v>
      </c>
      <c r="X60" s="24">
        <v>0.9034752280877979</v>
      </c>
      <c r="Y60" s="1">
        <v>0.92341478721299042</v>
      </c>
      <c r="Z60" s="1">
        <v>1.5045410273815301</v>
      </c>
      <c r="AA60" s="1">
        <v>0.98185713719674528</v>
      </c>
      <c r="AB60" s="1">
        <v>0.41506953846898564</v>
      </c>
      <c r="AC60" s="1">
        <v>0.89374035554945586</v>
      </c>
      <c r="AD60" s="1">
        <v>0.6658613120856206</v>
      </c>
      <c r="AE60" s="1">
        <v>0.97758289626566364</v>
      </c>
    </row>
    <row r="61" spans="1:31" ht="15" customHeight="1">
      <c r="A61" s="23">
        <v>2005</v>
      </c>
      <c r="B61" s="17">
        <v>0.91233118794464851</v>
      </c>
      <c r="C61" s="17">
        <v>0.92094638362139514</v>
      </c>
      <c r="D61" s="17">
        <v>0.93230979734042452</v>
      </c>
      <c r="E61" s="17">
        <v>0.84536538461538435</v>
      </c>
      <c r="F61" s="17">
        <v>0.89799281199920455</v>
      </c>
      <c r="G61" s="17">
        <v>0.90507383399493879</v>
      </c>
      <c r="H61" s="17">
        <v>1.0260730361580284</v>
      </c>
      <c r="I61" s="17">
        <v>0.88349306736338151</v>
      </c>
      <c r="J61" s="17">
        <v>0.80533322792081674</v>
      </c>
      <c r="K61" s="17">
        <v>1.2204760346599361</v>
      </c>
      <c r="L61" s="17">
        <v>0.84037136403184487</v>
      </c>
      <c r="M61" s="17">
        <v>1.01594211852246</v>
      </c>
      <c r="N61" s="24">
        <v>0.98711566353070412</v>
      </c>
      <c r="O61" s="24">
        <v>0.9555328258753284</v>
      </c>
      <c r="P61" s="24">
        <v>0.96790647319517986</v>
      </c>
      <c r="Q61" s="24">
        <v>0.73843800582103081</v>
      </c>
      <c r="R61" s="24">
        <v>1.1295688503868517</v>
      </c>
      <c r="S61" s="24">
        <v>1.0273086015671899</v>
      </c>
      <c r="T61" s="24">
        <v>1.2622725638132557</v>
      </c>
      <c r="U61" s="24">
        <v>1.0381880002397688</v>
      </c>
      <c r="V61" s="24">
        <v>0.93052212703234993</v>
      </c>
      <c r="W61" s="24">
        <v>1.1016975768879782</v>
      </c>
      <c r="X61" s="24">
        <v>0.91065448705787055</v>
      </c>
      <c r="Y61" s="1">
        <v>0.95078167116088474</v>
      </c>
      <c r="Z61" s="1">
        <v>1.3928280820194276</v>
      </c>
      <c r="AA61" s="1">
        <v>0.80487645250893669</v>
      </c>
      <c r="AB61" s="1">
        <v>0.42942593699872211</v>
      </c>
      <c r="AC61" s="1">
        <v>0.92955809907709508</v>
      </c>
      <c r="AD61" s="1">
        <v>0.81511095821204982</v>
      </c>
      <c r="AE61" s="1">
        <v>0.95478790810655356</v>
      </c>
    </row>
    <row r="62" spans="1:31" ht="15" customHeight="1">
      <c r="A62" s="23">
        <v>2006</v>
      </c>
      <c r="B62" s="17">
        <v>0.90232600681820796</v>
      </c>
      <c r="C62" s="17">
        <v>0.9402596502635302</v>
      </c>
      <c r="D62" s="17">
        <v>0.94026936646833503</v>
      </c>
      <c r="E62" s="17">
        <v>0.86874999999999991</v>
      </c>
      <c r="F62" s="17">
        <v>0.92854055121864809</v>
      </c>
      <c r="G62" s="17">
        <v>0.85903923726579756</v>
      </c>
      <c r="H62" s="17">
        <v>0.88505595773210255</v>
      </c>
      <c r="I62" s="17">
        <v>0.82928846209269991</v>
      </c>
      <c r="J62" s="17">
        <v>0.80970401545873516</v>
      </c>
      <c r="K62" s="17">
        <v>1.2075138817297382</v>
      </c>
      <c r="L62" s="17">
        <v>0.91632095306352312</v>
      </c>
      <c r="M62" s="17">
        <v>0.87231140312789968</v>
      </c>
      <c r="N62" s="24">
        <v>1.090022642538738</v>
      </c>
      <c r="O62" s="24">
        <v>0.95956482943899157</v>
      </c>
      <c r="P62" s="24">
        <v>0.97320232783970773</v>
      </c>
      <c r="Q62" s="24">
        <v>0.75680479033892711</v>
      </c>
      <c r="R62" s="24">
        <v>1.1107957289260211</v>
      </c>
      <c r="S62" s="24">
        <v>1.0205374134025424</v>
      </c>
      <c r="T62" s="24">
        <v>1.2588453904382157</v>
      </c>
      <c r="U62" s="24">
        <v>0.96543029177790196</v>
      </c>
      <c r="V62" s="24">
        <v>0.85200108449797629</v>
      </c>
      <c r="W62" s="24">
        <v>1.0325057516080163</v>
      </c>
      <c r="X62" s="24">
        <v>0.94577465474676159</v>
      </c>
      <c r="Y62" s="1">
        <v>0.95629379176080842</v>
      </c>
      <c r="Z62" s="1">
        <v>1.3412098390082423</v>
      </c>
      <c r="AA62" s="1">
        <v>0.99520343301141778</v>
      </c>
      <c r="AB62" s="1">
        <v>0.45683419658912139</v>
      </c>
      <c r="AC62" s="1">
        <v>0.97671635667405821</v>
      </c>
      <c r="AD62" s="1">
        <v>0.82705764516691704</v>
      </c>
      <c r="AE62" s="1">
        <v>0.9403491865638216</v>
      </c>
    </row>
    <row r="63" spans="1:31" ht="15" customHeight="1">
      <c r="A63" s="23">
        <v>2007</v>
      </c>
      <c r="B63" s="17">
        <v>0.92713623463454109</v>
      </c>
      <c r="C63" s="17">
        <v>0.92486363206638045</v>
      </c>
      <c r="D63" s="17">
        <v>0.90714064248184856</v>
      </c>
      <c r="E63" s="17">
        <v>0.88733173076923066</v>
      </c>
      <c r="F63" s="17">
        <v>0.94126376678655765</v>
      </c>
      <c r="G63" s="17">
        <v>0.92223242767918745</v>
      </c>
      <c r="H63" s="17">
        <v>0.98633594893013277</v>
      </c>
      <c r="I63" s="17">
        <v>0.97141874365123193</v>
      </c>
      <c r="J63" s="17">
        <v>0.69138081775689952</v>
      </c>
      <c r="K63" s="17">
        <v>1.2067258479997094</v>
      </c>
      <c r="L63" s="17">
        <v>0.9840936084579277</v>
      </c>
      <c r="M63" s="17">
        <v>0.98302988142464931</v>
      </c>
      <c r="N63" s="24">
        <v>1.0287093962563079</v>
      </c>
      <c r="O63" s="24">
        <v>0.99573190576324899</v>
      </c>
      <c r="P63" s="24">
        <v>0.96476369760826908</v>
      </c>
      <c r="Q63" s="24">
        <v>0.75679187903909551</v>
      </c>
      <c r="R63" s="24">
        <v>1.0902877129134505</v>
      </c>
      <c r="S63" s="24">
        <v>1.0134795026672605</v>
      </c>
      <c r="T63" s="24">
        <v>1.2267761129501631</v>
      </c>
      <c r="U63" s="24">
        <v>0.98605486500948003</v>
      </c>
      <c r="V63" s="24">
        <v>0.9316528136974771</v>
      </c>
      <c r="W63" s="24">
        <v>1.0176626428014777</v>
      </c>
      <c r="X63" s="24">
        <v>1.0018571961600073</v>
      </c>
      <c r="Y63" s="1">
        <v>0.97473113701056968</v>
      </c>
      <c r="Z63" s="1">
        <v>1.5396273476335081</v>
      </c>
      <c r="AA63" s="1">
        <v>0.84728210890610345</v>
      </c>
      <c r="AB63" s="1">
        <v>0.57152716214846588</v>
      </c>
      <c r="AC63" s="1">
        <v>1.0955721024454257</v>
      </c>
      <c r="AD63" s="1">
        <v>0.87853527395393061</v>
      </c>
      <c r="AE63" s="1">
        <v>0.931110301144636</v>
      </c>
    </row>
    <row r="64" spans="1:31" ht="15" customHeight="1">
      <c r="A64" s="23">
        <v>2008</v>
      </c>
      <c r="B64" s="17">
        <v>0.96099173877108046</v>
      </c>
      <c r="C64" s="17">
        <v>0.94317948953836761</v>
      </c>
      <c r="D64" s="17">
        <v>0.95213632297909945</v>
      </c>
      <c r="E64" s="17">
        <v>0.90822596153846136</v>
      </c>
      <c r="F64" s="17">
        <v>0.95917289014135809</v>
      </c>
      <c r="G64" s="17">
        <v>0.9537094095787817</v>
      </c>
      <c r="H64" s="17">
        <v>1.1791800496170144</v>
      </c>
      <c r="I64" s="17">
        <v>0.92476781866599889</v>
      </c>
      <c r="J64" s="17">
        <v>0.75834829566084738</v>
      </c>
      <c r="K64" s="17">
        <v>1.0010681185552468</v>
      </c>
      <c r="L64" s="17">
        <v>0.93160239637067777</v>
      </c>
      <c r="M64" s="17">
        <v>1.2666981759841534</v>
      </c>
      <c r="N64" s="24">
        <v>1.1712277365178552</v>
      </c>
      <c r="O64" s="24">
        <v>0.97980936441651956</v>
      </c>
      <c r="P64" s="24">
        <v>0.96505130653668236</v>
      </c>
      <c r="Q64" s="24">
        <v>0.76727085225194347</v>
      </c>
      <c r="R64" s="24">
        <v>1.0719883786335473</v>
      </c>
      <c r="S64" s="24">
        <v>1.0084570332798639</v>
      </c>
      <c r="T64" s="24">
        <v>1.233923598160835</v>
      </c>
      <c r="U64" s="24">
        <v>0.96715269706630591</v>
      </c>
      <c r="V64" s="24">
        <v>0.89774429756041252</v>
      </c>
      <c r="W64" s="24">
        <v>1.0077689651312201</v>
      </c>
      <c r="X64" s="24">
        <v>0.98160760320229845</v>
      </c>
      <c r="Y64" s="1">
        <v>0.96376747870103763</v>
      </c>
      <c r="Z64" s="1">
        <v>1.4003988789682527</v>
      </c>
      <c r="AA64" s="1">
        <v>0.95623769613953813</v>
      </c>
      <c r="AB64" s="1">
        <v>0.55122434981343438</v>
      </c>
      <c r="AC64" s="1">
        <v>1.0326509473994974</v>
      </c>
      <c r="AD64" s="1">
        <v>0.89516009143143471</v>
      </c>
      <c r="AE64" s="1">
        <v>0.98079460522747197</v>
      </c>
    </row>
    <row r="65" spans="1:31" ht="15" customHeight="1">
      <c r="A65" s="23">
        <v>2009</v>
      </c>
      <c r="B65" s="17">
        <v>0.97131030825719156</v>
      </c>
      <c r="C65" s="17">
        <v>0.92984415138956411</v>
      </c>
      <c r="D65" s="17">
        <v>0.94634026682065919</v>
      </c>
      <c r="E65" s="17">
        <v>0.90475480769230765</v>
      </c>
      <c r="F65" s="17">
        <v>0.9096217544270444</v>
      </c>
      <c r="G65" s="17">
        <v>0.97675037045480495</v>
      </c>
      <c r="H65" s="17">
        <v>1.0748379757260862</v>
      </c>
      <c r="I65" s="17">
        <v>0.9714773480893143</v>
      </c>
      <c r="J65" s="17">
        <v>0.8493613134785577</v>
      </c>
      <c r="K65" s="17">
        <v>0.99627089317113582</v>
      </c>
      <c r="L65" s="17">
        <v>0.95546994398869223</v>
      </c>
      <c r="M65" s="17">
        <v>1.2062821093996687</v>
      </c>
      <c r="N65" s="24">
        <v>1.1884003741165514</v>
      </c>
      <c r="O65" s="24">
        <v>0.97307542216385312</v>
      </c>
      <c r="P65" s="24">
        <v>0.9736540035622292</v>
      </c>
      <c r="Q65" s="24">
        <v>0.79499065149926296</v>
      </c>
      <c r="R65" s="24">
        <v>1.0607345338013789</v>
      </c>
      <c r="S65" s="24">
        <v>1.0058637738347043</v>
      </c>
      <c r="T65" s="24">
        <v>1.226243476936772</v>
      </c>
      <c r="U65" s="24">
        <v>0.94125151144649266</v>
      </c>
      <c r="V65" s="24">
        <v>0.8734038159829407</v>
      </c>
      <c r="W65" s="24">
        <v>0.98095679012918602</v>
      </c>
      <c r="X65" s="24">
        <v>0.97731417904706486</v>
      </c>
      <c r="Y65" s="1">
        <v>0.95476687015241957</v>
      </c>
      <c r="Z65" s="1">
        <v>1.8051639220630435</v>
      </c>
      <c r="AA65" s="1">
        <v>0.93910843507743147</v>
      </c>
      <c r="AB65" s="1">
        <v>0.50390133312911423</v>
      </c>
      <c r="AC65" s="1">
        <v>0.97337941237422398</v>
      </c>
      <c r="AD65" s="1">
        <v>0.84987163741010296</v>
      </c>
      <c r="AE65" s="1">
        <v>0.99818604615176032</v>
      </c>
    </row>
    <row r="66" spans="1:31" ht="15" customHeight="1">
      <c r="A66" s="23">
        <v>2010</v>
      </c>
      <c r="B66" s="17">
        <v>0.95826864624148145</v>
      </c>
      <c r="C66" s="17">
        <v>0.93934573775983266</v>
      </c>
      <c r="D66" s="17">
        <v>0.94473423582681115</v>
      </c>
      <c r="E66" s="17">
        <v>0.92258173076923067</v>
      </c>
      <c r="F66" s="17">
        <v>0.92577178771272051</v>
      </c>
      <c r="G66" s="17">
        <v>0.97035566530449635</v>
      </c>
      <c r="H66" s="17">
        <v>1.083536360881757</v>
      </c>
      <c r="I66" s="17">
        <v>0.92932333923415655</v>
      </c>
      <c r="J66" s="17">
        <v>0.84606367192900767</v>
      </c>
      <c r="K66" s="17">
        <v>0.99406727156792241</v>
      </c>
      <c r="L66" s="17">
        <v>0.9667408747969396</v>
      </c>
      <c r="M66" s="17">
        <v>1.2624771586593189</v>
      </c>
      <c r="N66" s="24">
        <v>1.0080566855883739</v>
      </c>
      <c r="O66" s="24">
        <v>0.9430474304855534</v>
      </c>
      <c r="P66" s="24">
        <v>0.96652515518582061</v>
      </c>
      <c r="Q66" s="24">
        <v>0.79550997539549417</v>
      </c>
      <c r="R66" s="24">
        <v>1.0459523819183665</v>
      </c>
      <c r="S66" s="24">
        <v>1.0048466595263192</v>
      </c>
      <c r="T66" s="24">
        <v>1.1649582290060723</v>
      </c>
      <c r="U66" s="24">
        <v>0.93740346124800888</v>
      </c>
      <c r="V66" s="24">
        <v>0.93903073298824968</v>
      </c>
      <c r="W66" s="24">
        <v>0.93638087610179255</v>
      </c>
      <c r="X66" s="24">
        <v>0.93155733543654484</v>
      </c>
      <c r="Y66" s="1">
        <v>0.96406891564492259</v>
      </c>
      <c r="Z66" s="1">
        <v>1.467925697216149</v>
      </c>
      <c r="AA66" s="1">
        <v>0.77151189286582222</v>
      </c>
      <c r="AB66" s="1">
        <v>0.49266098543253528</v>
      </c>
      <c r="AC66" s="1">
        <v>0.93776938975861168</v>
      </c>
      <c r="AD66" s="1">
        <v>0.81708914309703418</v>
      </c>
      <c r="AE66" s="1">
        <v>1.0161404562102365</v>
      </c>
    </row>
    <row r="67" spans="1:31" ht="15" customHeight="1">
      <c r="A67" s="23">
        <v>2011</v>
      </c>
      <c r="B67" s="17">
        <v>0.96170241311524496</v>
      </c>
      <c r="C67" s="17">
        <v>0.95366471266323416</v>
      </c>
      <c r="D67" s="17">
        <v>0.97338877407699242</v>
      </c>
      <c r="E67" s="17">
        <v>0.93889423076923062</v>
      </c>
      <c r="F67" s="17">
        <v>0.94579537415502091</v>
      </c>
      <c r="G67" s="17">
        <v>0.93163826797720106</v>
      </c>
      <c r="H67" s="17">
        <v>0.96341245921343643</v>
      </c>
      <c r="I67" s="17">
        <v>0.89403953212099285</v>
      </c>
      <c r="J67" s="17">
        <v>0.78853841944558123</v>
      </c>
      <c r="K67" s="17">
        <v>0.97283881172734643</v>
      </c>
      <c r="L67" s="17">
        <v>1.0065513069040355</v>
      </c>
      <c r="M67" s="17">
        <v>1.1935900896916514</v>
      </c>
      <c r="N67" s="24">
        <v>1.3252000080577402</v>
      </c>
      <c r="O67" s="24">
        <v>0.94686194863306139</v>
      </c>
      <c r="P67" s="24">
        <v>0.96236400146522449</v>
      </c>
      <c r="Q67" s="24">
        <v>0.8035811419948542</v>
      </c>
      <c r="R67" s="24">
        <v>1.0272305521871605</v>
      </c>
      <c r="S67" s="24">
        <v>1.0044813045454628</v>
      </c>
      <c r="T67" s="24">
        <v>1.0560521845809454</v>
      </c>
      <c r="U67" s="24">
        <v>0.93901111287849737</v>
      </c>
      <c r="V67" s="24">
        <v>0.9241346753419718</v>
      </c>
      <c r="W67" s="24">
        <v>0.94763475476421277</v>
      </c>
      <c r="X67" s="24">
        <v>0.93982267594920332</v>
      </c>
      <c r="Y67" s="1">
        <v>0.92416152152679831</v>
      </c>
      <c r="Z67" s="1">
        <v>1.380600668796985</v>
      </c>
      <c r="AA67" s="1">
        <v>0.78548952937131333</v>
      </c>
      <c r="AB67" s="1">
        <v>0.73874152780613478</v>
      </c>
      <c r="AC67" s="1">
        <v>0.97888356991460224</v>
      </c>
      <c r="AD67" s="1">
        <v>0.79367492996055977</v>
      </c>
      <c r="AE67" s="1">
        <v>1.0156733138379972</v>
      </c>
    </row>
    <row r="68" spans="1:31" ht="15" customHeight="1">
      <c r="A68" s="23">
        <v>2012</v>
      </c>
      <c r="B68" s="17">
        <v>0.96107792729602093</v>
      </c>
      <c r="C68" s="17">
        <v>0.96140791449972396</v>
      </c>
      <c r="D68" s="17">
        <v>0.96792245640925589</v>
      </c>
      <c r="E68" s="17">
        <v>0.96003365384615358</v>
      </c>
      <c r="F68" s="17">
        <v>0.94711907915824045</v>
      </c>
      <c r="G68" s="17">
        <v>0.89396030803519111</v>
      </c>
      <c r="H68" s="17">
        <v>1.0813921010378114</v>
      </c>
      <c r="I68" s="17">
        <v>0.80384483586750333</v>
      </c>
      <c r="J68" s="17">
        <v>0.78349787695768747</v>
      </c>
      <c r="K68" s="17">
        <v>1.0076768823198763</v>
      </c>
      <c r="L68" s="17">
        <v>1.0098334620224623</v>
      </c>
      <c r="M68" s="17">
        <v>1.1387684325608245</v>
      </c>
      <c r="N68" s="24">
        <v>1.6381970933906727</v>
      </c>
      <c r="O68" s="24">
        <v>0.93959214082509346</v>
      </c>
      <c r="P68" s="24">
        <v>0.96653417861953117</v>
      </c>
      <c r="Q68" s="24">
        <v>0.82946995012347802</v>
      </c>
      <c r="R68" s="24">
        <v>1.0179427946882473</v>
      </c>
      <c r="S68" s="24">
        <v>1.0039946671380384</v>
      </c>
      <c r="T68" s="24">
        <v>1.0395253066783221</v>
      </c>
      <c r="U68" s="24">
        <v>0.93163902340174687</v>
      </c>
      <c r="V68" s="24">
        <v>0.92629880591406377</v>
      </c>
      <c r="W68" s="24">
        <v>0.9346899305147508</v>
      </c>
      <c r="X68" s="24">
        <v>0.92714133449030178</v>
      </c>
      <c r="Y68" s="1">
        <v>0.92302661205482528</v>
      </c>
      <c r="Z68" s="1">
        <v>0.80000715706041914</v>
      </c>
      <c r="AA68" s="1">
        <v>0.86342160241428867</v>
      </c>
      <c r="AB68" s="1">
        <v>0.86692425049057908</v>
      </c>
      <c r="AC68" s="1">
        <v>1.0138358072019484</v>
      </c>
      <c r="AD68" s="1">
        <v>1.0640693687394327</v>
      </c>
      <c r="AE68" s="1">
        <v>1.0228671415366033</v>
      </c>
    </row>
    <row r="69" spans="1:31" ht="15" customHeight="1">
      <c r="A69" s="23">
        <v>2013</v>
      </c>
      <c r="B69" s="17">
        <v>1.0288301292506383</v>
      </c>
      <c r="C69" s="17">
        <v>0.96501042279643656</v>
      </c>
      <c r="D69" s="17">
        <v>0.98370556355421723</v>
      </c>
      <c r="E69" s="17">
        <v>0.96275961538461519</v>
      </c>
      <c r="F69" s="17">
        <v>0.95888119067874733</v>
      </c>
      <c r="G69" s="17">
        <v>1.0030006499496906</v>
      </c>
      <c r="H69" s="17">
        <v>1.0259473902638727</v>
      </c>
      <c r="I69" s="17">
        <v>0.99732900848617712</v>
      </c>
      <c r="J69" s="17">
        <v>0.85928553233088245</v>
      </c>
      <c r="K69" s="17">
        <v>0.98546821956064945</v>
      </c>
      <c r="L69" s="17">
        <v>1.0541923743966701</v>
      </c>
      <c r="M69" s="17">
        <v>1.2051527395019248</v>
      </c>
      <c r="N69" s="24">
        <v>1.6644911178349224</v>
      </c>
      <c r="O69" s="24">
        <v>0.94592692497321229</v>
      </c>
      <c r="P69" s="24">
        <v>0.97488368906746781</v>
      </c>
      <c r="Q69" s="24">
        <v>0.88659123546138063</v>
      </c>
      <c r="R69" s="24">
        <v>1.0078671969894819</v>
      </c>
      <c r="S69" s="24">
        <v>1.0032340972804481</v>
      </c>
      <c r="T69" s="24">
        <v>0.93874250924912339</v>
      </c>
      <c r="U69" s="24">
        <v>0.9401413243008695</v>
      </c>
      <c r="V69" s="24">
        <v>0.96063176902407188</v>
      </c>
      <c r="W69" s="24">
        <v>0.92802998141072801</v>
      </c>
      <c r="X69" s="24">
        <v>0.93216955881431485</v>
      </c>
      <c r="Y69" s="1">
        <v>0.91383396433992325</v>
      </c>
      <c r="Z69" s="1">
        <v>0.85773755905537297</v>
      </c>
      <c r="AA69" s="1">
        <v>1.0012152504785918</v>
      </c>
      <c r="AB69" s="1">
        <v>0.89507346833601908</v>
      </c>
      <c r="AC69" s="1">
        <v>0.95959912357310051</v>
      </c>
      <c r="AD69" s="1">
        <v>0.9969669237722113</v>
      </c>
      <c r="AE69" s="1">
        <v>1.0876422925373161</v>
      </c>
    </row>
    <row r="70" spans="1:31" ht="15" customHeight="1">
      <c r="A70" s="23">
        <v>2014</v>
      </c>
      <c r="B70" s="17">
        <v>1.0063473039117437</v>
      </c>
      <c r="C70" s="17">
        <v>0.97534538124584069</v>
      </c>
      <c r="D70" s="17">
        <v>0.96541080290254289</v>
      </c>
      <c r="E70" s="17">
        <v>0.986014423076923</v>
      </c>
      <c r="F70" s="17">
        <v>0.9723108487532649</v>
      </c>
      <c r="G70" s="17">
        <v>1.0162316232514386</v>
      </c>
      <c r="H70" s="17">
        <v>1.0128549959269639</v>
      </c>
      <c r="I70" s="17">
        <v>1.0286581580937102</v>
      </c>
      <c r="J70" s="17">
        <v>0.97870911736384281</v>
      </c>
      <c r="K70" s="17">
        <v>0.98961830138919038</v>
      </c>
      <c r="L70" s="17">
        <v>1.0287351022835514</v>
      </c>
      <c r="M70" s="17">
        <v>1.0411288361671533</v>
      </c>
      <c r="N70" s="24">
        <v>1.1238976465184281</v>
      </c>
      <c r="O70" s="24">
        <v>0.99580023133780582</v>
      </c>
      <c r="P70" s="24">
        <v>0.98625851203608994</v>
      </c>
      <c r="Q70" s="24">
        <v>0.94046706944986547</v>
      </c>
      <c r="R70" s="24">
        <v>1.0020086035238935</v>
      </c>
      <c r="S70" s="24">
        <v>1.0019392892281895</v>
      </c>
      <c r="T70" s="24">
        <v>1.0047548876391275</v>
      </c>
      <c r="U70" s="24">
        <v>0.90297561833764806</v>
      </c>
      <c r="V70" s="24">
        <v>0.9652819159846816</v>
      </c>
      <c r="W70" s="24">
        <v>0.86603719349422359</v>
      </c>
      <c r="X70" s="24">
        <v>1.0294383686924287</v>
      </c>
      <c r="Y70" s="1">
        <v>1.019295278789089</v>
      </c>
      <c r="Z70" s="1">
        <v>0.87861195365520695</v>
      </c>
      <c r="AA70" s="1">
        <v>0.99869585398492644</v>
      </c>
      <c r="AB70" s="1">
        <v>1.1509446240125656</v>
      </c>
      <c r="AC70" s="1">
        <v>1.0773844717286845</v>
      </c>
      <c r="AD70" s="1">
        <v>1.1201093141636038</v>
      </c>
      <c r="AE70" s="1">
        <v>1.0105915546532545</v>
      </c>
    </row>
    <row r="71" spans="1:31" ht="15" customHeight="1">
      <c r="A71" s="23">
        <v>2015</v>
      </c>
      <c r="B71" s="17">
        <v>1</v>
      </c>
      <c r="C71" s="17">
        <v>1</v>
      </c>
      <c r="D71" s="17">
        <v>0.99999999999999989</v>
      </c>
      <c r="E71" s="17">
        <v>1</v>
      </c>
      <c r="F71" s="17">
        <v>1</v>
      </c>
      <c r="G71" s="17">
        <v>1</v>
      </c>
      <c r="H71" s="17">
        <v>0.99999999999999989</v>
      </c>
      <c r="I71" s="17">
        <v>1</v>
      </c>
      <c r="J71" s="17">
        <v>1</v>
      </c>
      <c r="K71" s="17">
        <v>1</v>
      </c>
      <c r="L71" s="17">
        <v>1</v>
      </c>
      <c r="M71" s="17">
        <v>1</v>
      </c>
      <c r="N71" s="24">
        <v>1</v>
      </c>
      <c r="O71" s="24">
        <v>1</v>
      </c>
      <c r="P71" s="24">
        <v>0.99999999999999989</v>
      </c>
      <c r="Q71" s="24">
        <v>1</v>
      </c>
      <c r="R71" s="24">
        <v>1</v>
      </c>
      <c r="S71" s="24">
        <v>1</v>
      </c>
      <c r="T71" s="24">
        <v>1</v>
      </c>
      <c r="U71" s="24">
        <v>1</v>
      </c>
      <c r="V71" s="24">
        <v>1</v>
      </c>
      <c r="W71" s="24">
        <v>1</v>
      </c>
      <c r="X71" s="24">
        <v>0.99999999999999989</v>
      </c>
      <c r="Y71" s="1">
        <v>0.99999999999999989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</row>
    <row r="72" spans="1:31" ht="15" customHeight="1">
      <c r="A72" s="23">
        <v>2016</v>
      </c>
      <c r="B72" s="17">
        <v>1.0300579369053551</v>
      </c>
      <c r="C72" s="17">
        <v>1.0566034932175894</v>
      </c>
      <c r="D72" s="17">
        <v>1.0520785667473067</v>
      </c>
      <c r="E72" s="17">
        <v>1.0144230769230766</v>
      </c>
      <c r="F72" s="17">
        <v>1.0196662175530902</v>
      </c>
      <c r="G72" s="17">
        <v>1.0491557785068515</v>
      </c>
      <c r="H72" s="17">
        <v>1.128114693343381</v>
      </c>
      <c r="I72" s="17">
        <v>1.065863039433993</v>
      </c>
      <c r="J72" s="17">
        <v>1.0829933565021548</v>
      </c>
      <c r="K72" s="17">
        <v>0.95249688410375399</v>
      </c>
      <c r="L72" s="17">
        <v>0.98984250392331796</v>
      </c>
      <c r="M72" s="17">
        <v>1.0565927599773244</v>
      </c>
      <c r="N72" s="24">
        <v>0.73996395832358253</v>
      </c>
      <c r="O72" s="24">
        <v>0.99074636116337389</v>
      </c>
      <c r="P72" s="24">
        <v>1.0055102735057635</v>
      </c>
      <c r="Q72" s="24">
        <v>0.99918161892635038</v>
      </c>
      <c r="R72" s="24">
        <v>0.99099143795417111</v>
      </c>
      <c r="S72" s="24">
        <v>1.0102904469553278</v>
      </c>
      <c r="T72" s="24">
        <v>1.016977557393149</v>
      </c>
      <c r="U72" s="24">
        <v>1.0131599450954611</v>
      </c>
      <c r="V72" s="24">
        <v>1.051174783586394</v>
      </c>
      <c r="W72" s="24">
        <v>0.99050797035737503</v>
      </c>
      <c r="X72" s="24">
        <v>0.97817390308549901</v>
      </c>
      <c r="Y72" s="1">
        <v>1.0051806743350067</v>
      </c>
      <c r="Z72" s="1">
        <v>1.0734479472491663</v>
      </c>
      <c r="AA72" s="1">
        <v>0.77275759918214737</v>
      </c>
      <c r="AB72" s="1">
        <v>1.0410958903866137</v>
      </c>
      <c r="AC72" s="1">
        <v>0.99079988885927417</v>
      </c>
      <c r="AD72" s="1">
        <v>0.91626144905093554</v>
      </c>
      <c r="AE72" s="1">
        <v>1.0396787485505572</v>
      </c>
    </row>
    <row r="73" spans="1:31" ht="15" customHeight="1">
      <c r="A73" s="23">
        <v>2017</v>
      </c>
      <c r="B73" s="17">
        <v>1.0238575982295677</v>
      </c>
      <c r="C73" s="17">
        <v>1.0553341079427221</v>
      </c>
      <c r="D73" s="17">
        <v>1.0966448803738658</v>
      </c>
      <c r="E73" s="17">
        <v>1.0288461538461537</v>
      </c>
      <c r="F73" s="17">
        <v>1.0443648604206281</v>
      </c>
      <c r="G73" s="17">
        <v>1.0202139453491184</v>
      </c>
      <c r="H73" s="17">
        <v>0.86042968723016577</v>
      </c>
      <c r="I73" s="17">
        <v>1.020403856111094</v>
      </c>
      <c r="J73" s="17">
        <v>1.1252131428360512</v>
      </c>
      <c r="K73" s="17">
        <v>0.92456008161290615</v>
      </c>
      <c r="L73" s="17">
        <v>0.93114055283816932</v>
      </c>
      <c r="M73" s="17">
        <v>1.091991364120904</v>
      </c>
      <c r="N73" s="24">
        <v>0.87895881422002564</v>
      </c>
      <c r="O73" s="24">
        <v>0.98030767851821288</v>
      </c>
      <c r="P73" s="24">
        <v>0.98675807645125291</v>
      </c>
      <c r="Q73" s="24">
        <v>0.97948049398067083</v>
      </c>
      <c r="R73" s="24">
        <v>0.97883107882256259</v>
      </c>
      <c r="S73" s="24">
        <v>0.99025395596344412</v>
      </c>
      <c r="T73" s="24">
        <v>1.0019311816436429</v>
      </c>
      <c r="U73" s="24">
        <v>0.96222626370100717</v>
      </c>
      <c r="V73" s="24">
        <v>1.0161054853431637</v>
      </c>
      <c r="W73" s="24">
        <v>0.92995626077423066</v>
      </c>
      <c r="X73" s="24">
        <v>0.98374075905368452</v>
      </c>
      <c r="Y73" s="1">
        <v>1.0523621676430501</v>
      </c>
      <c r="Z73" s="1">
        <v>0.95389565179479674</v>
      </c>
      <c r="AA73" s="1">
        <v>0.70440037644875608</v>
      </c>
      <c r="AB73" s="1">
        <v>1.0742629246658633</v>
      </c>
      <c r="AC73" s="1">
        <v>0.99536213522604366</v>
      </c>
      <c r="AD73" s="1">
        <v>0.91744985802731471</v>
      </c>
      <c r="AE73" s="1">
        <v>1.0444247460931682</v>
      </c>
    </row>
    <row r="74" spans="1:31" ht="15" customHeight="1">
      <c r="A74" s="23">
        <v>2018</v>
      </c>
      <c r="B74" s="17">
        <v>1.0066035736501446</v>
      </c>
      <c r="C74" s="17">
        <v>1.0531798305269608</v>
      </c>
      <c r="D74" s="17">
        <v>1.0792756713634255</v>
      </c>
      <c r="E74" s="17">
        <v>1.0480769230769229</v>
      </c>
      <c r="F74" s="17">
        <v>1.0691432998402535</v>
      </c>
      <c r="G74" s="17">
        <v>1.0049792186542075</v>
      </c>
      <c r="H74" s="17">
        <v>0.96124776752196928</v>
      </c>
      <c r="I74" s="17">
        <v>0.99717525118586048</v>
      </c>
      <c r="J74" s="17">
        <v>1.1236262933685197</v>
      </c>
      <c r="K74" s="17">
        <v>0.84789556067078664</v>
      </c>
      <c r="L74" s="17">
        <v>0.94201485294329312</v>
      </c>
      <c r="M74" s="17">
        <v>1.0516520236957951</v>
      </c>
      <c r="N74" s="24">
        <v>0.77146991141539434</v>
      </c>
      <c r="O74" s="24">
        <v>0.95645591091575521</v>
      </c>
      <c r="P74" s="24">
        <v>0.98514804891783758</v>
      </c>
      <c r="Q74" s="24">
        <v>0.97841286132449146</v>
      </c>
      <c r="R74" s="24">
        <v>0.97617791816936883</v>
      </c>
      <c r="S74" s="24">
        <v>0.98903793055802625</v>
      </c>
      <c r="T74" s="24">
        <v>0.99086214857503263</v>
      </c>
      <c r="U74" s="24">
        <v>0.94950690811956084</v>
      </c>
      <c r="V74" s="24">
        <v>1.0312047505018314</v>
      </c>
      <c r="W74" s="24">
        <v>0.90035798324823402</v>
      </c>
      <c r="X74" s="24">
        <v>0.94881146431291774</v>
      </c>
      <c r="Y74" s="1">
        <v>0.97924826150842526</v>
      </c>
      <c r="Z74" s="1">
        <v>0.91875797487922573</v>
      </c>
      <c r="AA74" s="1">
        <v>0.72183199299000178</v>
      </c>
      <c r="AB74" s="1">
        <v>1.0403491429787795</v>
      </c>
      <c r="AC74" s="1">
        <v>0.99630034976699078</v>
      </c>
      <c r="AD74" s="1">
        <v>0.88623681709687274</v>
      </c>
      <c r="AE74" s="1">
        <v>1.0524307102523687</v>
      </c>
    </row>
    <row r="75" spans="1:31" ht="15" customHeight="1">
      <c r="A75" s="23">
        <v>2019</v>
      </c>
      <c r="B75" s="17">
        <v>0.99771913622347397</v>
      </c>
      <c r="C75" s="17">
        <v>1.0511036448638666</v>
      </c>
      <c r="D75" s="17">
        <v>1.0830604608060073</v>
      </c>
      <c r="E75" s="17">
        <v>1.041134615384615</v>
      </c>
      <c r="F75" s="17">
        <v>1.0911739931983742</v>
      </c>
      <c r="G75" s="17">
        <v>0.96799665143868363</v>
      </c>
      <c r="H75" s="17">
        <v>0.93516494668096029</v>
      </c>
      <c r="I75" s="17">
        <v>0.98286616237760926</v>
      </c>
      <c r="J75" s="17">
        <v>0.92270685889062254</v>
      </c>
      <c r="K75" s="17">
        <v>0.80399717661474435</v>
      </c>
      <c r="L75" s="17">
        <v>0.94477825951984029</v>
      </c>
      <c r="M75" s="17">
        <v>1.1212619543707261</v>
      </c>
      <c r="N75" s="24">
        <v>0.93551797250278013</v>
      </c>
      <c r="O75" s="24">
        <v>0.98860983944130099</v>
      </c>
      <c r="P75" s="24">
        <v>0.97448264255678307</v>
      </c>
      <c r="Q75" s="24">
        <v>0.96102584115470346</v>
      </c>
      <c r="R75" s="24">
        <v>0.95608045162211364</v>
      </c>
      <c r="S75" s="24">
        <v>0.98693719790818057</v>
      </c>
      <c r="T75" s="24">
        <v>0.96028517209324404</v>
      </c>
      <c r="U75" s="24">
        <v>1.0521443636873489</v>
      </c>
      <c r="V75" s="24">
        <v>1.1397508042871241</v>
      </c>
      <c r="W75" s="24">
        <v>0.99948082317550591</v>
      </c>
      <c r="X75" s="24">
        <v>0.97533500059277167</v>
      </c>
      <c r="Y75" s="1">
        <v>1.0609167502358094</v>
      </c>
      <c r="Z75" s="1">
        <v>0.90709301946460807</v>
      </c>
      <c r="AA75" s="1">
        <v>0.67622589497228203</v>
      </c>
      <c r="AB75" s="1">
        <v>1.0442589927317425</v>
      </c>
      <c r="AC75" s="1">
        <v>0.99175131442228659</v>
      </c>
      <c r="AD75" s="1">
        <v>0.88491355755161616</v>
      </c>
      <c r="AE75" s="1">
        <v>1.0092142485526152</v>
      </c>
    </row>
    <row r="76" spans="1:31" ht="15" customHeight="1">
      <c r="A76" s="25"/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</row>
    <row r="77" spans="1:31" s="35" customFormat="1" ht="15" customHeight="1">
      <c r="A77" s="20" t="s">
        <v>8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2"/>
      <c r="P77" s="31"/>
      <c r="Q77" s="31"/>
      <c r="R77" s="31"/>
      <c r="S77" s="31"/>
      <c r="T77" s="31"/>
      <c r="U77" s="31"/>
      <c r="V77" s="31"/>
      <c r="W77" s="31"/>
      <c r="X77" s="31"/>
      <c r="Y77" s="33"/>
      <c r="Z77" s="33"/>
      <c r="AA77" s="33"/>
      <c r="AB77" s="33"/>
      <c r="AC77" s="33"/>
      <c r="AD77" s="33"/>
      <c r="AE77" s="34"/>
    </row>
    <row r="78" spans="1:31" s="41" customFormat="1" ht="45.5" customHeight="1">
      <c r="A78" s="36" t="s">
        <v>50</v>
      </c>
      <c r="B78" s="37" t="s">
        <v>49</v>
      </c>
      <c r="C78" s="37" t="s">
        <v>48</v>
      </c>
      <c r="D78" s="38" t="s">
        <v>47</v>
      </c>
      <c r="E78" s="37" t="s">
        <v>46</v>
      </c>
      <c r="F78" s="38" t="s">
        <v>45</v>
      </c>
      <c r="G78" s="38" t="s">
        <v>44</v>
      </c>
      <c r="H78" s="37" t="s">
        <v>43</v>
      </c>
      <c r="I78" s="37" t="s">
        <v>42</v>
      </c>
      <c r="J78" s="37" t="s">
        <v>41</v>
      </c>
      <c r="K78" s="37" t="s">
        <v>40</v>
      </c>
      <c r="L78" s="37" t="s">
        <v>39</v>
      </c>
      <c r="M78" s="37" t="s">
        <v>38</v>
      </c>
      <c r="N78" s="38" t="s">
        <v>14</v>
      </c>
      <c r="O78" s="38" t="s">
        <v>37</v>
      </c>
      <c r="P78" s="38" t="s">
        <v>36</v>
      </c>
      <c r="Q78" s="37" t="s">
        <v>35</v>
      </c>
      <c r="R78" s="37" t="s">
        <v>34</v>
      </c>
      <c r="S78" s="37" t="s">
        <v>33</v>
      </c>
      <c r="T78" s="37" t="s">
        <v>32</v>
      </c>
      <c r="U78" s="38" t="s">
        <v>31</v>
      </c>
      <c r="V78" s="37" t="s">
        <v>30</v>
      </c>
      <c r="W78" s="37" t="s">
        <v>29</v>
      </c>
      <c r="X78" s="39" t="s">
        <v>28</v>
      </c>
      <c r="Y78" s="40" t="s">
        <v>27</v>
      </c>
      <c r="Z78" s="40" t="s">
        <v>26</v>
      </c>
      <c r="AA78" s="40" t="s">
        <v>25</v>
      </c>
      <c r="AB78" s="40" t="s">
        <v>24</v>
      </c>
      <c r="AC78" s="40" t="s">
        <v>23</v>
      </c>
      <c r="AD78" s="40" t="s">
        <v>22</v>
      </c>
      <c r="AE78" s="40" t="s">
        <v>9</v>
      </c>
    </row>
    <row r="79" spans="1:31" ht="15" customHeight="1">
      <c r="A79" s="3" t="s">
        <v>21</v>
      </c>
      <c r="B79" s="11">
        <f t="shared" ref="B79:AE79" si="0">100*LN(B75/B4)/71</f>
        <v>1.4246874504629397</v>
      </c>
      <c r="C79" s="11">
        <f t="shared" si="0"/>
        <v>1.2332368368136064</v>
      </c>
      <c r="D79" s="11">
        <f t="shared" si="0"/>
        <v>0.92160842125430542</v>
      </c>
      <c r="E79" s="11">
        <f t="shared" si="0"/>
        <v>1.1860470104225804</v>
      </c>
      <c r="F79" s="11">
        <f t="shared" si="0"/>
        <v>3.003999458909123</v>
      </c>
      <c r="G79" s="11">
        <f t="shared" si="0"/>
        <v>1.4797438103640501</v>
      </c>
      <c r="H79" s="11">
        <f t="shared" si="0"/>
        <v>0.81498725184846366</v>
      </c>
      <c r="I79" s="11">
        <f t="shared" si="0"/>
        <v>1.2944238781006514</v>
      </c>
      <c r="J79" s="11">
        <f t="shared" si="0"/>
        <v>2.9870158169635315</v>
      </c>
      <c r="K79" s="11">
        <f t="shared" si="0"/>
        <v>0.9930940623532365</v>
      </c>
      <c r="L79" s="11">
        <f t="shared" si="0"/>
        <v>1.5654074224191896</v>
      </c>
      <c r="M79" s="11">
        <f t="shared" si="0"/>
        <v>1.4187947883322729</v>
      </c>
      <c r="N79" s="11">
        <f t="shared" si="0"/>
        <v>1.9555722059269647</v>
      </c>
      <c r="O79" s="11">
        <f t="shared" si="0"/>
        <v>6.1271744201354048E-2</v>
      </c>
      <c r="P79" s="11">
        <f t="shared" si="0"/>
        <v>-0.19648068937885313</v>
      </c>
      <c r="Q79" s="11">
        <f t="shared" si="0"/>
        <v>1.0147812631024116</v>
      </c>
      <c r="R79" s="11">
        <f t="shared" si="0"/>
        <v>0.10614501230963358</v>
      </c>
      <c r="S79" s="11">
        <f t="shared" si="0"/>
        <v>-0.46092873419028557</v>
      </c>
      <c r="T79" s="11">
        <f t="shared" si="0"/>
        <v>0.46141572970699868</v>
      </c>
      <c r="U79" s="11">
        <f t="shared" si="0"/>
        <v>-1.8719671831003986</v>
      </c>
      <c r="V79" s="11">
        <f t="shared" si="0"/>
        <v>-1.3626786136204603</v>
      </c>
      <c r="W79" s="11">
        <f t="shared" si="0"/>
        <v>-2.1410453945509227</v>
      </c>
      <c r="X79" s="11">
        <f t="shared" si="0"/>
        <v>1.1494039316237357</v>
      </c>
      <c r="Y79" s="11">
        <f t="shared" si="0"/>
        <v>1.1355323406956312</v>
      </c>
      <c r="Z79" s="11">
        <f t="shared" si="0"/>
        <v>-0.15901949012912939</v>
      </c>
      <c r="AA79" s="11">
        <f t="shared" si="0"/>
        <v>1.149376064178729</v>
      </c>
      <c r="AB79" s="11">
        <f t="shared" si="0"/>
        <v>5.864768465199349</v>
      </c>
      <c r="AC79" s="11">
        <f t="shared" si="0"/>
        <v>1.1656019018444645</v>
      </c>
      <c r="AD79" s="11">
        <f t="shared" si="0"/>
        <v>1.6919318077638377</v>
      </c>
      <c r="AE79" s="11">
        <f t="shared" si="0"/>
        <v>1.3634157062615859</v>
      </c>
    </row>
    <row r="80" spans="1:31" ht="15" customHeight="1">
      <c r="A80" s="3" t="s">
        <v>1</v>
      </c>
      <c r="B80" s="1">
        <f t="shared" ref="B80:AE80" si="1">100*LN(B9/B4)/5</f>
        <v>0.97702544897841437</v>
      </c>
      <c r="C80" s="1">
        <f t="shared" si="1"/>
        <v>2.2215567537576439</v>
      </c>
      <c r="D80" s="1">
        <f t="shared" si="1"/>
        <v>3.1508623569586645</v>
      </c>
      <c r="E80" s="1">
        <f t="shared" si="1"/>
        <v>2.19365260223109</v>
      </c>
      <c r="F80" s="1">
        <f t="shared" si="1"/>
        <v>6.4905225775648407</v>
      </c>
      <c r="G80" s="1">
        <f t="shared" si="1"/>
        <v>7.8366883486959873E-2</v>
      </c>
      <c r="H80" s="1">
        <f t="shared" si="1"/>
        <v>-1.4339700301703551</v>
      </c>
      <c r="I80" s="1">
        <f t="shared" si="1"/>
        <v>-1.2207751427825277</v>
      </c>
      <c r="J80" s="1">
        <f t="shared" si="1"/>
        <v>0.49708856321708711</v>
      </c>
      <c r="K80" s="1">
        <f t="shared" si="1"/>
        <v>2.4095980318711168</v>
      </c>
      <c r="L80" s="1">
        <f t="shared" si="1"/>
        <v>-0.48158415504723084</v>
      </c>
      <c r="M80" s="1">
        <f t="shared" si="1"/>
        <v>2.5625436631395693</v>
      </c>
      <c r="N80" s="1">
        <f t="shared" si="1"/>
        <v>-2.7536661168952454</v>
      </c>
      <c r="O80" s="1">
        <f t="shared" si="1"/>
        <v>0.6666744401512823</v>
      </c>
      <c r="P80" s="1">
        <f t="shared" si="1"/>
        <v>1.7282317478850699</v>
      </c>
      <c r="Q80" s="1">
        <f t="shared" si="1"/>
        <v>10.899694106441887</v>
      </c>
      <c r="R80" s="1">
        <f t="shared" si="1"/>
        <v>3.107071376526497</v>
      </c>
      <c r="S80" s="1">
        <f t="shared" si="1"/>
        <v>7.6508953084294701E-2</v>
      </c>
      <c r="T80" s="1">
        <f t="shared" si="1"/>
        <v>3.409801668797146</v>
      </c>
      <c r="U80" s="1">
        <f t="shared" si="1"/>
        <v>-3.3446898978118278</v>
      </c>
      <c r="V80" s="1">
        <f t="shared" si="1"/>
        <v>-2.3837515691439544</v>
      </c>
      <c r="W80" s="1">
        <f t="shared" si="1"/>
        <v>-3.7481899837659696</v>
      </c>
      <c r="X80" s="1">
        <f t="shared" si="1"/>
        <v>2.217045498213345</v>
      </c>
      <c r="Y80" s="1">
        <f t="shared" si="1"/>
        <v>1.9209379862084854</v>
      </c>
      <c r="Z80" s="1">
        <f t="shared" si="1"/>
        <v>4.6108887677758226</v>
      </c>
      <c r="AA80" s="1">
        <f t="shared" si="1"/>
        <v>3.3080259872481648</v>
      </c>
      <c r="AB80" s="1">
        <f t="shared" si="1"/>
        <v>10.690951794071641</v>
      </c>
      <c r="AC80" s="1">
        <f t="shared" si="1"/>
        <v>1.7751603525917321</v>
      </c>
      <c r="AD80" s="1">
        <f t="shared" si="1"/>
        <v>5.0652021295574095E-3</v>
      </c>
      <c r="AE80" s="1">
        <f t="shared" si="1"/>
        <v>0.31035100882713296</v>
      </c>
    </row>
    <row r="81" spans="1:31" ht="15" customHeight="1">
      <c r="A81" s="10" t="s">
        <v>2</v>
      </c>
      <c r="B81" s="9">
        <f t="shared" ref="B81:AE81" si="2">100*LN(B13/B9)/4</f>
        <v>0.54086062212250385</v>
      </c>
      <c r="C81" s="9">
        <f t="shared" si="2"/>
        <v>1.2011370124565659</v>
      </c>
      <c r="D81" s="9">
        <f t="shared" si="2"/>
        <v>0.25716295217508417</v>
      </c>
      <c r="E81" s="9">
        <f t="shared" si="2"/>
        <v>1.8815843248005348</v>
      </c>
      <c r="F81" s="9">
        <f t="shared" si="2"/>
        <v>4.237748183728276</v>
      </c>
      <c r="G81" s="9">
        <f t="shared" si="2"/>
        <v>-7.7494546657257607E-2</v>
      </c>
      <c r="H81" s="9">
        <f t="shared" si="2"/>
        <v>-4.9312739045733212</v>
      </c>
      <c r="I81" s="9">
        <f t="shared" si="2"/>
        <v>4.021562233657316</v>
      </c>
      <c r="J81" s="9">
        <f t="shared" si="2"/>
        <v>6.1703776388375768</v>
      </c>
      <c r="K81" s="9">
        <f t="shared" si="2"/>
        <v>1.0593038541412194</v>
      </c>
      <c r="L81" s="9">
        <f t="shared" si="2"/>
        <v>2.5050857620453226</v>
      </c>
      <c r="M81" s="9">
        <f t="shared" si="2"/>
        <v>-7.4386988776801042</v>
      </c>
      <c r="N81" s="9">
        <f t="shared" si="2"/>
        <v>2.1861220391229343</v>
      </c>
      <c r="O81" s="9">
        <f t="shared" si="2"/>
        <v>-1.0749751376571037E-2</v>
      </c>
      <c r="P81" s="9">
        <f t="shared" si="2"/>
        <v>-2.6498196499177423E-2</v>
      </c>
      <c r="Q81" s="9">
        <f t="shared" si="2"/>
        <v>1.623310417283454</v>
      </c>
      <c r="R81" s="9">
        <f t="shared" si="2"/>
        <v>1.7313427731160533</v>
      </c>
      <c r="S81" s="9">
        <f t="shared" si="2"/>
        <v>-0.84542071732108126</v>
      </c>
      <c r="T81" s="9">
        <f t="shared" si="2"/>
        <v>-0.19163407729480308</v>
      </c>
      <c r="U81" s="9">
        <f t="shared" si="2"/>
        <v>-4.5776173802168998</v>
      </c>
      <c r="V81" s="9">
        <f t="shared" si="2"/>
        <v>-5.2145570129611203</v>
      </c>
      <c r="W81" s="9">
        <f t="shared" si="2"/>
        <v>-4.3053058890662035</v>
      </c>
      <c r="X81" s="9">
        <f t="shared" si="2"/>
        <v>2.3639671052297353</v>
      </c>
      <c r="Y81" s="9">
        <f t="shared" si="2"/>
        <v>3.0821373769993956</v>
      </c>
      <c r="Z81" s="9">
        <f t="shared" si="2"/>
        <v>0.14508950726093794</v>
      </c>
      <c r="AA81" s="9">
        <f t="shared" si="2"/>
        <v>1.0876842000352878</v>
      </c>
      <c r="AB81" s="9">
        <f t="shared" si="2"/>
        <v>9.5018636286020399</v>
      </c>
      <c r="AC81" s="9">
        <f t="shared" si="2"/>
        <v>1.6305797978710674</v>
      </c>
      <c r="AD81" s="9">
        <f t="shared" si="2"/>
        <v>-1.7194832845161978</v>
      </c>
      <c r="AE81" s="9">
        <f t="shared" si="2"/>
        <v>0.55161037349907294</v>
      </c>
    </row>
    <row r="82" spans="1:31" ht="15" customHeight="1">
      <c r="A82" s="3" t="s">
        <v>3</v>
      </c>
      <c r="B82" s="1">
        <f t="shared" ref="B82:AE82" si="3">100*LN(B16/B13)/3</f>
        <v>3.7441356017530385</v>
      </c>
      <c r="C82" s="1">
        <f t="shared" si="3"/>
        <v>1.3688961821681265</v>
      </c>
      <c r="D82" s="1">
        <f t="shared" si="3"/>
        <v>2.0826983864084943</v>
      </c>
      <c r="E82" s="1">
        <f t="shared" si="3"/>
        <v>0.50222437415756904</v>
      </c>
      <c r="F82" s="1">
        <f t="shared" si="3"/>
        <v>2.9968908140455297</v>
      </c>
      <c r="G82" s="1">
        <f t="shared" si="3"/>
        <v>5.4203417145014612</v>
      </c>
      <c r="H82" s="1">
        <f t="shared" si="3"/>
        <v>11.389619006727498</v>
      </c>
      <c r="I82" s="1">
        <f t="shared" si="3"/>
        <v>3.7605144692858179</v>
      </c>
      <c r="J82" s="1">
        <f t="shared" si="3"/>
        <v>5.346828853642843</v>
      </c>
      <c r="K82" s="1">
        <f t="shared" si="3"/>
        <v>2.7347451807861454</v>
      </c>
      <c r="L82" s="1">
        <f t="shared" si="3"/>
        <v>2.9382371045953484</v>
      </c>
      <c r="M82" s="1">
        <f t="shared" si="3"/>
        <v>9.1746495205301315</v>
      </c>
      <c r="N82" s="1">
        <f t="shared" si="3"/>
        <v>10.552744221726851</v>
      </c>
      <c r="O82" s="1">
        <f t="shared" si="3"/>
        <v>0.33984566775313785</v>
      </c>
      <c r="P82" s="1">
        <f t="shared" si="3"/>
        <v>-0.40495333161152108</v>
      </c>
      <c r="Q82" s="1">
        <f t="shared" si="3"/>
        <v>-0.11913386829578294</v>
      </c>
      <c r="R82" s="1">
        <f t="shared" si="3"/>
        <v>1.3584696971871359</v>
      </c>
      <c r="S82" s="1">
        <f t="shared" si="3"/>
        <v>-0.83694496636096272</v>
      </c>
      <c r="T82" s="1">
        <f t="shared" si="3"/>
        <v>2.6529829253391632</v>
      </c>
      <c r="U82" s="1">
        <f t="shared" si="3"/>
        <v>-3.7372641296724285</v>
      </c>
      <c r="V82" s="1">
        <f t="shared" si="3"/>
        <v>-0.55915368109937513</v>
      </c>
      <c r="W82" s="1">
        <f t="shared" si="3"/>
        <v>-5.22201977354199</v>
      </c>
      <c r="X82" s="1">
        <f t="shared" si="3"/>
        <v>2.8615557584376781</v>
      </c>
      <c r="Y82" s="1">
        <f t="shared" si="3"/>
        <v>2.3664536724705778</v>
      </c>
      <c r="Z82" s="1">
        <f t="shared" si="3"/>
        <v>5.9170112321324991E-2</v>
      </c>
      <c r="AA82" s="1">
        <f t="shared" si="3"/>
        <v>-0.56375384253448346</v>
      </c>
      <c r="AB82" s="1">
        <f t="shared" si="3"/>
        <v>11.867210777239734</v>
      </c>
      <c r="AC82" s="1">
        <f t="shared" si="3"/>
        <v>5.4837729336315313</v>
      </c>
      <c r="AD82" s="1">
        <f t="shared" si="3"/>
        <v>7.9101282319666479</v>
      </c>
      <c r="AE82" s="1">
        <f t="shared" si="3"/>
        <v>3.4042899339999084</v>
      </c>
    </row>
    <row r="83" spans="1:31" ht="15" customHeight="1">
      <c r="A83" s="3" t="s">
        <v>4</v>
      </c>
      <c r="B83" s="7">
        <f t="shared" ref="B83:AE83" si="4">100*LN(B22/B16)/6</f>
        <v>1.2129125159914012</v>
      </c>
      <c r="C83" s="7">
        <f t="shared" si="4"/>
        <v>1.7542723161018827</v>
      </c>
      <c r="D83" s="7">
        <f t="shared" si="4"/>
        <v>2.4966154626522172</v>
      </c>
      <c r="E83" s="7">
        <f t="shared" si="4"/>
        <v>7.1368945831218056E-2</v>
      </c>
      <c r="F83" s="7">
        <f t="shared" si="4"/>
        <v>3.6760351933826811</v>
      </c>
      <c r="G83" s="7">
        <f t="shared" si="4"/>
        <v>0.91361250549598727</v>
      </c>
      <c r="H83" s="7">
        <f t="shared" si="4"/>
        <v>0.31475878785845968</v>
      </c>
      <c r="I83" s="7">
        <f t="shared" si="4"/>
        <v>0.77162931567266824</v>
      </c>
      <c r="J83" s="7">
        <f t="shared" si="4"/>
        <v>6.4522890766114527</v>
      </c>
      <c r="K83" s="7">
        <f t="shared" si="4"/>
        <v>1.7891998180035333</v>
      </c>
      <c r="L83" s="7">
        <f t="shared" si="4"/>
        <v>1.7895772697001353</v>
      </c>
      <c r="M83" s="7">
        <f t="shared" si="4"/>
        <v>-1.7539888511015258</v>
      </c>
      <c r="N83" s="7">
        <f t="shared" si="4"/>
        <v>-1.3421708142600783</v>
      </c>
      <c r="O83" s="7">
        <f t="shared" si="4"/>
        <v>6.4330406632208195E-2</v>
      </c>
      <c r="P83" s="7">
        <f t="shared" si="4"/>
        <v>0.12178036350652409</v>
      </c>
      <c r="Q83" s="7">
        <f t="shared" si="4"/>
        <v>0.36222600794936416</v>
      </c>
      <c r="R83" s="7">
        <f t="shared" si="4"/>
        <v>2.0337357595011132</v>
      </c>
      <c r="S83" s="7">
        <f t="shared" si="4"/>
        <v>-0.35819726953473885</v>
      </c>
      <c r="T83" s="7">
        <f t="shared" si="4"/>
        <v>1.7178464113147485</v>
      </c>
      <c r="U83" s="7">
        <f t="shared" si="4"/>
        <v>-3.7454639290568608</v>
      </c>
      <c r="V83" s="7">
        <f t="shared" si="4"/>
        <v>-4.6019204980287336</v>
      </c>
      <c r="W83" s="7">
        <f t="shared" si="4"/>
        <v>-3.3529584255559244</v>
      </c>
      <c r="X83" s="7">
        <f t="shared" si="4"/>
        <v>1.8824735181572636</v>
      </c>
      <c r="Y83" s="7">
        <f t="shared" si="4"/>
        <v>1.143973137954952</v>
      </c>
      <c r="Z83" s="7">
        <f t="shared" si="4"/>
        <v>1.6483357116778432</v>
      </c>
      <c r="AA83" s="7">
        <f t="shared" si="4"/>
        <v>11.905825814533948</v>
      </c>
      <c r="AB83" s="7">
        <f t="shared" si="4"/>
        <v>7.1071618485528525</v>
      </c>
      <c r="AC83" s="7">
        <f t="shared" si="4"/>
        <v>-0.24962210103146557</v>
      </c>
      <c r="AD83" s="7">
        <f t="shared" si="4"/>
        <v>2.9693810083360836</v>
      </c>
      <c r="AE83" s="7">
        <f t="shared" si="4"/>
        <v>1.1485821093591893</v>
      </c>
    </row>
    <row r="84" spans="1:31" ht="15" customHeight="1">
      <c r="A84" s="3" t="s">
        <v>5</v>
      </c>
      <c r="B84" s="7">
        <f t="shared" ref="B84:AE84" si="5">100*LN(B25/B22)/3</f>
        <v>2.2455934717438182</v>
      </c>
      <c r="C84" s="7">
        <f t="shared" si="5"/>
        <v>0.68061579693605656</v>
      </c>
      <c r="D84" s="7">
        <f t="shared" si="5"/>
        <v>1.6362645961842093</v>
      </c>
      <c r="E84" s="7">
        <f t="shared" si="5"/>
        <v>-0.78005737426365851</v>
      </c>
      <c r="F84" s="7">
        <f t="shared" si="5"/>
        <v>1.3998224225028204</v>
      </c>
      <c r="G84" s="7">
        <f t="shared" si="5"/>
        <v>3.7350796671396371</v>
      </c>
      <c r="H84" s="7">
        <f t="shared" si="5"/>
        <v>3.2761841712527104</v>
      </c>
      <c r="I84" s="7">
        <f t="shared" si="5"/>
        <v>3.1739257762142454</v>
      </c>
      <c r="J84" s="7">
        <f t="shared" si="5"/>
        <v>5.8385352981702345</v>
      </c>
      <c r="K84" s="7">
        <f t="shared" si="5"/>
        <v>2.185483321243161</v>
      </c>
      <c r="L84" s="7">
        <f t="shared" si="5"/>
        <v>4.7975985720036123</v>
      </c>
      <c r="M84" s="7">
        <f t="shared" si="5"/>
        <v>4.2797399892553543</v>
      </c>
      <c r="N84" s="7">
        <f t="shared" si="5"/>
        <v>-3.3213543396409264</v>
      </c>
      <c r="O84" s="7">
        <f t="shared" si="5"/>
        <v>-0.25709440105532172</v>
      </c>
      <c r="P84" s="7">
        <f t="shared" si="5"/>
        <v>0.44924787577834691</v>
      </c>
      <c r="Q84" s="7">
        <f t="shared" si="5"/>
        <v>3.0121219327764375</v>
      </c>
      <c r="R84" s="7">
        <f t="shared" si="5"/>
        <v>2.2304066884791909</v>
      </c>
      <c r="S84" s="7">
        <f t="shared" si="5"/>
        <v>-1.3430913956031463</v>
      </c>
      <c r="T84" s="7">
        <f t="shared" si="5"/>
        <v>1.5896277305700164</v>
      </c>
      <c r="U84" s="7">
        <f t="shared" si="5"/>
        <v>-2.7786741906426609</v>
      </c>
      <c r="V84" s="7">
        <f t="shared" si="5"/>
        <v>-3.255339394271489</v>
      </c>
      <c r="W84" s="7">
        <f t="shared" si="5"/>
        <v>-2.5673398995340921</v>
      </c>
      <c r="X84" s="7">
        <f t="shared" si="5"/>
        <v>0.55887100532494882</v>
      </c>
      <c r="Y84" s="7">
        <f t="shared" si="5"/>
        <v>2.3401117600357373</v>
      </c>
      <c r="Z84" s="7">
        <f t="shared" si="5"/>
        <v>0.43154949336510889</v>
      </c>
      <c r="AA84" s="7">
        <f t="shared" si="5"/>
        <v>-9.1476511294130294</v>
      </c>
      <c r="AB84" s="7">
        <f t="shared" si="5"/>
        <v>13.059523963309601</v>
      </c>
      <c r="AC84" s="7">
        <f t="shared" si="5"/>
        <v>-1.03580615548918</v>
      </c>
      <c r="AD84" s="7">
        <f t="shared" si="5"/>
        <v>0.39504759688620722</v>
      </c>
      <c r="AE84" s="7">
        <f t="shared" si="5"/>
        <v>2.5026878727991466</v>
      </c>
    </row>
    <row r="85" spans="1:31" ht="15" customHeight="1">
      <c r="A85" s="3" t="s">
        <v>6</v>
      </c>
      <c r="B85" s="1">
        <f t="shared" ref="B85:AE85" si="6">100*LN(B29/B25)/4</f>
        <v>2.5356492038978882</v>
      </c>
      <c r="C85" s="1">
        <f t="shared" si="6"/>
        <v>1.6795245574895841</v>
      </c>
      <c r="D85" s="1">
        <f t="shared" si="6"/>
        <v>2.2917606615512858</v>
      </c>
      <c r="E85" s="1">
        <f t="shared" si="6"/>
        <v>7.7701528160365574E-2</v>
      </c>
      <c r="F85" s="1">
        <f t="shared" si="6"/>
        <v>1.2134493403624855</v>
      </c>
      <c r="G85" s="1">
        <f t="shared" si="6"/>
        <v>3.142922236483761</v>
      </c>
      <c r="H85" s="1">
        <f t="shared" si="6"/>
        <v>3.6725298695978554</v>
      </c>
      <c r="I85" s="1">
        <f t="shared" si="6"/>
        <v>3.2404864797624304</v>
      </c>
      <c r="J85" s="1">
        <f t="shared" si="6"/>
        <v>7.7041254532061938</v>
      </c>
      <c r="K85" s="1">
        <f t="shared" si="6"/>
        <v>0.17153831405738804</v>
      </c>
      <c r="L85" s="1">
        <f t="shared" si="6"/>
        <v>1.7717213798649349</v>
      </c>
      <c r="M85" s="1">
        <f t="shared" si="6"/>
        <v>1.1352182446359449</v>
      </c>
      <c r="N85" s="1">
        <f t="shared" si="6"/>
        <v>3.3943636877506638</v>
      </c>
      <c r="O85" s="1">
        <f t="shared" si="6"/>
        <v>0.49159759062671726</v>
      </c>
      <c r="P85" s="1">
        <f t="shared" si="6"/>
        <v>-0.47734997729122053</v>
      </c>
      <c r="Q85" s="1">
        <f t="shared" si="6"/>
        <v>0.96720330389889297</v>
      </c>
      <c r="R85" s="1">
        <f t="shared" si="6"/>
        <v>1.6461997944887314</v>
      </c>
      <c r="S85" s="1">
        <f t="shared" si="6"/>
        <v>-1.5068210992335405</v>
      </c>
      <c r="T85" s="1">
        <f t="shared" si="6"/>
        <v>1.6850171575130479</v>
      </c>
      <c r="U85" s="1">
        <f t="shared" si="6"/>
        <v>-1.8380091597842956</v>
      </c>
      <c r="V85" s="1">
        <f t="shared" si="6"/>
        <v>0.17468215459511002</v>
      </c>
      <c r="W85" s="1">
        <f t="shared" si="6"/>
        <v>-2.7613992845680819</v>
      </c>
      <c r="X85" s="1">
        <f t="shared" si="6"/>
        <v>2.3624899429944706</v>
      </c>
      <c r="Y85" s="1">
        <f t="shared" si="6"/>
        <v>1.076854481390872</v>
      </c>
      <c r="Z85" s="1">
        <f t="shared" si="6"/>
        <v>-0.42418902054986568</v>
      </c>
      <c r="AA85" s="1">
        <f t="shared" si="6"/>
        <v>14.218520154033545</v>
      </c>
      <c r="AB85" s="1">
        <f t="shared" si="6"/>
        <v>7.6316420503384705</v>
      </c>
      <c r="AC85" s="1">
        <f t="shared" si="6"/>
        <v>1.1571460375530114</v>
      </c>
      <c r="AD85" s="1">
        <f t="shared" si="6"/>
        <v>1.8957827791257782</v>
      </c>
      <c r="AE85" s="1">
        <f t="shared" si="6"/>
        <v>2.0440516132711708</v>
      </c>
    </row>
    <row r="86" spans="1:31" ht="15" customHeight="1">
      <c r="A86" s="3" t="s">
        <v>7</v>
      </c>
      <c r="B86" s="1">
        <f t="shared" ref="B86:AE86" si="7">100*LN(B35/B29)/6</f>
        <v>2.4490544603868565</v>
      </c>
      <c r="C86" s="1">
        <f t="shared" si="7"/>
        <v>-7.8731783262886171E-2</v>
      </c>
      <c r="D86" s="1">
        <f t="shared" si="7"/>
        <v>-1.9943558329303392</v>
      </c>
      <c r="E86" s="1">
        <f t="shared" si="7"/>
        <v>1.2491717734198644</v>
      </c>
      <c r="F86" s="1">
        <f t="shared" si="7"/>
        <v>3.2561713719240366</v>
      </c>
      <c r="G86" s="1">
        <f t="shared" si="7"/>
        <v>3.8321779202413246</v>
      </c>
      <c r="H86" s="1">
        <f t="shared" si="7"/>
        <v>4.1257269555664946</v>
      </c>
      <c r="I86" s="1">
        <f t="shared" si="7"/>
        <v>3.1373564129439657</v>
      </c>
      <c r="J86" s="1">
        <f t="shared" si="7"/>
        <v>6.3627892088881941</v>
      </c>
      <c r="K86" s="1">
        <f t="shared" si="7"/>
        <v>3.3326900572480009</v>
      </c>
      <c r="L86" s="1">
        <f t="shared" si="7"/>
        <v>2.9747207725796119</v>
      </c>
      <c r="M86" s="1">
        <f t="shared" si="7"/>
        <v>2.3317772048447729</v>
      </c>
      <c r="N86" s="1">
        <f t="shared" si="7"/>
        <v>6.8199166340953807</v>
      </c>
      <c r="O86" s="1">
        <f t="shared" si="7"/>
        <v>1.558704389080366</v>
      </c>
      <c r="P86" s="1">
        <f t="shared" si="7"/>
        <v>0.95508502887556801</v>
      </c>
      <c r="Q86" s="1">
        <f t="shared" si="7"/>
        <v>3.5227695771670029</v>
      </c>
      <c r="R86" s="1">
        <f t="shared" si="7"/>
        <v>0.82970610491013097</v>
      </c>
      <c r="S86" s="1">
        <f t="shared" si="7"/>
        <v>5.9267696368953515E-2</v>
      </c>
      <c r="T86" s="1">
        <f t="shared" si="7"/>
        <v>1.6351868162887502</v>
      </c>
      <c r="U86" s="1">
        <f t="shared" si="7"/>
        <v>-1.0639098666532034</v>
      </c>
      <c r="V86" s="1">
        <f t="shared" si="7"/>
        <v>0.66020100918944913</v>
      </c>
      <c r="W86" s="1">
        <f t="shared" si="7"/>
        <v>-1.9686312810401869</v>
      </c>
      <c r="X86" s="1">
        <f t="shared" si="7"/>
        <v>2.7594920942969612</v>
      </c>
      <c r="Y86" s="1">
        <f t="shared" si="7"/>
        <v>2.3126204582376757</v>
      </c>
      <c r="Z86" s="1">
        <f t="shared" si="7"/>
        <v>4.0931724909113862</v>
      </c>
      <c r="AA86" s="1">
        <f t="shared" si="7"/>
        <v>-3.8874370518649766</v>
      </c>
      <c r="AB86" s="1">
        <f t="shared" si="7"/>
        <v>5.209150654960462</v>
      </c>
      <c r="AC86" s="1">
        <f t="shared" si="7"/>
        <v>6.0120838889624446</v>
      </c>
      <c r="AD86" s="1">
        <f t="shared" si="7"/>
        <v>11.401629116150717</v>
      </c>
      <c r="AE86" s="1">
        <f t="shared" si="7"/>
        <v>0.89035007130649568</v>
      </c>
    </row>
    <row r="87" spans="1:31" ht="15" customHeight="1">
      <c r="A87" s="3" t="s">
        <v>10</v>
      </c>
      <c r="B87" s="1">
        <f t="shared" ref="B87:AE87" si="8">100*LN(B37/B35)/2</f>
        <v>2.5759848630322542</v>
      </c>
      <c r="C87" s="1">
        <f t="shared" si="8"/>
        <v>3.5738525295206283</v>
      </c>
      <c r="D87" s="1">
        <f t="shared" si="8"/>
        <v>3.7307585497188649</v>
      </c>
      <c r="E87" s="1">
        <f t="shared" si="8"/>
        <v>3.8206503368006413</v>
      </c>
      <c r="F87" s="1">
        <f t="shared" si="8"/>
        <v>2.6022193735804442</v>
      </c>
      <c r="G87" s="1">
        <f t="shared" si="8"/>
        <v>1.9312427355625594</v>
      </c>
      <c r="H87" s="1">
        <f t="shared" si="8"/>
        <v>13.680034232188698</v>
      </c>
      <c r="I87" s="1">
        <f t="shared" si="8"/>
        <v>0.85009775065996596</v>
      </c>
      <c r="J87" s="1">
        <f t="shared" si="8"/>
        <v>-7.4763533402260967</v>
      </c>
      <c r="K87" s="1">
        <f t="shared" si="8"/>
        <v>0.8526512637127196</v>
      </c>
      <c r="L87" s="1">
        <f t="shared" si="8"/>
        <v>3.2132508876680275</v>
      </c>
      <c r="M87" s="1">
        <f t="shared" si="8"/>
        <v>6.1024301291409264</v>
      </c>
      <c r="N87" s="1">
        <f t="shared" si="8"/>
        <v>-0.46763309496094635</v>
      </c>
      <c r="O87" s="1">
        <f t="shared" si="8"/>
        <v>-1.2551580089126313</v>
      </c>
      <c r="P87" s="1">
        <f t="shared" si="8"/>
        <v>0.1476763652229954</v>
      </c>
      <c r="Q87" s="1">
        <f t="shared" si="8"/>
        <v>1.8456148258625922</v>
      </c>
      <c r="R87" s="1">
        <f t="shared" si="8"/>
        <v>2.0890530766451665</v>
      </c>
      <c r="S87" s="1">
        <f t="shared" si="8"/>
        <v>-0.89900661528699888</v>
      </c>
      <c r="T87" s="1">
        <f t="shared" si="8"/>
        <v>-0.31428938598574879</v>
      </c>
      <c r="U87" s="1">
        <f t="shared" si="8"/>
        <v>-1.391518530297386</v>
      </c>
      <c r="V87" s="1">
        <f t="shared" si="8"/>
        <v>-0.62995944485345445</v>
      </c>
      <c r="W87" s="1">
        <f t="shared" si="8"/>
        <v>-1.8291299149809783</v>
      </c>
      <c r="X87" s="1">
        <f t="shared" si="8"/>
        <v>-1.9026165918621225</v>
      </c>
      <c r="Y87" s="1">
        <f t="shared" si="8"/>
        <v>0.20304884960643724</v>
      </c>
      <c r="Z87" s="1">
        <f t="shared" si="8"/>
        <v>-3.3543366261331462</v>
      </c>
      <c r="AA87" s="1">
        <f t="shared" si="8"/>
        <v>3.1360612565743984</v>
      </c>
      <c r="AB87" s="1">
        <f t="shared" si="8"/>
        <v>4.0439060307617911</v>
      </c>
      <c r="AC87" s="1">
        <f t="shared" si="8"/>
        <v>-7.6954586232118078</v>
      </c>
      <c r="AD87" s="1">
        <f t="shared" si="8"/>
        <v>-21.797527471769794</v>
      </c>
      <c r="AE87" s="1">
        <f t="shared" si="8"/>
        <v>3.8311428719448952</v>
      </c>
    </row>
    <row r="88" spans="1:31" ht="15" customHeight="1">
      <c r="A88" s="3" t="s">
        <v>11</v>
      </c>
      <c r="B88" s="1">
        <f t="shared" ref="B88:AE88" si="9">100*LN(B46/B37)/9</f>
        <v>0.80404498094304122</v>
      </c>
      <c r="C88" s="1">
        <f t="shared" si="9"/>
        <v>0.69836065891611665</v>
      </c>
      <c r="D88" s="1">
        <f t="shared" si="9"/>
        <v>-0.67060032536636949</v>
      </c>
      <c r="E88" s="1">
        <f t="shared" si="9"/>
        <v>1.2288995856666005</v>
      </c>
      <c r="F88" s="1">
        <f t="shared" si="9"/>
        <v>3.6728005500791721</v>
      </c>
      <c r="G88" s="1">
        <f t="shared" si="9"/>
        <v>0.4221357214565622</v>
      </c>
      <c r="H88" s="1">
        <f t="shared" si="9"/>
        <v>-0.38621165324168621</v>
      </c>
      <c r="I88" s="1">
        <f t="shared" si="9"/>
        <v>-0.69006516380348859</v>
      </c>
      <c r="J88" s="1">
        <f t="shared" si="9"/>
        <v>-0.21310178019504106</v>
      </c>
      <c r="K88" s="1">
        <f t="shared" si="9"/>
        <v>2.6237936829854203</v>
      </c>
      <c r="L88" s="1">
        <f t="shared" si="9"/>
        <v>0.92109343143661604</v>
      </c>
      <c r="M88" s="1">
        <f t="shared" si="9"/>
        <v>2.3191644004147824</v>
      </c>
      <c r="N88" s="1">
        <f t="shared" si="9"/>
        <v>6.07177328775626</v>
      </c>
      <c r="O88" s="1">
        <f t="shared" si="9"/>
        <v>-1.2826009838186216</v>
      </c>
      <c r="P88" s="1">
        <f t="shared" si="9"/>
        <v>-2.2350035708212972</v>
      </c>
      <c r="Q88" s="1">
        <f t="shared" si="9"/>
        <v>-4.8430064918364684</v>
      </c>
      <c r="R88" s="1">
        <f t="shared" si="9"/>
        <v>-0.94668057524690774</v>
      </c>
      <c r="S88" s="1">
        <f t="shared" si="9"/>
        <v>-0.63238754696312105</v>
      </c>
      <c r="T88" s="1">
        <f t="shared" si="9"/>
        <v>-1.1931236076454903</v>
      </c>
      <c r="U88" s="1">
        <f t="shared" si="9"/>
        <v>-2.7900774694814223</v>
      </c>
      <c r="V88" s="1">
        <f t="shared" si="9"/>
        <v>-2.5971517450757906</v>
      </c>
      <c r="W88" s="1">
        <f t="shared" si="9"/>
        <v>-2.9054135641203427</v>
      </c>
      <c r="X88" s="1">
        <f t="shared" si="9"/>
        <v>-6.3325703358395033E-2</v>
      </c>
      <c r="Y88" s="1">
        <f t="shared" si="9"/>
        <v>-0.87797825920370443</v>
      </c>
      <c r="Z88" s="1">
        <f t="shared" si="9"/>
        <v>-1.5926687578648009</v>
      </c>
      <c r="AA88" s="1">
        <f t="shared" si="9"/>
        <v>-1.2287560006123981</v>
      </c>
      <c r="AB88" s="1">
        <f t="shared" si="9"/>
        <v>7.8091785735749273</v>
      </c>
      <c r="AC88" s="1">
        <f t="shared" si="9"/>
        <v>0.60885518699510188</v>
      </c>
      <c r="AD88" s="1">
        <f t="shared" si="9"/>
        <v>3.1729285400520433</v>
      </c>
      <c r="AE88" s="1">
        <f t="shared" si="9"/>
        <v>2.0866459647616606</v>
      </c>
    </row>
    <row r="89" spans="1:31" ht="15" customHeight="1">
      <c r="A89" s="3" t="s">
        <v>12</v>
      </c>
      <c r="B89" s="1">
        <f t="shared" ref="B89:AE89" si="10">100*LN(B56/B46)/10</f>
        <v>1.8913663638513185</v>
      </c>
      <c r="C89" s="1">
        <f t="shared" si="10"/>
        <v>1.7962632055407686</v>
      </c>
      <c r="D89" s="1">
        <f t="shared" si="10"/>
        <v>0.87132855184155833</v>
      </c>
      <c r="E89" s="1">
        <f t="shared" si="10"/>
        <v>1.3078444256096999</v>
      </c>
      <c r="F89" s="1">
        <f t="shared" si="10"/>
        <v>3.7090453076640335</v>
      </c>
      <c r="G89" s="1">
        <f t="shared" si="10"/>
        <v>1.7499268296760939</v>
      </c>
      <c r="H89" s="1">
        <f t="shared" si="10"/>
        <v>-1.3913310277211934</v>
      </c>
      <c r="I89" s="1">
        <f t="shared" si="10"/>
        <v>1.3266525062718779</v>
      </c>
      <c r="J89" s="1">
        <f t="shared" si="10"/>
        <v>3.431735999074049</v>
      </c>
      <c r="K89" s="1">
        <f t="shared" si="10"/>
        <v>2.7493518271863664</v>
      </c>
      <c r="L89" s="1">
        <f t="shared" si="10"/>
        <v>2.5849242858458226</v>
      </c>
      <c r="M89" s="1">
        <f t="shared" si="10"/>
        <v>1.6386121116355965</v>
      </c>
      <c r="N89" s="1">
        <f t="shared" si="10"/>
        <v>3.2144464504795662</v>
      </c>
      <c r="O89" s="1">
        <f t="shared" si="10"/>
        <v>0.29788471329502098</v>
      </c>
      <c r="P89" s="1">
        <f t="shared" si="10"/>
        <v>-0.76517193878627299</v>
      </c>
      <c r="Q89" s="1">
        <f t="shared" si="10"/>
        <v>-2.0420525590727681</v>
      </c>
      <c r="R89" s="1">
        <f t="shared" si="10"/>
        <v>-2.0654164799702732</v>
      </c>
      <c r="S89" s="1">
        <f t="shared" si="10"/>
        <v>-3.7595390067587789E-2</v>
      </c>
      <c r="T89" s="1">
        <f t="shared" si="10"/>
        <v>1.1269252588343457</v>
      </c>
      <c r="U89" s="1">
        <f t="shared" si="10"/>
        <v>-1.0399377634132088</v>
      </c>
      <c r="V89" s="1">
        <f t="shared" si="10"/>
        <v>-1.6548962229216848</v>
      </c>
      <c r="W89" s="1">
        <f t="shared" si="10"/>
        <v>-0.6872080664950253</v>
      </c>
      <c r="X89" s="1">
        <f t="shared" si="10"/>
        <v>1.4522805684486788</v>
      </c>
      <c r="Y89" s="1">
        <f t="shared" si="10"/>
        <v>1.5303330219496556</v>
      </c>
      <c r="Z89" s="1">
        <f t="shared" si="10"/>
        <v>0.6825979889712307</v>
      </c>
      <c r="AA89" s="1">
        <f t="shared" si="10"/>
        <v>2.2754912482099172</v>
      </c>
      <c r="AB89" s="1">
        <f t="shared" si="10"/>
        <v>-0.45065592680924516</v>
      </c>
      <c r="AC89" s="1">
        <f t="shared" si="10"/>
        <v>1.7861293471942432</v>
      </c>
      <c r="AD89" s="1">
        <f t="shared" si="10"/>
        <v>1.5943984308952237</v>
      </c>
      <c r="AE89" s="1">
        <f t="shared" si="10"/>
        <v>1.5934816505562974</v>
      </c>
    </row>
    <row r="90" spans="1:31" ht="15" customHeight="1">
      <c r="A90" s="3" t="s">
        <v>13</v>
      </c>
      <c r="B90" s="1">
        <f t="shared" ref="B90:AE90" si="11">100*LN(B63/B56)/7</f>
        <v>0.76878370347278724</v>
      </c>
      <c r="C90" s="1">
        <f t="shared" si="11"/>
        <v>0.64815074604747669</v>
      </c>
      <c r="D90" s="1">
        <f t="shared" si="11"/>
        <v>-0.36435883697582477</v>
      </c>
      <c r="E90" s="1">
        <f t="shared" si="11"/>
        <v>1.5070854066674229</v>
      </c>
      <c r="F90" s="1">
        <f t="shared" si="11"/>
        <v>2.0163539815180669</v>
      </c>
      <c r="G90" s="1">
        <f t="shared" si="11"/>
        <v>0.92330697885720769</v>
      </c>
      <c r="H90" s="1">
        <f t="shared" si="11"/>
        <v>-0.74497818614074485</v>
      </c>
      <c r="I90" s="1">
        <f t="shared" si="11"/>
        <v>2.1106962376309739</v>
      </c>
      <c r="J90" s="1">
        <f t="shared" si="11"/>
        <v>-0.38010173403771697</v>
      </c>
      <c r="K90" s="1">
        <f t="shared" si="11"/>
        <v>-0.59423411907424162</v>
      </c>
      <c r="L90" s="1">
        <f t="shared" si="11"/>
        <v>1.1661164730939932</v>
      </c>
      <c r="M90" s="1">
        <f t="shared" si="11"/>
        <v>0.95503126422325468</v>
      </c>
      <c r="N90" s="1">
        <f t="shared" si="11"/>
        <v>-8.9685095756259298E-2</v>
      </c>
      <c r="O90" s="1">
        <f t="shared" si="11"/>
        <v>0.12853930225085283</v>
      </c>
      <c r="P90" s="1">
        <f t="shared" si="11"/>
        <v>-0.1001318651786544</v>
      </c>
      <c r="Q90" s="1">
        <f t="shared" si="11"/>
        <v>1.6607228257536957</v>
      </c>
      <c r="R90" s="1">
        <f t="shared" si="11"/>
        <v>-1.6178349245999442</v>
      </c>
      <c r="S90" s="1">
        <f t="shared" si="11"/>
        <v>-0.69236324618374834</v>
      </c>
      <c r="T90" s="1">
        <f t="shared" si="11"/>
        <v>0.21155001498529508</v>
      </c>
      <c r="U90" s="1">
        <f t="shared" si="11"/>
        <v>-1.4734151657149475</v>
      </c>
      <c r="V90" s="1">
        <f t="shared" si="11"/>
        <v>-1.2221930001783594</v>
      </c>
      <c r="W90" s="1">
        <f t="shared" si="11"/>
        <v>-1.6038563282888181</v>
      </c>
      <c r="X90" s="1">
        <f t="shared" si="11"/>
        <v>0.86269762282296436</v>
      </c>
      <c r="Y90" s="1">
        <f t="shared" si="11"/>
        <v>0.46322253793858925</v>
      </c>
      <c r="Z90" s="1">
        <f t="shared" si="11"/>
        <v>-0.28969389173857757</v>
      </c>
      <c r="AA90" s="1">
        <f t="shared" si="11"/>
        <v>-1.5075633039551215</v>
      </c>
      <c r="AB90" s="1">
        <f t="shared" si="11"/>
        <v>1.6561085195078087</v>
      </c>
      <c r="AC90" s="1">
        <f t="shared" si="11"/>
        <v>2.4026064086645493</v>
      </c>
      <c r="AD90" s="1">
        <f t="shared" si="11"/>
        <v>0.94662418821027461</v>
      </c>
      <c r="AE90" s="1">
        <f t="shared" si="11"/>
        <v>0.64024440122193416</v>
      </c>
    </row>
    <row r="91" spans="1:31" ht="15" customHeight="1">
      <c r="A91" s="3" t="s">
        <v>20</v>
      </c>
      <c r="B91" s="1">
        <f t="shared" ref="B91:AE91" si="12">100*LN(B75/B63)/12</f>
        <v>0.61142743648003062</v>
      </c>
      <c r="C91" s="1">
        <f t="shared" si="12"/>
        <v>1.0662473303183653</v>
      </c>
      <c r="D91" s="1">
        <f t="shared" si="12"/>
        <v>1.4770714260435227</v>
      </c>
      <c r="E91" s="1">
        <f t="shared" si="12"/>
        <v>1.3320622462038576</v>
      </c>
      <c r="F91" s="1">
        <f t="shared" si="12"/>
        <v>1.2315504043112426</v>
      </c>
      <c r="G91" s="1">
        <f t="shared" si="12"/>
        <v>0.40359454556366647</v>
      </c>
      <c r="H91" s="1">
        <f t="shared" si="12"/>
        <v>-0.44395073562507203</v>
      </c>
      <c r="I91" s="1">
        <f t="shared" si="12"/>
        <v>9.7627778662981723E-2</v>
      </c>
      <c r="J91" s="1">
        <f t="shared" si="12"/>
        <v>2.4051733751203499</v>
      </c>
      <c r="K91" s="1">
        <f t="shared" si="12"/>
        <v>-3.3839191896087932</v>
      </c>
      <c r="L91" s="1">
        <f t="shared" si="12"/>
        <v>-0.33975640937495916</v>
      </c>
      <c r="M91" s="1">
        <f t="shared" si="12"/>
        <v>1.0964213090267183</v>
      </c>
      <c r="N91" s="1">
        <f t="shared" si="12"/>
        <v>-0.79133270848829629</v>
      </c>
      <c r="O91" s="1">
        <f t="shared" si="12"/>
        <v>-5.9819139195257491E-2</v>
      </c>
      <c r="P91" s="1">
        <f t="shared" si="12"/>
        <v>8.3529239508636222E-2</v>
      </c>
      <c r="Q91" s="1">
        <f t="shared" si="12"/>
        <v>1.9909417620372596</v>
      </c>
      <c r="R91" s="1">
        <f t="shared" si="12"/>
        <v>-1.0946236105583231</v>
      </c>
      <c r="S91" s="1">
        <f t="shared" si="12"/>
        <v>-0.22115277705183498</v>
      </c>
      <c r="T91" s="1">
        <f t="shared" si="12"/>
        <v>-2.0409555534558295</v>
      </c>
      <c r="U91" s="1">
        <f t="shared" si="12"/>
        <v>0.54061345535046545</v>
      </c>
      <c r="V91" s="1">
        <f t="shared" si="12"/>
        <v>1.6800391414278184</v>
      </c>
      <c r="W91" s="1">
        <f t="shared" si="12"/>
        <v>-0.15023152257721736</v>
      </c>
      <c r="X91" s="1">
        <f t="shared" si="12"/>
        <v>-0.22358125291576961</v>
      </c>
      <c r="Y91" s="1">
        <f t="shared" si="12"/>
        <v>0.70605829988878421</v>
      </c>
      <c r="Z91" s="1">
        <f t="shared" si="12"/>
        <v>-4.4087556826649186</v>
      </c>
      <c r="AA91" s="1">
        <f t="shared" si="12"/>
        <v>-1.879221026504019</v>
      </c>
      <c r="AB91" s="1">
        <f t="shared" si="12"/>
        <v>5.0229233756787872</v>
      </c>
      <c r="AC91" s="1">
        <f t="shared" si="12"/>
        <v>-0.82966324206979347</v>
      </c>
      <c r="AD91" s="1">
        <f t="shared" si="12"/>
        <v>6.0282548776169953E-2</v>
      </c>
      <c r="AE91" s="1">
        <f t="shared" si="12"/>
        <v>0.67124657567528834</v>
      </c>
    </row>
    <row r="92" spans="1:31" ht="15" customHeight="1">
      <c r="A92" s="30" t="s">
        <v>19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8"/>
      <c r="Q92" s="27"/>
      <c r="R92" s="27"/>
      <c r="S92" s="27"/>
      <c r="T92" s="27"/>
      <c r="U92" s="27"/>
      <c r="V92" s="27"/>
      <c r="W92" s="27"/>
      <c r="X92" s="27"/>
      <c r="Y92" s="27"/>
      <c r="Z92" s="8"/>
      <c r="AA92" s="8"/>
      <c r="AB92" s="8"/>
      <c r="AC92" s="8"/>
      <c r="AD92" s="8"/>
      <c r="AE92" s="7"/>
    </row>
    <row r="93" spans="1:31" ht="15" customHeight="1">
      <c r="A93" s="6" t="s">
        <v>15</v>
      </c>
      <c r="B93" s="28"/>
      <c r="C93" s="28"/>
      <c r="D93" s="7"/>
      <c r="E93" s="7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7"/>
      <c r="Z93" s="27"/>
      <c r="AA93" s="27"/>
      <c r="AB93" s="27"/>
      <c r="AC93" s="27"/>
      <c r="AD93" s="27"/>
      <c r="AE93" s="27"/>
    </row>
    <row r="94" spans="1:31" ht="15" customHeight="1">
      <c r="A94" s="6" t="s">
        <v>16</v>
      </c>
    </row>
    <row r="95" spans="1:31" ht="15" customHeight="1">
      <c r="A95" s="3" t="s">
        <v>17</v>
      </c>
    </row>
    <row r="96" spans="1:31" ht="15" customHeight="1">
      <c r="A96" s="5" t="s">
        <v>18</v>
      </c>
    </row>
    <row r="97" spans="1:31" ht="15" customHeight="1">
      <c r="A97" s="5"/>
      <c r="Y97" s="21"/>
      <c r="Z97" s="21"/>
      <c r="AA97" s="21"/>
      <c r="AB97" s="21"/>
      <c r="AC97" s="21"/>
      <c r="AD97" s="21"/>
      <c r="AE97" s="21"/>
    </row>
    <row r="98" spans="1:31" ht="1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1"/>
      <c r="Z98" s="21"/>
      <c r="AA98" s="21"/>
      <c r="AB98" s="21"/>
      <c r="AC98" s="21"/>
      <c r="AD98" s="21"/>
      <c r="AE98" s="21"/>
    </row>
    <row r="99" spans="1:31" ht="15" customHeight="1">
      <c r="A99" s="2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1"/>
      <c r="Z99" s="21"/>
      <c r="AA99" s="21"/>
      <c r="AB99" s="21"/>
      <c r="AC99" s="21"/>
      <c r="AD99" s="21"/>
      <c r="AE99" s="21"/>
    </row>
    <row r="100" spans="1:31" ht="1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1"/>
      <c r="Z100" s="21"/>
      <c r="AA100" s="21"/>
      <c r="AB100" s="21"/>
      <c r="AC100" s="21"/>
      <c r="AD100" s="21"/>
      <c r="AE100" s="21"/>
    </row>
    <row r="101" spans="1:31" ht="15" customHeight="1">
      <c r="A101" s="4"/>
      <c r="Y101" s="21"/>
      <c r="Z101" s="21"/>
      <c r="AA101" s="21"/>
      <c r="AB101" s="21"/>
      <c r="AC101" s="21"/>
      <c r="AD101" s="21"/>
      <c r="AE101" s="21"/>
    </row>
  </sheetData>
  <hyperlinks>
    <hyperlink ref="A6" location="table1!A88" display="See average annual change for different time periods at the bottom of this table." xr:uid="{A56DBAF4-83C4-4D7B-A559-7425DEDF29F9}"/>
  </hyperlinks>
  <pageMargins left="0.7" right="0.7" top="0.75" bottom="0.75" header="0.3" footer="0.3"/>
  <pageSetup scale="46"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Indicies of farm output, input, and total factor productivity for the United States, 1948-2019</dc:title>
  <dc:subject>Agricultural Economics</dc:subject>
  <dc:creator>Sun Ling Wang</dc:creator>
  <cp:keywords>agricultural productivity, farm output, farm inputs, Economic Research Service, USDA, U.S. Department of Agriculture, agricultural economics, data set, agricultural productivity, input, output, TFP, productivity accounts</cp:keywords>
  <dc:description/>
  <cp:lastModifiedBy>Windows User</cp:lastModifiedBy>
  <cp:lastPrinted>2019-12-16T15:43:09Z</cp:lastPrinted>
  <dcterms:created xsi:type="dcterms:W3CDTF">2006-11-16T17:35:32Z</dcterms:created>
  <dcterms:modified xsi:type="dcterms:W3CDTF">2022-01-05T20:15:15Z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