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5ED16C2-54A6-45F0-B821-9660E4D4961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Feuil1" sheetId="2" r:id="rId1"/>
    <sheet name="Feuil2" sheetId="9" r:id="rId2"/>
    <sheet name="Feuil3" sheetId="10" r:id="rId3"/>
    <sheet name="Feuil4" sheetId="11" r:id="rId4"/>
    <sheet name="Feuil5" sheetId="1" r:id="rId5"/>
    <sheet name="Feuil6" sheetId="12" r:id="rId6"/>
    <sheet name="Feuil7" sheetId="13" r:id="rId7"/>
  </sheets>
  <externalReferences>
    <externalReference r:id="rId8"/>
  </externalReferenc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2" l="1"/>
  <c r="D7" i="12"/>
  <c r="D15" i="12"/>
  <c r="D14" i="12"/>
  <c r="D13" i="12"/>
  <c r="D12" i="12"/>
  <c r="D11" i="12"/>
  <c r="D10" i="12"/>
  <c r="D9" i="12"/>
  <c r="D8" i="12"/>
  <c r="C12" i="10" l="1"/>
  <c r="C11" i="10"/>
  <c r="C10" i="10"/>
  <c r="C9" i="10"/>
  <c r="C8" i="10"/>
  <c r="C7" i="10"/>
  <c r="C6" i="10"/>
  <c r="C5" i="10"/>
  <c r="C4" i="10"/>
  <c r="C9" i="9"/>
  <c r="C8" i="9"/>
  <c r="C7" i="9"/>
  <c r="C6" i="9"/>
  <c r="C5" i="9"/>
  <c r="C4" i="9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<sst xmlns="http://schemas.openxmlformats.org/spreadsheetml/2006/main" count="146" uniqueCount="45">
  <si>
    <t>ID</t>
  </si>
  <si>
    <t>PU</t>
  </si>
  <si>
    <t>QTE</t>
  </si>
  <si>
    <t>PT</t>
  </si>
  <si>
    <t>Remise</t>
  </si>
  <si>
    <t>Val Remise</t>
  </si>
  <si>
    <t>Total à payer</t>
  </si>
  <si>
    <t>-</t>
  </si>
  <si>
    <t>Ivy League Applications</t>
  </si>
  <si>
    <t>Mathematics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</si>
  <si>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</si>
  <si>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</si>
  <si>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</si>
  <si>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</si>
  <si>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</si>
  <si>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</si>
  <si>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</si>
  <si>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</si>
  <si>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</si>
  <si>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</si>
  <si>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</si>
  <si>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Princeton</t>
  </si>
  <si>
    <t>Psychology</t>
  </si>
  <si>
    <t>Penn State</t>
  </si>
  <si>
    <t>Étiquettes de lignes</t>
  </si>
  <si>
    <t>Somme de students</t>
  </si>
  <si>
    <t>Total général</t>
  </si>
  <si>
    <r>
      <t>st</t>
    </r>
    <r>
      <rPr>
        <sz val="11"/>
        <color theme="1"/>
        <rFont val="Calibri"/>
        <family val="2"/>
        <scheme val="minor"/>
      </rPr>
      <t>udents</t>
    </r>
  </si>
  <si>
    <t>Moyenne de Tableau2</t>
  </si>
  <si>
    <t>Moyenne de Students2</t>
  </si>
  <si>
    <t>Étiquettes de colonnes</t>
  </si>
  <si>
    <t>Total facture :</t>
  </si>
  <si>
    <t>20.348,25 DZD</t>
  </si>
  <si>
    <t>3.866,17 DZD</t>
  </si>
  <si>
    <t>24.214,42 DZD</t>
  </si>
  <si>
    <t>TVA :</t>
  </si>
  <si>
    <t>Val TVA :</t>
  </si>
  <si>
    <t>TTC :</t>
  </si>
  <si>
    <t>Time(s)</t>
  </si>
  <si>
    <t>Distance (m)</t>
  </si>
  <si>
    <t>Speed (m/s)</t>
  </si>
  <si>
    <t>QUESTION 4 :</t>
  </si>
  <si>
    <t xml:space="preserve">Calculate the speed and add the two graphs : </t>
  </si>
  <si>
    <t>Graph 1 :</t>
  </si>
  <si>
    <t>Graph 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</si>
</sst>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1" xfId="0" applyBorder="1"/>
    <xf numFmtId="0" fontId="6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4" fillId="0" borderId="0" xfId="0" applyFont="1"/>
    <xf numFmtId="9" fontId="4" fillId="0" borderId="0" xfId="1" quotePrefix="1" applyFont="1"/>
    <xf numFmtId="2" fontId="4" fillId="0" borderId="0" xfId="0" applyNumberFormat="1" applyFont="1" applyAlignment="1">
      <alignment horizontal="right"/>
    </xf>
    <xf numFmtId="0" fontId="4" fillId="5" borderId="1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7" fillId="0" borderId="0" xfId="0" applyFont="1"/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5" fillId="3" borderId="8" xfId="0" applyFont="1" applyFill="1" applyBorder="1" applyAlignment="1">
      <alignment horizontal="right"/>
    </xf>
    <xf numFmtId="0" fontId="5" fillId="3" borderId="9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[1]Feuil1!$E$7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[1]Feuil1!$E$8:$E$17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D-4256-86BE-6A5FCF097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147424"/>
        <c:axId val="2061145760"/>
      </c:lineChart>
      <c:catAx>
        <c:axId val="206114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45760"/>
        <c:crosses val="autoZero"/>
        <c:auto val="1"/>
        <c:lblAlgn val="ctr"/>
        <c:lblOffset val="100"/>
        <c:noMultiLvlLbl val="0"/>
      </c:catAx>
      <c:valAx>
        <c:axId val="20611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4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[1]Feuil1!$D$7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[1]Feuil1!$E$8:$E$17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D-4B97-A821-E96C8E1C8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147424"/>
        <c:axId val="2061145760"/>
      </c:lineChart>
      <c:catAx>
        <c:axId val="206114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45760"/>
        <c:crosses val="autoZero"/>
        <c:auto val="1"/>
        <c:lblAlgn val="ctr"/>
        <c:lblOffset val="100"/>
        <c:noMultiLvlLbl val="0"/>
      </c:catAx>
      <c:valAx>
        <c:axId val="20611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4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6</xdr:col>
      <xdr:colOff>609600</xdr:colOff>
      <xdr:row>34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6</xdr:col>
      <xdr:colOff>609600</xdr:colOff>
      <xdr:row>21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e2"/>
      <sheetName val="Feuil3"/>
    </sheetNames>
    <sheetDataSet>
      <sheetData sheetId="0">
        <row r="7">
          <cell r="D7" t="str">
            <v>Distance (m)</v>
          </cell>
          <cell r="E7" t="str">
            <v>Speed (m/s)</v>
          </cell>
        </row>
        <row r="8">
          <cell r="E8">
            <v>5</v>
          </cell>
        </row>
        <row r="9">
          <cell r="E9">
            <v>5</v>
          </cell>
        </row>
        <row r="10">
          <cell r="E10">
            <v>5.666666666666667</v>
          </cell>
        </row>
        <row r="11">
          <cell r="E11">
            <v>6.75</v>
          </cell>
        </row>
        <row r="12">
          <cell r="E12">
            <v>7.4</v>
          </cell>
        </row>
        <row r="13">
          <cell r="E13">
            <v>8.1666666666666661</v>
          </cell>
        </row>
        <row r="14">
          <cell r="E14">
            <v>9</v>
          </cell>
        </row>
        <row r="15">
          <cell r="E15">
            <v>9.375</v>
          </cell>
        </row>
        <row r="16">
          <cell r="E16">
            <v>9.2222222222222214</v>
          </cell>
        </row>
        <row r="17">
          <cell r="E17">
            <v>9.1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Nouveau%20Feuille%20de%20calcul%20Microsoft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Nouveau%20Feuille%20de%20calcul%20Microsoft%20Excel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Nouveau%20Feuille%20de%20calcul%20Microsoft%20Excel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292.645458680556" createdVersion="6" refreshedVersion="6" minRefreshableVersion="3" recordCount="42" xr:uid="{00000000-000A-0000-FFFF-FFFF00000000}">
  <cacheSource type="worksheet">
    <worksheetSource name="Tableau2" r:id="rId2"/>
  </cacheSource>
  <cacheFields count="3">
    <cacheField name="students" numFmtId="0">
      <sharedItems containsString="0" containsBlank="1" containsNumber="1" containsInteger="1" minValue="135" maxValue="9567"/>
    </cacheField>
    <cacheField name="Faculty" numFmtId="0">
      <sharedItems containsBlank="1" count="6">
        <s v="Arts"/>
        <s v="Physics"/>
        <s v="Economics"/>
        <s v="Mathematics"/>
        <s v="Psychology"/>
        <m/>
      </sharedItems>
    </cacheField>
    <cacheField name="Universit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292.658444675923" createdVersion="6" refreshedVersion="6" minRefreshableVersion="3" recordCount="42" xr:uid="{00000000-000A-0000-FFFF-FFFF01000000}">
  <cacheSource type="worksheet">
    <worksheetSource name="Tableau2" r:id="rId2"/>
  </cacheSource>
  <cacheFields count="3">
    <cacheField name="students" numFmtId="0">
      <sharedItems containsString="0" containsBlank="1" containsNumber="1" containsInteger="1" minValue="135" maxValue="9567"/>
    </cacheField>
    <cacheField name="Faculty" numFmtId="0">
      <sharedItems containsBlank="1"/>
    </cacheField>
    <cacheField name="University" numFmtId="0">
      <sharedItems containsBlank="1" count="9">
        <s v="Yale"/>
        <s v="Brown"/>
        <s v="Dartmouth"/>
        <s v="Harvard"/>
        <s v="Columbia"/>
        <s v="Cornell"/>
        <s v="Princeton"/>
        <s v="Penn Stat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292.682553240738" createdVersion="6" refreshedVersion="6" minRefreshableVersion="3" recordCount="40" xr:uid="{00000000-000A-0000-FFFF-FFFF02000000}">
  <cacheSource type="worksheet">
    <worksheetSource ref="A2:C42" sheet="Feuil2" r:id="rId2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591"/>
    <x v="0"/>
    <s v="Yale"/>
  </r>
  <r>
    <n v="9567"/>
    <x v="1"/>
    <s v="Brown"/>
  </r>
  <r>
    <n v="542"/>
    <x v="2"/>
    <s v="Dartmouth"/>
  </r>
  <r>
    <n v="346"/>
    <x v="2"/>
    <s v="Harvard"/>
  </r>
  <r>
    <n v="849"/>
    <x v="0"/>
    <s v="Columbia"/>
  </r>
  <r>
    <n v="552"/>
    <x v="2"/>
    <s v="Cornell"/>
  </r>
  <r>
    <n v="173"/>
    <x v="0"/>
    <s v="Harvard"/>
  </r>
  <r>
    <n v="1355"/>
    <x v="0"/>
    <s v="Cornell"/>
  </r>
  <r>
    <n v="193"/>
    <x v="3"/>
    <s v="Princeton"/>
  </r>
  <r>
    <n v="615"/>
    <x v="3"/>
    <s v="Harvard"/>
  </r>
  <r>
    <n v="1579"/>
    <x v="3"/>
    <s v="Brown"/>
  </r>
  <r>
    <n v="547"/>
    <x v="1"/>
    <s v="Dartmouth"/>
  </r>
  <r>
    <n v="1687"/>
    <x v="4"/>
    <s v="Darthmouth"/>
  </r>
  <r>
    <n v="972"/>
    <x v="2"/>
    <s v="Brown"/>
  </r>
  <r>
    <n v="234"/>
    <x v="2"/>
    <s v="Penn State"/>
  </r>
  <r>
    <n v="151"/>
    <x v="4"/>
    <s v="Princeton"/>
  </r>
  <r>
    <n v="1793"/>
    <x v="1"/>
    <s v="Columbia"/>
  </r>
  <r>
    <n v="315"/>
    <x v="4"/>
    <s v="Columbia"/>
  </r>
  <r>
    <n v="618"/>
    <x v="1"/>
    <s v="Cornell"/>
  </r>
  <r>
    <n v="246"/>
    <x v="1"/>
    <s v="Yale"/>
  </r>
  <r>
    <n v="784"/>
    <x v="1"/>
    <s v="Princeton"/>
  </r>
  <r>
    <n v="316"/>
    <x v="3"/>
    <s v="Dartmouth"/>
  </r>
  <r>
    <n v="3155"/>
    <x v="0"/>
    <s v="Dartmouth"/>
  </r>
  <r>
    <n v="318"/>
    <x v="4"/>
    <s v="Penn State"/>
  </r>
  <r>
    <n v="608"/>
    <x v="2"/>
    <s v="Columbia"/>
  </r>
  <r>
    <n v="561"/>
    <x v="0"/>
    <s v="Princeton"/>
  </r>
  <r>
    <n v="357"/>
    <x v="4"/>
    <s v="Yale"/>
  </r>
  <r>
    <n v="1688"/>
    <x v="3"/>
    <s v="Columbia"/>
  </r>
  <r>
    <n v="972"/>
    <x v="2"/>
    <s v="Princeton"/>
  </r>
  <r>
    <n v="568"/>
    <x v="1"/>
    <s v="Penn State"/>
  </r>
  <r>
    <n v="632"/>
    <x v="3"/>
    <s v="Penn State"/>
  </r>
  <r>
    <n v="551"/>
    <x v="4"/>
    <s v="Cornell"/>
  </r>
  <r>
    <n v="948"/>
    <x v="1"/>
    <s v="Harvard"/>
  </r>
  <r>
    <n v="1358"/>
    <x v="0"/>
    <s v="Brown"/>
  </r>
  <r>
    <n v="135"/>
    <x v="0"/>
    <s v="Penn State"/>
  </r>
  <r>
    <n v="849"/>
    <x v="3"/>
    <s v="Yale"/>
  </r>
  <r>
    <n v="158"/>
    <x v="4"/>
    <s v="Harvard"/>
  </r>
  <r>
    <n v="1889"/>
    <x v="3"/>
    <s v="Cornell"/>
  </r>
  <r>
    <n v="651"/>
    <x v="4"/>
    <s v="Brown"/>
  </r>
  <r>
    <n v="651"/>
    <x v="2"/>
    <s v="Yale"/>
  </r>
  <r>
    <m/>
    <x v="5"/>
    <m/>
  </r>
  <r>
    <m/>
    <x v="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591"/>
    <s v="Arts"/>
    <x v="0"/>
  </r>
  <r>
    <n v="9567"/>
    <s v="Physics"/>
    <x v="1"/>
  </r>
  <r>
    <n v="542"/>
    <s v="Economics"/>
    <x v="2"/>
  </r>
  <r>
    <n v="346"/>
    <s v="Economics"/>
    <x v="3"/>
  </r>
  <r>
    <n v="849"/>
    <s v="Arts"/>
    <x v="4"/>
  </r>
  <r>
    <n v="552"/>
    <s v="Economics"/>
    <x v="5"/>
  </r>
  <r>
    <n v="173"/>
    <s v="Arts"/>
    <x v="3"/>
  </r>
  <r>
    <n v="1355"/>
    <s v="Arts"/>
    <x v="5"/>
  </r>
  <r>
    <n v="193"/>
    <s v="Mathematics"/>
    <x v="6"/>
  </r>
  <r>
    <n v="615"/>
    <s v="Mathematics"/>
    <x v="3"/>
  </r>
  <r>
    <n v="1579"/>
    <s v="Mathematics"/>
    <x v="1"/>
  </r>
  <r>
    <n v="547"/>
    <s v="Physics"/>
    <x v="2"/>
  </r>
  <r>
    <n v="1687"/>
    <s v="Psychology"/>
    <x v="2"/>
  </r>
  <r>
    <n v="972"/>
    <s v="Economics"/>
    <x v="1"/>
  </r>
  <r>
    <n v="234"/>
    <s v="Economics"/>
    <x v="7"/>
  </r>
  <r>
    <n v="151"/>
    <s v="Psychology"/>
    <x v="6"/>
  </r>
  <r>
    <n v="1793"/>
    <s v="Physics"/>
    <x v="4"/>
  </r>
  <r>
    <n v="315"/>
    <s v="Psychology"/>
    <x v="4"/>
  </r>
  <r>
    <n v="618"/>
    <s v="Physics"/>
    <x v="5"/>
  </r>
  <r>
    <n v="246"/>
    <s v="Physics"/>
    <x v="0"/>
  </r>
  <r>
    <n v="784"/>
    <s v="Physics"/>
    <x v="6"/>
  </r>
  <r>
    <n v="316"/>
    <s v="Mathematics"/>
    <x v="2"/>
  </r>
  <r>
    <n v="3155"/>
    <s v="Arts"/>
    <x v="2"/>
  </r>
  <r>
    <n v="318"/>
    <s v="Psychology"/>
    <x v="7"/>
  </r>
  <r>
    <n v="608"/>
    <s v="Economics"/>
    <x v="4"/>
  </r>
  <r>
    <n v="561"/>
    <s v="Arts"/>
    <x v="6"/>
  </r>
  <r>
    <n v="357"/>
    <s v="Psychology"/>
    <x v="0"/>
  </r>
  <r>
    <n v="1688"/>
    <s v="Mathematics"/>
    <x v="4"/>
  </r>
  <r>
    <n v="972"/>
    <s v="Economics"/>
    <x v="6"/>
  </r>
  <r>
    <n v="568"/>
    <s v="Physics"/>
    <x v="7"/>
  </r>
  <r>
    <n v="632"/>
    <s v="Mathematics"/>
    <x v="7"/>
  </r>
  <r>
    <n v="551"/>
    <s v="Psychology"/>
    <x v="5"/>
  </r>
  <r>
    <n v="948"/>
    <s v="Physics"/>
    <x v="3"/>
  </r>
  <r>
    <n v="1358"/>
    <s v="Arts"/>
    <x v="1"/>
  </r>
  <r>
    <n v="135"/>
    <s v="Arts"/>
    <x v="7"/>
  </r>
  <r>
    <n v="849"/>
    <s v="Mathematics"/>
    <x v="0"/>
  </r>
  <r>
    <n v="158"/>
    <s v="Psychology"/>
    <x v="3"/>
  </r>
  <r>
    <n v="1889"/>
    <s v="Mathematics"/>
    <x v="5"/>
  </r>
  <r>
    <n v="651"/>
    <s v="Psychology"/>
    <x v="1"/>
  </r>
  <r>
    <n v="651"/>
    <s v="Economics"/>
    <x v="0"/>
  </r>
  <r>
    <m/>
    <m/>
    <x v="8"/>
  </r>
  <r>
    <m/>
    <m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5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9" firstHeaderRow="1" firstDataRow="1" firstDataCol="1"/>
  <pivotFields count="3">
    <pivotField dataField="1" showAll="0"/>
    <pivotField axis="axisRow" showAll="0">
      <items count="7">
        <item x="0"/>
        <item x="2"/>
        <item x="3"/>
        <item x="1"/>
        <item x="4"/>
        <item h="1" x="5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eau croisé dynamique17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12" firstHeaderRow="1" firstDataRow="1" firstDataCol="1"/>
  <pivotFields count="3">
    <pivotField dataField="1" showAll="0"/>
    <pivotField showAll="0"/>
    <pivotField axis="axisRow" showAll="0">
      <items count="10">
        <item x="1"/>
        <item x="4"/>
        <item x="5"/>
        <item x="2"/>
        <item x="3"/>
        <item x="7"/>
        <item x="6"/>
        <item x="0"/>
        <item h="1" x="8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1" cacheId="2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11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2:C44" totalsRowShown="0" headerRowDxfId="13" dataDxfId="12">
  <autoFilter ref="A2:C44" xr:uid="{00000000-0009-0000-0100-000002000000}"/>
  <tableColumns count="3">
    <tableColumn id="1" xr3:uid="{00000000-0010-0000-0000-000001000000}" name="students" dataDxfId="11"/>
    <tableColumn id="2" xr3:uid="{00000000-0010-0000-0000-000002000000}" name="Faculty" dataDxfId="10"/>
    <tableColumn id="3" xr3:uid="{00000000-0010-0000-0000-000003000000}" name="University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G15" totalsRowShown="0" headerRowDxfId="8" dataDxfId="7">
  <autoFilter ref="A1:G15" xr:uid="{00000000-0009-0000-0100-000001000000}"/>
  <tableColumns count="7">
    <tableColumn id="1" xr3:uid="{00000000-0010-0000-0100-000001000000}" name="ID" dataDxfId="6"/>
    <tableColumn id="2" xr3:uid="{00000000-0010-0000-0100-000002000000}" name="PU" dataDxfId="5"/>
    <tableColumn id="3" xr3:uid="{00000000-0010-0000-0100-000003000000}" name="QTE" dataDxfId="4"/>
    <tableColumn id="4" xr3:uid="{00000000-0010-0000-0100-000004000000}" name="PT" dataDxfId="3"/>
    <tableColumn id="5" xr3:uid="{00000000-0010-0000-0100-000005000000}" name="Remise" dataDxfId="2">
      <calculatedColumnFormula>IF(AND(D2&gt;=100,D2&lt;=999),5%,IF(D2&gt;=1000,10%,0%))</calculatedColumnFormula>
    </tableColumn>
    <tableColumn id="6" xr3:uid="{00000000-0010-0000-0100-000006000000}" name="Val Remise" dataDxfId="1"/>
    <tableColumn id="7" xr3:uid="{00000000-0010-0000-0100-000007000000}" name="Total à pay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opLeftCell="A17" workbookViewId="0">
      <selection activeCell="C6" sqref="C6"/>
    </sheetView>
  </sheetViews>
  <sheetFormatPr defaultColWidth="10.90625" defaultRowHeight="14.5" x14ac:dyDescent="0.35"/>
  <cols>
    <col min="1" max="1" width="17.54296875" customWidth="1"/>
    <col min="2" max="2" width="22.36328125" customWidth="1"/>
    <col min="3" max="3" width="12.36328125" customWidth="1"/>
  </cols>
  <sheetData>
    <row r="1" spans="1:3" ht="23.5" x14ac:dyDescent="0.55000000000000004">
      <c r="A1" s="21" t="s">
        <v>8</v>
      </c>
      <c r="B1" s="21"/>
      <c r="C1" s="21"/>
    </row>
    <row r="2" spans="1:3" x14ac:dyDescent="0.35">
      <c r="A2" s="1" t="s">
        <v>27</v>
      </c>
      <c r="B2" s="1" t="s">
        <v>10</v>
      </c>
      <c r="C2" s="1" t="s">
        <v>11</v>
      </c>
    </row>
    <row r="3" spans="1:3" x14ac:dyDescent="0.35">
      <c r="A3" s="1">
        <v>591</v>
      </c>
      <c r="B3" s="1" t="s">
        <v>12</v>
      </c>
      <c r="C3" s="1" t="s">
        <v>13</v>
      </c>
    </row>
    <row r="4" spans="1:3" x14ac:dyDescent="0.35">
      <c r="A4" s="1">
        <v>9567</v>
      </c>
      <c r="B4" s="1" t="s">
        <v>14</v>
      </c>
      <c r="C4" s="1" t="s">
        <v>15</v>
      </c>
    </row>
    <row r="5" spans="1:3" x14ac:dyDescent="0.35">
      <c r="A5" s="1">
        <v>542</v>
      </c>
      <c r="B5" s="1" t="s">
        <v>16</v>
      </c>
      <c r="C5" s="1" t="s">
        <v>17</v>
      </c>
    </row>
    <row r="6" spans="1:3" x14ac:dyDescent="0.35">
      <c r="A6" s="1">
        <v>346</v>
      </c>
      <c r="B6" s="1" t="s">
        <v>16</v>
      </c>
      <c r="C6" s="1" t="s">
        <v>18</v>
      </c>
    </row>
    <row r="7" spans="1:3" x14ac:dyDescent="0.35">
      <c r="A7" s="1">
        <v>849</v>
      </c>
      <c r="B7" s="1" t="s">
        <v>12</v>
      </c>
      <c r="C7" s="1" t="s">
        <v>19</v>
      </c>
    </row>
    <row r="8" spans="1:3" x14ac:dyDescent="0.35">
      <c r="A8" s="1">
        <v>552</v>
      </c>
      <c r="B8" s="1" t="s">
        <v>16</v>
      </c>
      <c r="C8" s="1" t="s">
        <v>20</v>
      </c>
    </row>
    <row r="9" spans="1:3" x14ac:dyDescent="0.35">
      <c r="A9" s="1">
        <v>173</v>
      </c>
      <c r="B9" s="1" t="s">
        <v>12</v>
      </c>
      <c r="C9" s="1" t="s">
        <v>18</v>
      </c>
    </row>
    <row r="10" spans="1:3" x14ac:dyDescent="0.35">
      <c r="A10" s="1">
        <v>1355</v>
      </c>
      <c r="B10" s="1" t="s">
        <v>12</v>
      </c>
      <c r="C10" s="1" t="s">
        <v>20</v>
      </c>
    </row>
    <row r="11" spans="1:3" x14ac:dyDescent="0.35">
      <c r="A11" s="1">
        <v>193</v>
      </c>
      <c r="B11" s="1" t="s">
        <v>9</v>
      </c>
      <c r="C11" s="1" t="s">
        <v>21</v>
      </c>
    </row>
    <row r="12" spans="1:3" x14ac:dyDescent="0.35">
      <c r="A12" s="1">
        <v>615</v>
      </c>
      <c r="B12" s="1" t="s">
        <v>9</v>
      </c>
      <c r="C12" s="1" t="s">
        <v>18</v>
      </c>
    </row>
    <row r="13" spans="1:3" x14ac:dyDescent="0.35">
      <c r="A13" s="1">
        <v>1579</v>
      </c>
      <c r="B13" s="1" t="s">
        <v>9</v>
      </c>
      <c r="C13" s="1" t="s">
        <v>15</v>
      </c>
    </row>
    <row r="14" spans="1:3" x14ac:dyDescent="0.35">
      <c r="A14" s="1">
        <v>547</v>
      </c>
      <c r="B14" s="1" t="s">
        <v>14</v>
      </c>
      <c r="C14" s="1" t="s">
        <v>17</v>
      </c>
    </row>
    <row r="15" spans="1:3" x14ac:dyDescent="0.35">
      <c r="A15" s="1">
        <v>1687</v>
      </c>
      <c r="B15" s="1" t="s">
        <v>22</v>
      </c>
      <c r="C15" s="1" t="s">
        <v>17</v>
      </c>
    </row>
    <row r="16" spans="1:3" x14ac:dyDescent="0.35">
      <c r="A16" s="1">
        <v>972</v>
      </c>
      <c r="B16" s="1" t="s">
        <v>16</v>
      </c>
      <c r="C16" s="1" t="s">
        <v>15</v>
      </c>
    </row>
    <row r="17" spans="1:3" x14ac:dyDescent="0.35">
      <c r="A17" s="1">
        <v>234</v>
      </c>
      <c r="B17" s="1" t="s">
        <v>16</v>
      </c>
      <c r="C17" s="1" t="s">
        <v>23</v>
      </c>
    </row>
    <row r="18" spans="1:3" x14ac:dyDescent="0.35">
      <c r="A18" s="1">
        <v>151</v>
      </c>
      <c r="B18" s="1" t="s">
        <v>22</v>
      </c>
      <c r="C18" s="1" t="s">
        <v>21</v>
      </c>
    </row>
    <row r="19" spans="1:3" x14ac:dyDescent="0.35">
      <c r="A19" s="1">
        <v>1793</v>
      </c>
      <c r="B19" s="1" t="s">
        <v>14</v>
      </c>
      <c r="C19" s="1" t="s">
        <v>19</v>
      </c>
    </row>
    <row r="20" spans="1:3" x14ac:dyDescent="0.35">
      <c r="A20" s="1">
        <v>315</v>
      </c>
      <c r="B20" s="1" t="s">
        <v>22</v>
      </c>
      <c r="C20" s="1" t="s">
        <v>19</v>
      </c>
    </row>
    <row r="21" spans="1:3" x14ac:dyDescent="0.35">
      <c r="A21" s="1">
        <v>618</v>
      </c>
      <c r="B21" s="1" t="s">
        <v>14</v>
      </c>
      <c r="C21" s="1" t="s">
        <v>20</v>
      </c>
    </row>
    <row r="22" spans="1:3" x14ac:dyDescent="0.35">
      <c r="A22" s="1">
        <v>246</v>
      </c>
      <c r="B22" s="1" t="s">
        <v>14</v>
      </c>
      <c r="C22" s="1" t="s">
        <v>13</v>
      </c>
    </row>
    <row r="23" spans="1:3" x14ac:dyDescent="0.35">
      <c r="A23" s="1">
        <v>784</v>
      </c>
      <c r="B23" s="1" t="s">
        <v>14</v>
      </c>
      <c r="C23" s="1" t="s">
        <v>21</v>
      </c>
    </row>
    <row r="24" spans="1:3" x14ac:dyDescent="0.35">
      <c r="A24" s="1">
        <v>316</v>
      </c>
      <c r="B24" s="1" t="s">
        <v>9</v>
      </c>
      <c r="C24" s="1" t="s">
        <v>17</v>
      </c>
    </row>
    <row r="25" spans="1:3" x14ac:dyDescent="0.35">
      <c r="A25" s="1">
        <v>3155</v>
      </c>
      <c r="B25" s="1" t="s">
        <v>12</v>
      </c>
      <c r="C25" s="1" t="s">
        <v>17</v>
      </c>
    </row>
    <row r="26" spans="1:3" x14ac:dyDescent="0.35">
      <c r="A26" s="1">
        <v>318</v>
      </c>
      <c r="B26" s="1" t="s">
        <v>22</v>
      </c>
      <c r="C26" s="1" t="s">
        <v>23</v>
      </c>
    </row>
    <row r="27" spans="1:3" x14ac:dyDescent="0.35">
      <c r="A27" s="1">
        <v>608</v>
      </c>
      <c r="B27" s="1" t="s">
        <v>16</v>
      </c>
      <c r="C27" s="1" t="s">
        <v>19</v>
      </c>
    </row>
    <row r="28" spans="1:3" x14ac:dyDescent="0.35">
      <c r="A28" s="1">
        <v>561</v>
      </c>
      <c r="B28" s="1" t="s">
        <v>12</v>
      </c>
      <c r="C28" s="1" t="s">
        <v>21</v>
      </c>
    </row>
    <row r="29" spans="1:3" x14ac:dyDescent="0.35">
      <c r="A29" s="1">
        <v>357</v>
      </c>
      <c r="B29" s="1" t="s">
        <v>22</v>
      </c>
      <c r="C29" s="1" t="s">
        <v>13</v>
      </c>
    </row>
    <row r="30" spans="1:3" x14ac:dyDescent="0.35">
      <c r="A30" s="1">
        <v>1688</v>
      </c>
      <c r="B30" s="1" t="s">
        <v>9</v>
      </c>
      <c r="C30" s="1" t="s">
        <v>19</v>
      </c>
    </row>
    <row r="31" spans="1:3" x14ac:dyDescent="0.35">
      <c r="A31" s="1">
        <v>972</v>
      </c>
      <c r="B31" s="1" t="s">
        <v>16</v>
      </c>
      <c r="C31" s="1" t="s">
        <v>21</v>
      </c>
    </row>
    <row r="32" spans="1:3" x14ac:dyDescent="0.35">
      <c r="A32" s="1">
        <v>568</v>
      </c>
      <c r="B32" s="1" t="s">
        <v>14</v>
      </c>
      <c r="C32" s="1" t="s">
        <v>23</v>
      </c>
    </row>
    <row r="33" spans="1:3" x14ac:dyDescent="0.35">
      <c r="A33" s="1">
        <v>632</v>
      </c>
      <c r="B33" s="1" t="s">
        <v>9</v>
      </c>
      <c r="C33" s="1" t="s">
        <v>23</v>
      </c>
    </row>
    <row r="34" spans="1:3" x14ac:dyDescent="0.35">
      <c r="A34" s="1">
        <v>551</v>
      </c>
      <c r="B34" s="1" t="s">
        <v>22</v>
      </c>
      <c r="C34" s="1" t="s">
        <v>20</v>
      </c>
    </row>
    <row r="35" spans="1:3" x14ac:dyDescent="0.35">
      <c r="A35" s="1">
        <v>948</v>
      </c>
      <c r="B35" s="1" t="s">
        <v>14</v>
      </c>
      <c r="C35" s="1" t="s">
        <v>18</v>
      </c>
    </row>
    <row r="36" spans="1:3" x14ac:dyDescent="0.35">
      <c r="A36" s="1">
        <v>1358</v>
      </c>
      <c r="B36" s="1" t="s">
        <v>12</v>
      </c>
      <c r="C36" s="1" t="s">
        <v>15</v>
      </c>
    </row>
    <row r="37" spans="1:3" x14ac:dyDescent="0.35">
      <c r="A37" s="1">
        <v>135</v>
      </c>
      <c r="B37" s="1" t="s">
        <v>12</v>
      </c>
      <c r="C37" s="1" t="s">
        <v>23</v>
      </c>
    </row>
    <row r="38" spans="1:3" x14ac:dyDescent="0.35">
      <c r="A38" s="1">
        <v>849</v>
      </c>
      <c r="B38" s="1" t="s">
        <v>9</v>
      </c>
      <c r="C38" s="1" t="s">
        <v>13</v>
      </c>
    </row>
    <row r="39" spans="1:3" x14ac:dyDescent="0.35">
      <c r="A39" s="1">
        <v>158</v>
      </c>
      <c r="B39" s="1" t="s">
        <v>22</v>
      </c>
      <c r="C39" s="1" t="s">
        <v>18</v>
      </c>
    </row>
    <row r="40" spans="1:3" x14ac:dyDescent="0.35">
      <c r="A40" s="1">
        <v>1889</v>
      </c>
      <c r="B40" s="1" t="s">
        <v>9</v>
      </c>
      <c r="C40" s="1" t="s">
        <v>20</v>
      </c>
    </row>
    <row r="41" spans="1:3" x14ac:dyDescent="0.35">
      <c r="A41" s="1">
        <v>651</v>
      </c>
      <c r="B41" s="1" t="s">
        <v>22</v>
      </c>
      <c r="C41" s="1" t="s">
        <v>15</v>
      </c>
    </row>
    <row r="42" spans="1:3" x14ac:dyDescent="0.35">
      <c r="A42" s="1">
        <v>651</v>
      </c>
      <c r="B42" s="1" t="s">
        <v>16</v>
      </c>
      <c r="C42" s="1" t="s">
        <v>13</v>
      </c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9"/>
  <sheetViews>
    <sheetView workbookViewId="0">
      <selection activeCell="C6" sqref="C6"/>
    </sheetView>
  </sheetViews>
  <sheetFormatPr defaultColWidth="10.90625" defaultRowHeight="14.5" x14ac:dyDescent="0.35"/>
  <cols>
    <col min="1" max="1" width="21" bestFit="1" customWidth="1"/>
    <col min="2" max="2" width="18.6328125" bestFit="1" customWidth="1"/>
    <col min="3" max="4" width="23.453125" customWidth="1"/>
  </cols>
  <sheetData>
    <row r="3" spans="1:3" x14ac:dyDescent="0.35">
      <c r="A3" s="2" t="s">
        <v>24</v>
      </c>
      <c r="B3" t="s">
        <v>25</v>
      </c>
      <c r="C3" s="4" t="s">
        <v>28</v>
      </c>
    </row>
    <row r="4" spans="1:3" x14ac:dyDescent="0.35">
      <c r="A4" s="3" t="s">
        <v>12</v>
      </c>
      <c r="B4">
        <v>8177</v>
      </c>
      <c r="C4">
        <f>AVERAGE(Feuil1!A3,Feuil1!A7,Feuil1!A9,Feuil1!A10,Feuil1!A25,Feuil1!A28,Feuil1!A36,Feuil1!A37)</f>
        <v>1022.125</v>
      </c>
    </row>
    <row r="5" spans="1:3" x14ac:dyDescent="0.35">
      <c r="A5" s="3" t="s">
        <v>16</v>
      </c>
      <c r="B5">
        <v>4877</v>
      </c>
      <c r="C5">
        <f>AVERAGE(Feuil1!A42,Feuil1!A31,Feuil1!A27,Feuil1!A17,Feuil1!A16,Feuil1!A8,Feuil1!A6,Tableau2[[#This Row],[students]])</f>
        <v>609.625</v>
      </c>
    </row>
    <row r="6" spans="1:3" x14ac:dyDescent="0.35">
      <c r="A6" s="3" t="s">
        <v>9</v>
      </c>
      <c r="B6">
        <v>7761</v>
      </c>
      <c r="C6">
        <f>AVERAGE(Feuil1!A11,Feuil1!A12,Feuil1!A13,Feuil1!A24,Feuil1!A30,Feuil1!A33,Feuil1!A38,Feuil1!A40)</f>
        <v>970.125</v>
      </c>
    </row>
    <row r="7" spans="1:3" x14ac:dyDescent="0.35">
      <c r="A7" s="3" t="s">
        <v>14</v>
      </c>
      <c r="B7">
        <v>15071</v>
      </c>
      <c r="C7">
        <f>AVERAGE(Feuil1!A4,Feuil1!A14,Feuil1!A19,Feuil1!A21,Feuil1!A22,Feuil1!A23,Feuil1!A32,Feuil1!A35)</f>
        <v>1883.875</v>
      </c>
    </row>
    <row r="8" spans="1:3" x14ac:dyDescent="0.35">
      <c r="A8" s="3" t="s">
        <v>22</v>
      </c>
      <c r="B8">
        <v>4188</v>
      </c>
      <c r="C8" s="5">
        <f>AVERAGE(Feuil1!A41,Feuil1!A39,Feuil1!A34,Feuil1!A29,Feuil1!A26,Feuil1!A20,Feuil1!A18,Feuil1!A15)</f>
        <v>523.5</v>
      </c>
    </row>
    <row r="9" spans="1:3" x14ac:dyDescent="0.35">
      <c r="A9" s="3" t="s">
        <v>26</v>
      </c>
      <c r="B9">
        <v>40074</v>
      </c>
      <c r="C9" s="4">
        <f>AVERAGE(Feuil1!A3:A42)</f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2"/>
  <sheetViews>
    <sheetView workbookViewId="0">
      <selection activeCell="C3" sqref="C3"/>
    </sheetView>
  </sheetViews>
  <sheetFormatPr defaultColWidth="10.90625" defaultRowHeight="14.5" x14ac:dyDescent="0.35"/>
  <cols>
    <col min="1" max="1" width="21" bestFit="1" customWidth="1"/>
    <col min="2" max="2" width="18.6328125" bestFit="1" customWidth="1"/>
    <col min="3" max="3" width="22.90625" customWidth="1"/>
  </cols>
  <sheetData>
    <row r="3" spans="1:3" x14ac:dyDescent="0.35">
      <c r="A3" s="2" t="s">
        <v>24</v>
      </c>
      <c r="B3" t="s">
        <v>25</v>
      </c>
      <c r="C3" s="4" t="s">
        <v>29</v>
      </c>
    </row>
    <row r="4" spans="1:3" x14ac:dyDescent="0.35">
      <c r="A4" s="3" t="s">
        <v>15</v>
      </c>
      <c r="B4">
        <v>14127</v>
      </c>
      <c r="C4">
        <f>AVERAGE(Tableau2[[#This Row],[students]],Feuil1!A13,Feuil1!A16,Feuil1!A36,Feuil1!A41)</f>
        <v>2825.4</v>
      </c>
    </row>
    <row r="5" spans="1:3" x14ac:dyDescent="0.35">
      <c r="A5" s="3" t="s">
        <v>19</v>
      </c>
      <c r="B5">
        <v>5253</v>
      </c>
      <c r="C5">
        <f>AVERAGE(Feuil1!A27,Feuil1!A20,Feuil1!A19,Feuil1!A7,Feuil1!A30)</f>
        <v>1050.5999999999999</v>
      </c>
    </row>
    <row r="6" spans="1:3" x14ac:dyDescent="0.35">
      <c r="A6" s="3" t="s">
        <v>20</v>
      </c>
      <c r="B6">
        <v>4965</v>
      </c>
      <c r="C6">
        <f>AVERAGE(Feuil1!A8,Feuil1!A10,Feuil1!A21,Feuil1!A34,Feuil1!A40)</f>
        <v>993</v>
      </c>
    </row>
    <row r="7" spans="1:3" x14ac:dyDescent="0.35">
      <c r="A7" s="3" t="s">
        <v>17</v>
      </c>
      <c r="B7">
        <v>6247</v>
      </c>
      <c r="C7">
        <f>AVERAGE(Feuil1!A5,Feuil1!A14,Feuil1!A15,Feuil1!A24,Feuil1!A25)</f>
        <v>1249.4000000000001</v>
      </c>
    </row>
    <row r="8" spans="1:3" x14ac:dyDescent="0.35">
      <c r="A8" s="3" t="s">
        <v>18</v>
      </c>
      <c r="B8">
        <v>2240</v>
      </c>
      <c r="C8">
        <f>AVERAGE(Feuil1!A6,Feuil1!A9,Feuil1!A12,Feuil1!A35,Feuil1!A39)</f>
        <v>448</v>
      </c>
    </row>
    <row r="9" spans="1:3" x14ac:dyDescent="0.35">
      <c r="A9" s="3" t="s">
        <v>23</v>
      </c>
      <c r="B9">
        <v>1887</v>
      </c>
      <c r="C9">
        <f>AVERAGE(Feuil1!A17,Feuil1!A26,Feuil1!A32,Feuil1!A33,Feuil1!A37)</f>
        <v>377.4</v>
      </c>
    </row>
    <row r="10" spans="1:3" x14ac:dyDescent="0.35">
      <c r="A10" s="3" t="s">
        <v>21</v>
      </c>
      <c r="B10">
        <v>2661</v>
      </c>
      <c r="C10">
        <f>AVERAGE(Feuil1!A31,Feuil1!A28,Feuil1!A23,Feuil1!A18,Feuil1!A11)</f>
        <v>532.20000000000005</v>
      </c>
    </row>
    <row r="11" spans="1:3" x14ac:dyDescent="0.35">
      <c r="A11" s="3" t="s">
        <v>13</v>
      </c>
      <c r="B11">
        <v>2694</v>
      </c>
      <c r="C11">
        <f>AVERAGE(Feuil1!A3,Feuil1!A22,Feuil1!A29,Feuil1!A38,Feuil1!A42)</f>
        <v>538.79999999999995</v>
      </c>
    </row>
    <row r="12" spans="1:3" x14ac:dyDescent="0.35">
      <c r="A12" s="3" t="s">
        <v>26</v>
      </c>
      <c r="B12">
        <v>40074</v>
      </c>
      <c r="C12" s="4">
        <f>AVERAGE(Feuil1!A3:A42)</f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zoomScale="96" zoomScaleNormal="96" workbookViewId="0">
      <selection activeCell="D22" sqref="D22"/>
    </sheetView>
  </sheetViews>
  <sheetFormatPr defaultColWidth="10.90625" defaultRowHeight="14.5" x14ac:dyDescent="0.35"/>
  <cols>
    <col min="1" max="1" width="21" bestFit="1" customWidth="1"/>
    <col min="2" max="2" width="23.90625" bestFit="1" customWidth="1"/>
    <col min="3" max="3" width="10.36328125" customWidth="1"/>
    <col min="4" max="4" width="12.54296875" bestFit="1" customWidth="1"/>
    <col min="5" max="5" width="7.453125" customWidth="1"/>
    <col min="6" max="6" width="10.90625" customWidth="1"/>
    <col min="7" max="7" width="12.54296875" bestFit="1" customWidth="1"/>
  </cols>
  <sheetData>
    <row r="1" spans="1:7" x14ac:dyDescent="0.35">
      <c r="A1" s="2" t="s">
        <v>25</v>
      </c>
      <c r="B1" s="2" t="s">
        <v>30</v>
      </c>
    </row>
    <row r="2" spans="1:7" x14ac:dyDescent="0.35">
      <c r="A2" s="2" t="s">
        <v>24</v>
      </c>
      <c r="B2" t="s">
        <v>12</v>
      </c>
      <c r="C2" t="s">
        <v>16</v>
      </c>
      <c r="D2" t="s">
        <v>9</v>
      </c>
      <c r="E2" t="s">
        <v>14</v>
      </c>
      <c r="F2" t="s">
        <v>22</v>
      </c>
      <c r="G2" t="s">
        <v>26</v>
      </c>
    </row>
    <row r="3" spans="1:7" x14ac:dyDescent="0.35">
      <c r="A3" s="3" t="s">
        <v>15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v>14127</v>
      </c>
    </row>
    <row r="4" spans="1:7" x14ac:dyDescent="0.35">
      <c r="A4" s="3" t="s">
        <v>19</v>
      </c>
      <c r="B4">
        <v>849</v>
      </c>
      <c r="C4">
        <v>608</v>
      </c>
      <c r="D4">
        <v>1688</v>
      </c>
      <c r="E4">
        <v>1793</v>
      </c>
      <c r="F4">
        <v>315</v>
      </c>
      <c r="G4">
        <v>5253</v>
      </c>
    </row>
    <row r="5" spans="1:7" x14ac:dyDescent="0.35">
      <c r="A5" s="3" t="s">
        <v>20</v>
      </c>
      <c r="B5">
        <v>1355</v>
      </c>
      <c r="C5">
        <v>552</v>
      </c>
      <c r="D5">
        <v>1889</v>
      </c>
      <c r="E5">
        <v>618</v>
      </c>
      <c r="F5">
        <v>551</v>
      </c>
      <c r="G5">
        <v>4965</v>
      </c>
    </row>
    <row r="6" spans="1:7" x14ac:dyDescent="0.35">
      <c r="A6" s="3" t="s">
        <v>17</v>
      </c>
      <c r="B6">
        <v>3155</v>
      </c>
      <c r="C6">
        <v>542</v>
      </c>
      <c r="D6">
        <v>316</v>
      </c>
      <c r="E6">
        <v>547</v>
      </c>
      <c r="F6">
        <v>1687</v>
      </c>
      <c r="G6">
        <v>6247</v>
      </c>
    </row>
    <row r="7" spans="1:7" x14ac:dyDescent="0.35">
      <c r="A7" s="3" t="s">
        <v>18</v>
      </c>
      <c r="B7">
        <v>173</v>
      </c>
      <c r="C7">
        <v>346</v>
      </c>
      <c r="D7">
        <v>615</v>
      </c>
      <c r="E7">
        <v>948</v>
      </c>
      <c r="F7">
        <v>158</v>
      </c>
      <c r="G7">
        <v>2240</v>
      </c>
    </row>
    <row r="8" spans="1:7" x14ac:dyDescent="0.35">
      <c r="A8" s="3" t="s">
        <v>23</v>
      </c>
      <c r="B8">
        <v>135</v>
      </c>
      <c r="C8">
        <v>234</v>
      </c>
      <c r="D8">
        <v>632</v>
      </c>
      <c r="E8">
        <v>568</v>
      </c>
      <c r="F8">
        <v>318</v>
      </c>
      <c r="G8">
        <v>1887</v>
      </c>
    </row>
    <row r="9" spans="1:7" x14ac:dyDescent="0.35">
      <c r="A9" s="3" t="s">
        <v>21</v>
      </c>
      <c r="B9">
        <v>561</v>
      </c>
      <c r="C9">
        <v>972</v>
      </c>
      <c r="D9">
        <v>193</v>
      </c>
      <c r="E9">
        <v>784</v>
      </c>
      <c r="F9">
        <v>151</v>
      </c>
      <c r="G9">
        <v>2661</v>
      </c>
    </row>
    <row r="10" spans="1:7" x14ac:dyDescent="0.35">
      <c r="A10" s="3" t="s">
        <v>13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v>2694</v>
      </c>
    </row>
    <row r="11" spans="1:7" x14ac:dyDescent="0.35">
      <c r="A11" s="3" t="s">
        <v>26</v>
      </c>
      <c r="B11">
        <v>8177</v>
      </c>
      <c r="C11">
        <v>4877</v>
      </c>
      <c r="D11">
        <v>7761</v>
      </c>
      <c r="E11">
        <v>15071</v>
      </c>
      <c r="F11">
        <v>4188</v>
      </c>
      <c r="G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E3" sqref="E3"/>
    </sheetView>
  </sheetViews>
  <sheetFormatPr defaultColWidth="9.08984375" defaultRowHeight="14.5" x14ac:dyDescent="0.35"/>
  <cols>
    <col min="2" max="2" width="11.90625" customWidth="1"/>
    <col min="4" max="4" width="12.6328125" customWidth="1"/>
    <col min="5" max="5" width="13.54296875" customWidth="1"/>
    <col min="6" max="6" width="13" customWidth="1"/>
    <col min="7" max="7" width="15.36328125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7">
        <v>1</v>
      </c>
      <c r="B2" s="8">
        <v>120</v>
      </c>
      <c r="C2" s="9">
        <v>3</v>
      </c>
      <c r="D2" s="8">
        <v>360</v>
      </c>
      <c r="E2" s="10">
        <f>IF(AND(D2&gt;=100,D2&lt;=999),5%,IF(D2&gt;=1000,10%,0%))</f>
        <v>0.05</v>
      </c>
      <c r="F2" s="8">
        <v>18</v>
      </c>
      <c r="G2" s="8">
        <v>342</v>
      </c>
    </row>
    <row r="3" spans="1:7" x14ac:dyDescent="0.35">
      <c r="A3" s="7">
        <v>2</v>
      </c>
      <c r="B3" s="8">
        <v>56</v>
      </c>
      <c r="C3" s="9">
        <v>5</v>
      </c>
      <c r="D3" s="8">
        <v>280</v>
      </c>
      <c r="E3" s="10">
        <f t="shared" ref="E3:E15" si="0">IF(AND(D3&gt;=100,D3&lt;=999),5%,IF(D3&gt;=1000,10%,0%))</f>
        <v>0.05</v>
      </c>
      <c r="F3" s="8">
        <v>14</v>
      </c>
      <c r="G3" s="8">
        <v>266</v>
      </c>
    </row>
    <row r="4" spans="1:7" x14ac:dyDescent="0.35">
      <c r="A4" s="7">
        <v>3</v>
      </c>
      <c r="B4" s="8">
        <v>70</v>
      </c>
      <c r="C4" s="9">
        <v>2</v>
      </c>
      <c r="D4" s="8">
        <v>140</v>
      </c>
      <c r="E4" s="10">
        <f t="shared" si="0"/>
        <v>0.05</v>
      </c>
      <c r="F4" s="8">
        <v>7</v>
      </c>
      <c r="G4" s="8">
        <v>133</v>
      </c>
    </row>
    <row r="5" spans="1:7" x14ac:dyDescent="0.35">
      <c r="A5" s="7">
        <v>4</v>
      </c>
      <c r="B5" s="8">
        <v>430</v>
      </c>
      <c r="C5" s="9">
        <v>7</v>
      </c>
      <c r="D5" s="8">
        <v>3010</v>
      </c>
      <c r="E5" s="10">
        <f t="shared" si="0"/>
        <v>0.1</v>
      </c>
      <c r="F5" s="8">
        <v>301</v>
      </c>
      <c r="G5" s="8">
        <v>2709</v>
      </c>
    </row>
    <row r="6" spans="1:7" x14ac:dyDescent="0.35">
      <c r="A6" s="7">
        <v>5</v>
      </c>
      <c r="B6" s="8">
        <v>230</v>
      </c>
      <c r="C6" s="9">
        <v>23</v>
      </c>
      <c r="D6" s="8">
        <v>5290</v>
      </c>
      <c r="E6" s="10">
        <f t="shared" si="0"/>
        <v>0.1</v>
      </c>
      <c r="F6" s="8">
        <v>529</v>
      </c>
      <c r="G6" s="8">
        <v>4761</v>
      </c>
    </row>
    <row r="7" spans="1:7" x14ac:dyDescent="0.35">
      <c r="A7" s="7">
        <v>6</v>
      </c>
      <c r="B7" s="8">
        <v>10</v>
      </c>
      <c r="C7" s="9">
        <v>2</v>
      </c>
      <c r="D7" s="8">
        <v>20</v>
      </c>
      <c r="E7" s="10">
        <f t="shared" si="0"/>
        <v>0</v>
      </c>
      <c r="F7" s="11" t="s">
        <v>7</v>
      </c>
      <c r="G7" s="8">
        <v>20</v>
      </c>
    </row>
    <row r="8" spans="1:7" x14ac:dyDescent="0.35">
      <c r="A8" s="7">
        <v>7</v>
      </c>
      <c r="B8" s="8">
        <v>5</v>
      </c>
      <c r="C8" s="9">
        <v>8</v>
      </c>
      <c r="D8" s="8">
        <v>40</v>
      </c>
      <c r="E8" s="10">
        <f t="shared" si="0"/>
        <v>0</v>
      </c>
      <c r="F8" s="11" t="s">
        <v>7</v>
      </c>
      <c r="G8" s="8">
        <v>40</v>
      </c>
    </row>
    <row r="9" spans="1:7" x14ac:dyDescent="0.35">
      <c r="A9" s="7">
        <v>8</v>
      </c>
      <c r="B9" s="8">
        <v>5040</v>
      </c>
      <c r="C9" s="9">
        <v>1</v>
      </c>
      <c r="D9" s="8">
        <v>5040</v>
      </c>
      <c r="E9" s="10">
        <f t="shared" si="0"/>
        <v>0.1</v>
      </c>
      <c r="F9" s="8">
        <v>504</v>
      </c>
      <c r="G9" s="8">
        <v>436</v>
      </c>
    </row>
    <row r="10" spans="1:7" x14ac:dyDescent="0.35">
      <c r="A10" s="7">
        <v>9</v>
      </c>
      <c r="B10" s="8">
        <v>1200</v>
      </c>
      <c r="C10" s="9">
        <v>3</v>
      </c>
      <c r="D10" s="8">
        <v>3600</v>
      </c>
      <c r="E10" s="10">
        <f t="shared" si="0"/>
        <v>0.1</v>
      </c>
      <c r="F10" s="8">
        <v>360</v>
      </c>
      <c r="G10" s="8">
        <v>3240</v>
      </c>
    </row>
    <row r="11" spans="1:7" x14ac:dyDescent="0.35">
      <c r="A11" s="7">
        <v>10</v>
      </c>
      <c r="B11" s="8">
        <v>480</v>
      </c>
      <c r="C11" s="9">
        <v>4</v>
      </c>
      <c r="D11" s="8">
        <v>1920</v>
      </c>
      <c r="E11" s="10">
        <f t="shared" si="0"/>
        <v>0.1</v>
      </c>
      <c r="F11" s="8">
        <v>192</v>
      </c>
      <c r="G11" s="8">
        <v>1728</v>
      </c>
    </row>
    <row r="12" spans="1:7" x14ac:dyDescent="0.35">
      <c r="A12" s="7">
        <v>11</v>
      </c>
      <c r="B12" s="8">
        <v>33</v>
      </c>
      <c r="C12" s="9">
        <v>5</v>
      </c>
      <c r="D12" s="8">
        <v>165</v>
      </c>
      <c r="E12" s="10">
        <f t="shared" si="0"/>
        <v>0.05</v>
      </c>
      <c r="F12" s="8">
        <v>8.25</v>
      </c>
      <c r="G12" s="8">
        <v>156.75</v>
      </c>
    </row>
    <row r="13" spans="1:7" x14ac:dyDescent="0.35">
      <c r="A13" s="7">
        <v>12</v>
      </c>
      <c r="B13" s="8">
        <v>1200</v>
      </c>
      <c r="C13" s="9">
        <v>2</v>
      </c>
      <c r="D13" s="8">
        <v>2400</v>
      </c>
      <c r="E13" s="10">
        <f t="shared" si="0"/>
        <v>0.1</v>
      </c>
      <c r="F13" s="8">
        <v>240</v>
      </c>
      <c r="G13" s="8">
        <v>2160</v>
      </c>
    </row>
    <row r="14" spans="1:7" x14ac:dyDescent="0.35">
      <c r="A14" s="7">
        <v>13</v>
      </c>
      <c r="B14" s="8">
        <v>15</v>
      </c>
      <c r="C14" s="9">
        <v>10</v>
      </c>
      <c r="D14" s="8">
        <v>150</v>
      </c>
      <c r="E14" s="10">
        <f t="shared" si="0"/>
        <v>0.05</v>
      </c>
      <c r="F14" s="8">
        <v>7.5</v>
      </c>
      <c r="G14" s="8">
        <v>142.5</v>
      </c>
    </row>
    <row r="15" spans="1:7" x14ac:dyDescent="0.35">
      <c r="A15" s="7">
        <v>14</v>
      </c>
      <c r="B15" s="8">
        <v>24</v>
      </c>
      <c r="C15" s="9">
        <v>5</v>
      </c>
      <c r="D15" s="8">
        <v>120</v>
      </c>
      <c r="E15" s="10">
        <f t="shared" si="0"/>
        <v>0.05</v>
      </c>
      <c r="F15" s="8">
        <v>6</v>
      </c>
      <c r="G15" s="8">
        <v>114</v>
      </c>
    </row>
    <row r="17" spans="4:7" ht="15" thickBot="1" x14ac:dyDescent="0.4"/>
    <row r="18" spans="4:7" x14ac:dyDescent="0.35">
      <c r="D18" s="22" t="s">
        <v>31</v>
      </c>
      <c r="E18" s="23"/>
      <c r="F18" s="23" t="s">
        <v>32</v>
      </c>
      <c r="G18" s="28"/>
    </row>
    <row r="19" spans="4:7" x14ac:dyDescent="0.35">
      <c r="D19" s="24" t="s">
        <v>35</v>
      </c>
      <c r="E19" s="25"/>
      <c r="F19" s="29">
        <v>0.19</v>
      </c>
      <c r="G19" s="30"/>
    </row>
    <row r="20" spans="4:7" x14ac:dyDescent="0.35">
      <c r="D20" s="24" t="s">
        <v>36</v>
      </c>
      <c r="E20" s="25"/>
      <c r="F20" s="25" t="s">
        <v>33</v>
      </c>
      <c r="G20" s="31"/>
    </row>
    <row r="21" spans="4:7" ht="16" thickBot="1" x14ac:dyDescent="0.4">
      <c r="D21" s="26" t="s">
        <v>37</v>
      </c>
      <c r="E21" s="27"/>
      <c r="F21" s="32" t="s">
        <v>34</v>
      </c>
      <c r="G21" s="33"/>
    </row>
  </sheetData>
  <mergeCells count="8">
    <mergeCell ref="D18:E18"/>
    <mergeCell ref="D19:E19"/>
    <mergeCell ref="D20:E20"/>
    <mergeCell ref="D21:E21"/>
    <mergeCell ref="F18:G18"/>
    <mergeCell ref="F19:G19"/>
    <mergeCell ref="F20:G20"/>
    <mergeCell ref="F21:G2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F18"/>
  <sheetViews>
    <sheetView tabSelected="1" topLeftCell="A15" workbookViewId="0">
      <selection activeCell="B18" sqref="B18"/>
    </sheetView>
  </sheetViews>
  <sheetFormatPr defaultColWidth="10.90625" defaultRowHeight="14.5" x14ac:dyDescent="0.35"/>
  <sheetData>
    <row r="4" spans="2:6" ht="15.5" x14ac:dyDescent="0.35">
      <c r="D4" s="20" t="s">
        <v>41</v>
      </c>
      <c r="F4" t="s">
        <v>42</v>
      </c>
    </row>
    <row r="5" spans="2:6" ht="15" thickBot="1" x14ac:dyDescent="0.4"/>
    <row r="6" spans="2:6" x14ac:dyDescent="0.35">
      <c r="B6" s="12" t="s">
        <v>38</v>
      </c>
      <c r="C6" s="13" t="s">
        <v>39</v>
      </c>
      <c r="D6" s="12" t="s">
        <v>40</v>
      </c>
    </row>
    <row r="7" spans="2:6" x14ac:dyDescent="0.35">
      <c r="B7" s="14">
        <v>1</v>
      </c>
      <c r="C7" s="15">
        <v>5</v>
      </c>
      <c r="D7" s="14">
        <f>(C7/B7)</f>
        <v>5</v>
      </c>
    </row>
    <row r="8" spans="2:6" x14ac:dyDescent="0.35">
      <c r="B8" s="16">
        <v>2</v>
      </c>
      <c r="C8" s="17">
        <v>10</v>
      </c>
      <c r="D8" s="16">
        <f>(C8/B8)</f>
        <v>5</v>
      </c>
    </row>
    <row r="9" spans="2:6" x14ac:dyDescent="0.35">
      <c r="B9" s="14">
        <v>3</v>
      </c>
      <c r="C9" s="15">
        <v>17</v>
      </c>
      <c r="D9" s="14">
        <f t="shared" ref="D9:D15" si="0">(C9/B9)</f>
        <v>5.666666666666667</v>
      </c>
    </row>
    <row r="10" spans="2:6" x14ac:dyDescent="0.35">
      <c r="B10" s="16">
        <v>4</v>
      </c>
      <c r="C10" s="17">
        <v>27</v>
      </c>
      <c r="D10" s="16">
        <f t="shared" si="0"/>
        <v>6.75</v>
      </c>
    </row>
    <row r="11" spans="2:6" x14ac:dyDescent="0.35">
      <c r="B11" s="14">
        <v>5</v>
      </c>
      <c r="C11" s="15">
        <v>37</v>
      </c>
      <c r="D11" s="14">
        <f t="shared" si="0"/>
        <v>7.4</v>
      </c>
    </row>
    <row r="12" spans="2:6" x14ac:dyDescent="0.35">
      <c r="B12" s="16">
        <v>6</v>
      </c>
      <c r="C12" s="17">
        <v>49</v>
      </c>
      <c r="D12" s="16">
        <f t="shared" si="0"/>
        <v>8.1666666666666661</v>
      </c>
    </row>
    <row r="13" spans="2:6" x14ac:dyDescent="0.35">
      <c r="B13" s="14">
        <v>7</v>
      </c>
      <c r="C13" s="15">
        <v>63</v>
      </c>
      <c r="D13" s="14">
        <f t="shared" si="0"/>
        <v>9</v>
      </c>
    </row>
    <row r="14" spans="2:6" x14ac:dyDescent="0.35">
      <c r="B14" s="16">
        <v>8</v>
      </c>
      <c r="C14" s="17">
        <v>75</v>
      </c>
      <c r="D14" s="16">
        <f t="shared" si="0"/>
        <v>9.375</v>
      </c>
    </row>
    <row r="15" spans="2:6" x14ac:dyDescent="0.35">
      <c r="B15" s="14">
        <v>9</v>
      </c>
      <c r="C15" s="15">
        <v>83</v>
      </c>
      <c r="D15" s="14">
        <f t="shared" si="0"/>
        <v>9.2222222222222214</v>
      </c>
    </row>
    <row r="16" spans="2:6" ht="15" thickBot="1" x14ac:dyDescent="0.4">
      <c r="B16" s="18">
        <v>10</v>
      </c>
      <c r="C16" s="19">
        <v>91</v>
      </c>
      <c r="D16" s="18">
        <f>(C16/B16)</f>
        <v>9.1</v>
      </c>
    </row>
    <row r="18" spans="2:2" x14ac:dyDescent="0.35">
      <c r="B18" t="s">
        <v>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"/>
  <sheetViews>
    <sheetView workbookViewId="0">
      <selection activeCell="B5" sqref="B5"/>
    </sheetView>
  </sheetViews>
  <sheetFormatPr defaultColWidth="10.90625" defaultRowHeight="14.5" x14ac:dyDescent="0.35"/>
  <sheetData>
    <row r="5" spans="2:2" x14ac:dyDescent="0.35">
      <c r="B5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Feuil1</vt:lpstr>
      <vt:lpstr>Feuil2</vt:lpstr>
      <vt:lpstr>Feuil3</vt:lpstr>
      <vt:lpstr>Feuil4</vt:lpstr>
      <vt:lpstr>Feuil5</vt:lpstr>
      <vt:lpstr>Feuil6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2024-01-02T12:40:39Z</dcterms:modified>
</cp:coreProperties>
</file>