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showObjects="placeholders" codeName="ThisWorkbook" defaultThemeVersion="124226"/>
  <mc:AlternateContent xmlns:mc="http://schemas.openxmlformats.org/markup-compatibility/2006">
    <mc:Choice Requires="x15">
      <x15ac:absPath xmlns:x15ac="http://schemas.microsoft.com/office/spreadsheetml/2010/11/ac" url="C:\Users\BobackSa1\Desktop\Trainingapp-master\"/>
    </mc:Choice>
  </mc:AlternateContent>
  <xr:revisionPtr revIDLastSave="0" documentId="13_ncr:1_{6CD9CEA8-665C-4894-B3CE-1C934EFF7311}" xr6:coauthVersionLast="36" xr6:coauthVersionMax="36" xr10:uidLastSave="{00000000-0000-0000-0000-000000000000}"/>
  <bookViews>
    <workbookView xWindow="0" yWindow="0" windowWidth="23260" windowHeight="13180" xr2:uid="{00000000-000D-0000-FFFF-FFFF00000000}"/>
  </bookViews>
  <sheets>
    <sheet name="WCAG 2.0 Compliance Checklist" sheetId="1" r:id="rId1"/>
  </sheets>
  <externalReferences>
    <externalReference r:id="rId2"/>
    <externalReference r:id="rId3"/>
  </externalReferences>
  <definedNames>
    <definedName name="compliance">[1]lists!$A$1:$A$3</definedName>
    <definedName name="high">[1]lists!$E$1:$E$2</definedName>
    <definedName name="low">[1]lists!$H$1:$H$2</definedName>
    <definedName name="med">[1]lists!$F$1:$G$2</definedName>
    <definedName name="Menu">'[2]Drop down menu'!$A:$A</definedName>
    <definedName name="PM">#REF!</definedName>
    <definedName name="Priority">#REF!</definedName>
    <definedName name="Status">#REF!</definedName>
    <definedName name="SuccessCriteria">#REF!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4" i="1" l="1"/>
  <c r="H15" i="1"/>
  <c r="H16" i="1"/>
  <c r="H57" i="1" l="1"/>
  <c r="H56" i="1"/>
  <c r="H45" i="1"/>
  <c r="H46" i="1"/>
  <c r="H47" i="1"/>
  <c r="H48" i="1"/>
  <c r="H49" i="1"/>
  <c r="H50" i="1"/>
  <c r="H51" i="1"/>
  <c r="H52" i="1"/>
  <c r="H53" i="1"/>
  <c r="H44" i="1"/>
  <c r="H31" i="1"/>
  <c r="H32" i="1"/>
  <c r="H33" i="1"/>
  <c r="H34" i="1"/>
  <c r="H35" i="1"/>
  <c r="H36" i="1"/>
  <c r="H37" i="1"/>
  <c r="H38" i="1"/>
  <c r="H39" i="1"/>
  <c r="H40" i="1"/>
  <c r="H41" i="1"/>
  <c r="H30" i="1"/>
  <c r="H17" i="1"/>
  <c r="H18" i="1"/>
  <c r="H19" i="1"/>
  <c r="H20" i="1"/>
  <c r="H21" i="1"/>
  <c r="H22" i="1"/>
  <c r="H23" i="1"/>
  <c r="H24" i="1"/>
  <c r="H25" i="1"/>
  <c r="H26" i="1"/>
  <c r="H27" i="1"/>
  <c r="D64" i="1" l="1"/>
  <c r="G54" i="1"/>
  <c r="G58" i="1"/>
  <c r="G60" i="1"/>
  <c r="G42" i="1"/>
  <c r="H42" i="1" s="1"/>
  <c r="G28" i="1"/>
  <c r="H58" i="1"/>
  <c r="H28" i="1"/>
  <c r="F15" i="1"/>
  <c r="F14" i="1"/>
  <c r="F57" i="1"/>
  <c r="F56" i="1"/>
  <c r="F53" i="1"/>
  <c r="F52" i="1"/>
  <c r="F51" i="1"/>
  <c r="F50" i="1"/>
  <c r="F49" i="1"/>
  <c r="F48" i="1"/>
  <c r="F47" i="1"/>
  <c r="F46" i="1"/>
  <c r="F45" i="1"/>
  <c r="F44" i="1"/>
  <c r="F41" i="1"/>
  <c r="F40" i="1"/>
  <c r="F39" i="1"/>
  <c r="F38" i="1"/>
  <c r="F37" i="1"/>
  <c r="F36" i="1"/>
  <c r="F35" i="1"/>
  <c r="F34" i="1"/>
  <c r="F32" i="1"/>
  <c r="F31" i="1"/>
  <c r="F30" i="1"/>
  <c r="F27" i="1"/>
  <c r="F26" i="1"/>
  <c r="F25" i="1"/>
  <c r="F24" i="1"/>
  <c r="F23" i="1"/>
  <c r="F22" i="1"/>
  <c r="F21" i="1"/>
  <c r="F20" i="1"/>
  <c r="F19" i="1"/>
  <c r="F18" i="1"/>
  <c r="F17" i="1"/>
  <c r="F16" i="1"/>
  <c r="H54" i="1" l="1"/>
</calcChain>
</file>

<file path=xl/sharedStrings.xml><?xml version="1.0" encoding="utf-8"?>
<sst xmlns="http://schemas.openxmlformats.org/spreadsheetml/2006/main" count="197" uniqueCount="123">
  <si>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</si>
  <si>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</si>
  <si>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</si>
  <si>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</si>
  <si>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</si>
  <si>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</si>
  <si>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</si>
  <si>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</si>
  <si>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</si>
  <si>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</si>
  <si>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</si>
  <si>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</si>
  <si>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</si>
  <si>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</si>
  <si>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</si>
  <si>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</si>
  <si>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</si>
  <si>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</si>
  <si>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</si>
  <si>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</si>
  <si>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</si>
  <si>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</si>
  <si>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</si>
  <si>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</si>
  <si>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</si>
  <si>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</si>
  <si>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</si>
  <si>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</si>
  <si>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</si>
  <si>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</si>
  <si>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</si>
  <si>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</si>
  <si>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</si>
  <si>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</si>
  <si>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</si>
  <si>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</si>
  <si>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</si>
  <si>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</si>
  <si>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</si>
  <si>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</si>
  <si>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</si>
  <si>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A</t>
  </si>
  <si>
    <t>AA</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</si>
  <si>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</si>
  <si>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</si>
  <si>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</si>
  <si>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</si>
  <si>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</si>
  <si>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</si>
  <si>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</si>
  <si>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</si>
  <si>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</si>
  <si>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</si>
  <si>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</si>
  <si>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</si>
  <si>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</si>
  <si>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</si>
  <si>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</si>
  <si>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</si>
  <si>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</si>
  <si>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</si>
  <si>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</si>
  <si>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</si>
  <si>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</si>
  <si>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WCAG 2.0 COMPLIANCE CHECKLIST</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</si>
  <si>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</si>
  <si>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</si>
  <si>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</si>
  <si>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</si>
  <si>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</si>
  <si>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</si>
  <si>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</si>
  <si>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</si>
  <si>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</si>
  <si>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</si>
  <si>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</si>
  <si>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</si>
  <si>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Criteria for “Perceivable” Content</t>
  </si>
  <si>
    <t>Criteria for “Operable” Content</t>
  </si>
  <si>
    <t>Criteria for “Understandable” Content</t>
  </si>
  <si>
    <t>Criteria for “Robust” Content</t>
  </si>
  <si>
    <t>Success Criteria NOT Met of 38:</t>
  </si>
  <si>
    <t xml:space="preserve"> </t>
  </si>
  <si>
    <t>Criteria not applicable</t>
  </si>
  <si>
    <t>Pass</t>
  </si>
  <si>
    <t>Fail</t>
  </si>
  <si>
    <t>Choose option from drop down list</t>
  </si>
  <si>
    <t>Synchronized captions are provided for all pre-recorded audio in synchronized media, except when the media is an alternative for text. (Time-based Media)</t>
  </si>
  <si>
    <t>of 38 Success Criteria Failures</t>
  </si>
  <si>
    <t>End of worksheet</t>
  </si>
  <si>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</si>
  <si>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</si>
  <si>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 xml:space="preserve">Info and Relationships: Information, </t>
    </r>
    <r>
      <rPr>
        <sz val="12"/>
        <rFont val="Arial"/>
        <family val="2"/>
      </rPr>
      <t>structure</t>
    </r>
    <r>
      <rPr>
        <sz val="12"/>
        <color theme="1"/>
        <rFont val="Arial"/>
        <family val="2"/>
      </rPr>
      <t xml:space="preserve">, and </t>
    </r>
    <r>
      <rPr>
        <sz val="12"/>
        <rFont val="Arial"/>
        <family val="2"/>
      </rPr>
      <t>relationships</t>
    </r>
    <r>
      <rPr>
        <sz val="12"/>
        <color theme="1"/>
        <rFont val="Arial"/>
        <family val="2"/>
      </rPr>
      <t xml:space="preserve"> that are conveyed through </t>
    </r>
    <r>
      <rPr>
        <sz val="12"/>
        <rFont val="Arial"/>
        <family val="2"/>
      </rPr>
      <t>presentation</t>
    </r>
    <r>
      <rPr>
        <sz val="12"/>
        <color theme="1"/>
        <rFont val="Arial"/>
        <family val="2"/>
      </rPr>
      <t xml:space="preserve"> can be interpreted by technology and communicated to different types of users, or are available in text. (Adaptable) </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</si>
  <si>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</si>
  <si>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</si>
  <si>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</si>
  <si>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</si>
  <si>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</si>
  <si>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</si>
  <si>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</si>
  <si>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</si>
  <si>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</si>
  <si>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</si>
  <si>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</si>
  <si>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</si>
  <si>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</si>
  <si>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</si>
  <si>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</si>
  <si>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</si>
  <si>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</si>
  <si>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</si>
  <si>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</si>
  <si>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</si>
  <si>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</si>
  <si>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</si>
  <si>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</si>
  <si>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</si>
  <si>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</si>
  <si>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</si>
  <si>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</si>
  <si>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t>WCAG Scavenger Hunt</t>
  </si>
  <si>
    <t xml:space="preserve">Name: </t>
  </si>
  <si>
    <t>Defect Details / Comments - Add information on why each success criteria 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</si>
</sst>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m/d/yyyy;@"/>
  </numFmts>
  <fonts count="39" x14ac:knownFonts="1">
    <font>
      <sz val="10"/>
      <color theme="1"/>
      <name val="Arial"/>
      <family val="2"/>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b/>
      <sz val="16"/>
      <color theme="3" tint="-0.24994659260841701"/>
      <name val="Arial"/>
      <family val="2"/>
    </font>
    <font>
      <b/>
      <sz val="14"/>
      <color theme="0"/>
      <name val="Calibri"/>
      <family val="2"/>
      <scheme val="minor"/>
    </font>
    <font>
      <u/>
      <sz val="12"/>
      <color theme="10"/>
      <name val="Arial"/>
      <family val="2"/>
    </font>
    <font>
      <sz val="12"/>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i/>
      <sz val="12"/>
      <color theme="1"/>
      <name val="Arial"/>
      <family val="2"/>
    </font>
    <font>
      <i/>
      <sz val="12"/>
      <color theme="1"/>
      <name val="Arial"/>
      <family val="2"/>
    </font>
    <font>
      <u/>
      <sz val="12"/>
      <color rgb="FF2A08F8"/>
      <name val="Arial"/>
      <family val="2"/>
    </font>
    <font>
      <sz val="12"/>
      <color rgb="FF2A08F8"/>
      <name val="Arial"/>
      <family val="2"/>
    </font>
  </fonts>
  <fills count="11">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s>
  <borders count="28">
    <border>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theme="4" tint="0.39997558519241921"/>
      </bottom>
      <diagonal/>
    </border>
  </borders>
  <cellStyleXfs count="13">
    <xf numFmtId="0" fontId="0" fillId="0" borderId="0"/>
    <xf numFmtId="0" fontId="7" fillId="0" borderId="0" applyNumberFormat="0" applyFill="0" applyBorder="0" applyAlignment="0" applyProtection="0">
      <alignment vertical="top"/>
      <protection locked="0"/>
    </xf>
    <xf numFmtId="0" fontId="3" fillId="0" borderId="0"/>
    <xf numFmtId="0" fontId="5" fillId="0" borderId="0"/>
    <xf numFmtId="0" fontId="2" fillId="0" borderId="0"/>
    <xf numFmtId="0" fontId="4" fillId="0" borderId="0" applyNumberFormat="0" applyFill="0" applyBorder="0" applyAlignment="0" applyProtection="0">
      <alignment vertical="top"/>
      <protection locked="0"/>
    </xf>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21" fillId="8" borderId="0" applyNumberFormat="0" applyAlignment="0" applyProtection="0"/>
    <xf numFmtId="0" fontId="18" fillId="0" borderId="0" applyNumberFormat="0" applyFill="0" applyAlignment="0" applyProtection="0"/>
    <xf numFmtId="0" fontId="20" fillId="0" borderId="0" applyNumberFormat="0" applyFill="0" applyBorder="0" applyAlignment="0" applyProtection="0">
      <alignment vertical="top"/>
      <protection locked="0"/>
    </xf>
    <xf numFmtId="0" fontId="22" fillId="10" borderId="27" applyNumberFormat="0" applyAlignment="0" applyProtection="0"/>
  </cellStyleXfs>
  <cellXfs count="117">
    <xf numFmtId="0" fontId="0" fillId="0" borderId="0" xfId="0"/>
    <xf numFmtId="0" fontId="0" fillId="2" borderId="0" xfId="0" applyFill="1" applyAlignment="1" applyProtection="1">
      <alignment vertical="center"/>
    </xf>
    <xf numFmtId="0" fontId="14" fillId="2" borderId="18" xfId="0" applyFont="1" applyFill="1" applyBorder="1" applyAlignment="1" applyProtection="1">
      <alignment vertical="center"/>
    </xf>
    <xf numFmtId="0" fontId="14" fillId="2" borderId="0" xfId="0" applyFont="1" applyFill="1" applyAlignment="1" applyProtection="1">
      <alignment vertical="center"/>
    </xf>
    <xf numFmtId="0" fontId="0" fillId="2" borderId="0" xfId="0" applyFill="1" applyProtection="1"/>
    <xf numFmtId="0" fontId="0" fillId="0" borderId="0" xfId="0" applyProtection="1"/>
    <xf numFmtId="0" fontId="9" fillId="0" borderId="0" xfId="0" applyFont="1" applyProtection="1"/>
    <xf numFmtId="0" fontId="0" fillId="2" borderId="0" xfId="0" applyFill="1" applyBorder="1" applyAlignment="1" applyProtection="1">
      <alignment vertical="center"/>
    </xf>
    <xf numFmtId="0" fontId="8"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9" fillId="0" borderId="0" xfId="0" applyFont="1" applyAlignment="1" applyProtection="1">
      <alignment horizontal="left" vertical="center" wrapText="1" indent="1"/>
    </xf>
    <xf numFmtId="0" fontId="0" fillId="2" borderId="10" xfId="0" applyFill="1" applyBorder="1" applyAlignment="1" applyProtection="1">
      <alignment horizontal="right" vertical="center"/>
    </xf>
    <xf numFmtId="166" fontId="8" fillId="2" borderId="3" xfId="0" applyNumberFormat="1" applyFont="1" applyFill="1" applyBorder="1" applyAlignment="1" applyProtection="1">
      <alignment horizontal="center" vertical="center"/>
    </xf>
    <xf numFmtId="164" fontId="0" fillId="2" borderId="0" xfId="0" applyNumberFormat="1" applyFill="1" applyProtection="1"/>
    <xf numFmtId="0" fontId="8" fillId="2" borderId="3" xfId="0" applyFont="1" applyFill="1" applyBorder="1" applyAlignment="1" applyProtection="1">
      <alignment horizontal="center" vertical="center"/>
    </xf>
    <xf numFmtId="0" fontId="10" fillId="0" borderId="0" xfId="0" applyFont="1" applyBorder="1" applyAlignment="1" applyProtection="1">
      <alignment horizontal="right" wrapText="1"/>
    </xf>
    <xf numFmtId="0" fontId="12" fillId="7" borderId="13" xfId="0" applyNumberFormat="1" applyFont="1" applyFill="1" applyBorder="1" applyAlignment="1" applyProtection="1">
      <alignment horizontal="left" wrapText="1"/>
    </xf>
    <xf numFmtId="0" fontId="12" fillId="4" borderId="14" xfId="0" applyFont="1" applyFill="1" applyBorder="1" applyAlignment="1" applyProtection="1">
      <alignment horizontal="center" vertical="center"/>
    </xf>
    <xf numFmtId="14" fontId="10"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2" fillId="4" borderId="11" xfId="0" applyFont="1" applyFill="1" applyBorder="1" applyAlignment="1" applyProtection="1">
      <alignment horizontal="center" vertical="center"/>
    </xf>
    <xf numFmtId="0" fontId="12" fillId="4" borderId="1" xfId="0" applyFont="1" applyFill="1" applyBorder="1" applyAlignment="1" applyProtection="1">
      <alignment horizontal="center" vertical="center"/>
    </xf>
    <xf numFmtId="165" fontId="10" fillId="0" borderId="4" xfId="0" applyNumberFormat="1" applyFont="1" applyBorder="1" applyAlignment="1" applyProtection="1">
      <alignment horizontal="right" vertical="center" wrapText="1"/>
    </xf>
    <xf numFmtId="0" fontId="8"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19" fillId="7" borderId="24" xfId="0" applyNumberFormat="1" applyFont="1" applyFill="1" applyBorder="1" applyAlignment="1" applyProtection="1">
      <alignment horizontal="right" vertical="center" wrapText="1"/>
    </xf>
    <xf numFmtId="0" fontId="10" fillId="0" borderId="0" xfId="0" applyFont="1" applyBorder="1" applyAlignment="1" applyProtection="1">
      <alignment horizontal="right" vertical="center" wrapText="1"/>
    </xf>
    <xf numFmtId="165" fontId="10" fillId="0" borderId="0" xfId="0" applyNumberFormat="1" applyFont="1" applyBorder="1" applyAlignment="1" applyProtection="1">
      <alignment horizontal="right" vertical="center" wrapText="1"/>
    </xf>
    <xf numFmtId="0" fontId="12" fillId="4" borderId="0" xfId="0" applyFont="1" applyFill="1" applyBorder="1" applyAlignment="1" applyProtection="1">
      <alignment horizontal="center" vertical="center"/>
    </xf>
    <xf numFmtId="0" fontId="0" fillId="2" borderId="8" xfId="0" applyFill="1" applyBorder="1" applyAlignment="1" applyProtection="1">
      <alignment vertical="center" wrapText="1"/>
    </xf>
    <xf numFmtId="0" fontId="0" fillId="0" borderId="8" xfId="0" applyBorder="1" applyAlignment="1" applyProtection="1">
      <alignment vertical="center" wrapText="1"/>
    </xf>
    <xf numFmtId="0" fontId="10" fillId="0" borderId="0" xfId="0" applyFont="1" applyBorder="1" applyAlignment="1" applyProtection="1">
      <alignment vertical="center"/>
    </xf>
    <xf numFmtId="0" fontId="11" fillId="0" borderId="8" xfId="0" applyFont="1" applyBorder="1" applyAlignment="1" applyProtection="1">
      <alignment horizontal="left" vertical="center" wrapText="1" indent="1"/>
    </xf>
    <xf numFmtId="0" fontId="11" fillId="0" borderId="5" xfId="0" applyFont="1" applyBorder="1" applyAlignment="1" applyProtection="1">
      <alignment horizontal="center" vertical="center"/>
    </xf>
    <xf numFmtId="0" fontId="14" fillId="0" borderId="5" xfId="0" applyFont="1" applyFill="1" applyBorder="1" applyAlignment="1" applyProtection="1">
      <alignment vertical="center" wrapText="1"/>
    </xf>
    <xf numFmtId="0" fontId="11" fillId="0" borderId="5" xfId="0" applyFont="1" applyBorder="1" applyAlignment="1" applyProtection="1">
      <alignment horizontal="center" vertical="center" wrapText="1"/>
    </xf>
    <xf numFmtId="0" fontId="14" fillId="0" borderId="5" xfId="0" applyFont="1" applyBorder="1" applyAlignment="1" applyProtection="1">
      <alignment horizontal="center" vertical="center" wrapText="1"/>
    </xf>
    <xf numFmtId="14" fontId="14" fillId="0" borderId="5" xfId="0" applyNumberFormat="1" applyFont="1" applyBorder="1" applyAlignment="1" applyProtection="1">
      <alignment vertical="center" wrapText="1"/>
    </xf>
    <xf numFmtId="0" fontId="14" fillId="0" borderId="25" xfId="0" applyFont="1" applyBorder="1" applyAlignment="1" applyProtection="1">
      <alignment vertical="center" wrapText="1"/>
    </xf>
    <xf numFmtId="167" fontId="14" fillId="0" borderId="5" xfId="0" applyNumberFormat="1" applyFont="1" applyBorder="1" applyAlignment="1" applyProtection="1">
      <alignment vertical="center" wrapText="1"/>
    </xf>
    <xf numFmtId="0" fontId="11" fillId="0" borderId="1" xfId="0" applyFont="1" applyBorder="1" applyAlignment="1" applyProtection="1">
      <alignment horizontal="center" vertical="center"/>
    </xf>
    <xf numFmtId="0" fontId="14" fillId="2" borderId="0" xfId="0" applyFont="1" applyFill="1" applyProtection="1"/>
    <xf numFmtId="0" fontId="14" fillId="0" borderId="0" xfId="0" applyFont="1" applyProtection="1"/>
    <xf numFmtId="0" fontId="29" fillId="0" borderId="0" xfId="0" applyFont="1" applyProtection="1"/>
    <xf numFmtId="0" fontId="14" fillId="0" borderId="5" xfId="1" applyFont="1" applyFill="1" applyBorder="1" applyAlignment="1" applyProtection="1">
      <alignment vertical="center" wrapText="1"/>
    </xf>
    <xf numFmtId="0" fontId="14" fillId="0" borderId="5" xfId="1" applyFont="1" applyBorder="1" applyAlignment="1" applyProtection="1">
      <alignment vertical="center" wrapText="1"/>
    </xf>
    <xf numFmtId="0" fontId="14" fillId="0" borderId="5"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9" fillId="0" borderId="0" xfId="0" applyFont="1" applyAlignment="1" applyProtection="1">
      <alignment vertical="center" wrapText="1"/>
    </xf>
    <xf numFmtId="0" fontId="25" fillId="0" borderId="0" xfId="0" applyFont="1" applyAlignment="1" applyProtection="1">
      <alignment horizontal="center" vertical="center"/>
    </xf>
    <xf numFmtId="0" fontId="0" fillId="0" borderId="0" xfId="0" applyAlignment="1" applyProtection="1"/>
    <xf numFmtId="0" fontId="23" fillId="2" borderId="0" xfId="1" applyFont="1" applyFill="1" applyAlignment="1" applyProtection="1">
      <alignment wrapText="1"/>
    </xf>
    <xf numFmtId="0" fontId="13" fillId="6" borderId="26" xfId="0" applyFont="1" applyFill="1" applyBorder="1" applyAlignment="1" applyProtection="1">
      <alignment horizontal="center" vertical="center" wrapText="1"/>
    </xf>
    <xf numFmtId="0" fontId="6" fillId="3" borderId="26" xfId="0" applyFont="1" applyFill="1" applyBorder="1" applyAlignment="1" applyProtection="1">
      <alignment horizontal="center" vertical="center"/>
    </xf>
    <xf numFmtId="0" fontId="11" fillId="2" borderId="0" xfId="0" applyFont="1" applyFill="1" applyAlignment="1" applyProtection="1">
      <alignment horizontal="right" vertical="center" wrapText="1"/>
    </xf>
    <xf numFmtId="0" fontId="11" fillId="5" borderId="23" xfId="0" applyFont="1" applyFill="1" applyBorder="1" applyAlignment="1" applyProtection="1">
      <alignment horizontal="left" vertical="center" wrapText="1" indent="1"/>
    </xf>
    <xf numFmtId="167" fontId="11" fillId="5" borderId="23" xfId="0" applyNumberFormat="1" applyFont="1" applyFill="1" applyBorder="1" applyAlignment="1" applyProtection="1">
      <alignment horizontal="left" vertical="center" wrapText="1"/>
    </xf>
    <xf numFmtId="0" fontId="8" fillId="2" borderId="0" xfId="0" applyFont="1" applyFill="1" applyAlignment="1" applyProtection="1">
      <alignment horizontal="right" vertical="center" wrapText="1"/>
    </xf>
    <xf numFmtId="0" fontId="8" fillId="5" borderId="16" xfId="0" applyFont="1" applyFill="1" applyBorder="1" applyAlignment="1" applyProtection="1">
      <alignment horizontal="left" vertical="center" wrapText="1" indent="1"/>
    </xf>
    <xf numFmtId="0" fontId="8" fillId="0" borderId="16" xfId="0" applyFont="1" applyBorder="1" applyAlignment="1" applyProtection="1">
      <alignment horizontal="left" vertical="center" wrapText="1" indent="1"/>
    </xf>
    <xf numFmtId="0" fontId="8" fillId="5" borderId="23" xfId="0" applyFont="1" applyFill="1" applyBorder="1" applyAlignment="1" applyProtection="1">
      <alignment horizontal="left" vertical="center" wrapText="1" indent="1"/>
    </xf>
    <xf numFmtId="0" fontId="8" fillId="0" borderId="23" xfId="0" applyFont="1" applyBorder="1" applyAlignment="1" applyProtection="1">
      <alignment horizontal="left" vertical="center" wrapText="1" indent="1"/>
    </xf>
    <xf numFmtId="0" fontId="27" fillId="4" borderId="16" xfId="0" applyFont="1" applyFill="1" applyBorder="1" applyAlignment="1" applyProtection="1">
      <alignment vertical="center" wrapText="1"/>
    </xf>
    <xf numFmtId="0" fontId="14" fillId="4" borderId="16" xfId="0" applyFont="1" applyFill="1" applyBorder="1" applyAlignment="1" applyProtection="1">
      <alignment vertical="center" wrapText="1"/>
    </xf>
    <xf numFmtId="0" fontId="14" fillId="4" borderId="2" xfId="0" applyFont="1" applyFill="1" applyBorder="1" applyAlignment="1" applyProtection="1">
      <alignment vertical="center" wrapText="1"/>
    </xf>
    <xf numFmtId="0" fontId="11" fillId="4" borderId="17" xfId="0" applyFont="1" applyFill="1" applyBorder="1" applyAlignment="1" applyProtection="1">
      <alignment horizontal="left" vertical="center" wrapText="1" indent="1"/>
    </xf>
    <xf numFmtId="0" fontId="0" fillId="0" borderId="16" xfId="0" applyBorder="1" applyAlignment="1" applyProtection="1">
      <alignment horizontal="left" indent="1"/>
    </xf>
    <xf numFmtId="0" fontId="11" fillId="4" borderId="12" xfId="0" applyFont="1" applyFill="1" applyBorder="1" applyAlignment="1" applyProtection="1">
      <alignment horizontal="left" vertical="center" wrapText="1" indent="1"/>
    </xf>
    <xf numFmtId="0" fontId="0" fillId="0" borderId="6" xfId="0" applyBorder="1" applyAlignment="1" applyProtection="1">
      <alignment horizontal="left" vertical="center" indent="1"/>
    </xf>
    <xf numFmtId="0" fontId="16" fillId="6" borderId="12" xfId="0" applyFont="1" applyFill="1" applyBorder="1" applyAlignment="1" applyProtection="1">
      <alignment horizontal="left" vertical="center" indent="1"/>
    </xf>
    <xf numFmtId="0" fontId="3" fillId="6" borderId="6" xfId="0" applyFont="1" applyFill="1" applyBorder="1" applyAlignment="1" applyProtection="1">
      <alignment horizontal="left" indent="1"/>
    </xf>
    <xf numFmtId="0" fontId="8" fillId="2" borderId="9" xfId="0" applyFont="1" applyFill="1" applyBorder="1" applyAlignment="1" applyProtection="1">
      <alignment horizontal="right" vertical="center"/>
    </xf>
    <xf numFmtId="0" fontId="8" fillId="2" borderId="10" xfId="0" applyFont="1" applyFill="1" applyBorder="1" applyAlignment="1" applyProtection="1">
      <alignment horizontal="right" vertical="center"/>
    </xf>
    <xf numFmtId="0" fontId="26" fillId="6" borderId="20" xfId="0" applyFont="1" applyFill="1" applyBorder="1" applyAlignment="1" applyProtection="1">
      <alignment horizontal="left" vertical="center"/>
    </xf>
    <xf numFmtId="0" fontId="26" fillId="6" borderId="19" xfId="0" applyFont="1" applyFill="1" applyBorder="1" applyAlignment="1" applyProtection="1">
      <alignment horizontal="left" vertical="center"/>
    </xf>
    <xf numFmtId="0" fontId="11" fillId="2" borderId="0" xfId="0" applyFont="1" applyFill="1" applyAlignment="1" applyProtection="1">
      <alignment horizontal="right" vertical="center" wrapText="1"/>
    </xf>
    <xf numFmtId="0" fontId="11" fillId="5" borderId="16" xfId="0" applyFont="1" applyFill="1" applyBorder="1" applyAlignment="1" applyProtection="1">
      <alignment horizontal="left" vertical="center" wrapText="1" indent="1"/>
    </xf>
    <xf numFmtId="0" fontId="11" fillId="0" borderId="16" xfId="0" applyFont="1" applyBorder="1" applyAlignment="1" applyProtection="1">
      <alignment horizontal="left" vertical="center" wrapText="1" indent="1"/>
    </xf>
    <xf numFmtId="0" fontId="0" fillId="4" borderId="6" xfId="0" applyFill="1" applyBorder="1" applyAlignment="1" applyProtection="1">
      <alignment horizontal="left" vertical="center" indent="1"/>
    </xf>
    <xf numFmtId="0" fontId="14" fillId="2" borderId="0" xfId="0" applyNumberFormat="1" applyFont="1" applyFill="1" applyBorder="1" applyAlignment="1" applyProtection="1">
      <alignment horizontal="left" vertical="center" wrapText="1"/>
    </xf>
    <xf numFmtId="0" fontId="14" fillId="0" borderId="0" xfId="0" applyFont="1" applyBorder="1" applyAlignment="1" applyProtection="1">
      <alignment horizontal="left" vertical="center"/>
    </xf>
    <xf numFmtId="0" fontId="13" fillId="9" borderId="24" xfId="0" applyFont="1" applyFill="1" applyBorder="1" applyAlignment="1" applyProtection="1">
      <alignment horizontal="left" vertical="center" wrapText="1" indent="1"/>
    </xf>
    <xf numFmtId="0" fontId="13" fillId="9" borderId="23" xfId="0" applyFont="1" applyFill="1" applyBorder="1" applyAlignment="1" applyProtection="1">
      <alignment horizontal="left" vertical="center" wrapText="1" indent="1"/>
    </xf>
    <xf numFmtId="0" fontId="13" fillId="9" borderId="25" xfId="0" applyFont="1" applyFill="1" applyBorder="1" applyAlignment="1" applyProtection="1">
      <alignment horizontal="left" vertical="center" wrapText="1" indent="1"/>
    </xf>
    <xf numFmtId="0" fontId="15" fillId="6" borderId="26" xfId="0" applyFont="1" applyFill="1" applyBorder="1" applyAlignment="1" applyProtection="1">
      <alignment horizontal="center" vertical="center" wrapText="1"/>
    </xf>
    <xf numFmtId="0" fontId="27" fillId="4" borderId="6" xfId="0" applyFont="1" applyFill="1" applyBorder="1" applyAlignment="1" applyProtection="1">
      <alignment vertical="center" wrapText="1"/>
    </xf>
    <xf numFmtId="0" fontId="14" fillId="4" borderId="6" xfId="0" applyFont="1" applyFill="1" applyBorder="1" applyAlignment="1" applyProtection="1">
      <alignment vertical="center" wrapText="1"/>
    </xf>
    <xf numFmtId="0" fontId="14" fillId="4" borderId="7" xfId="0" applyFont="1" applyFill="1" applyBorder="1" applyAlignment="1" applyProtection="1">
      <alignment vertical="center" wrapText="1"/>
    </xf>
    <xf numFmtId="0" fontId="35" fillId="2" borderId="0" xfId="0" applyFont="1" applyFill="1" applyBorder="1" applyAlignment="1" applyProtection="1">
      <alignment horizontal="left" vertical="center"/>
    </xf>
    <xf numFmtId="0" fontId="36" fillId="0" borderId="8" xfId="0" applyFont="1" applyBorder="1" applyAlignment="1" applyProtection="1">
      <alignment horizontal="left"/>
    </xf>
    <xf numFmtId="0" fontId="11" fillId="5" borderId="23" xfId="0" applyFont="1" applyFill="1" applyBorder="1" applyAlignment="1" applyProtection="1">
      <alignment horizontal="left" vertical="center" wrapText="1" indent="1"/>
    </xf>
    <xf numFmtId="0" fontId="11" fillId="0" borderId="23" xfId="0" applyFont="1" applyBorder="1" applyAlignment="1" applyProtection="1">
      <alignment horizontal="left" vertical="center" wrapText="1" indent="1"/>
    </xf>
    <xf numFmtId="0" fontId="11" fillId="2" borderId="0" xfId="0" applyFont="1" applyFill="1" applyBorder="1" applyAlignment="1" applyProtection="1">
      <alignment wrapText="1"/>
    </xf>
    <xf numFmtId="0" fontId="11" fillId="0" borderId="0" xfId="0" applyFont="1" applyBorder="1" applyAlignment="1" applyProtection="1"/>
    <xf numFmtId="0" fontId="11" fillId="0" borderId="23" xfId="0" applyFont="1" applyBorder="1" applyAlignment="1" applyProtection="1">
      <alignment horizontal="left" vertical="center" wrapText="1"/>
    </xf>
    <xf numFmtId="0" fontId="11" fillId="0" borderId="25" xfId="0" applyFont="1" applyBorder="1" applyAlignment="1" applyProtection="1">
      <alignment horizontal="left" vertical="center" wrapText="1"/>
    </xf>
    <xf numFmtId="0" fontId="15" fillId="0" borderId="11" xfId="0" applyFont="1" applyBorder="1" applyAlignment="1" applyProtection="1">
      <alignment horizontal="right" wrapText="1"/>
    </xf>
    <xf numFmtId="0" fontId="15" fillId="0" borderId="0" xfId="0" applyFont="1" applyBorder="1" applyAlignment="1" applyProtection="1"/>
    <xf numFmtId="0" fontId="10" fillId="0" borderId="11" xfId="0" applyFont="1" applyBorder="1" applyAlignment="1" applyProtection="1">
      <alignment horizontal="right" vertical="center" wrapText="1"/>
    </xf>
    <xf numFmtId="0" fontId="10" fillId="0" borderId="0" xfId="0" applyFont="1" applyBorder="1" applyAlignment="1" applyProtection="1">
      <alignment vertical="center"/>
    </xf>
    <xf numFmtId="0" fontId="10" fillId="0" borderId="0" xfId="0" applyFont="1" applyBorder="1" applyAlignment="1" applyProtection="1">
      <alignment horizontal="right" wrapText="1"/>
    </xf>
    <xf numFmtId="0" fontId="10" fillId="0" borderId="0" xfId="0" applyFont="1" applyBorder="1" applyAlignment="1" applyProtection="1">
      <alignment wrapText="1"/>
    </xf>
    <xf numFmtId="0" fontId="10" fillId="0" borderId="4" xfId="0" applyFont="1" applyBorder="1" applyAlignment="1" applyProtection="1">
      <alignment horizontal="right" wrapText="1"/>
    </xf>
    <xf numFmtId="0" fontId="15" fillId="0" borderId="21" xfId="0" applyFont="1" applyBorder="1" applyAlignment="1" applyProtection="1">
      <alignment horizontal="right" wrapText="1"/>
    </xf>
    <xf numFmtId="0" fontId="10" fillId="0" borderId="21" xfId="0" applyFont="1" applyBorder="1" applyAlignment="1" applyProtection="1">
      <alignment horizontal="right" wrapText="1"/>
    </xf>
    <xf numFmtId="0" fontId="10" fillId="0" borderId="22" xfId="0" applyFont="1" applyBorder="1" applyAlignment="1" applyProtection="1">
      <alignment horizontal="right" wrapText="1"/>
    </xf>
    <xf numFmtId="0" fontId="6" fillId="6" borderId="6" xfId="0" applyFont="1" applyFill="1" applyBorder="1" applyAlignment="1" applyProtection="1">
      <alignment horizontal="right"/>
    </xf>
    <xf numFmtId="0" fontId="6" fillId="6" borderId="15" xfId="0" applyFont="1" applyFill="1" applyBorder="1" applyAlignment="1" applyProtection="1">
      <alignment horizontal="right"/>
    </xf>
    <xf numFmtId="0" fontId="6" fillId="6" borderId="14" xfId="0" applyFont="1" applyFill="1" applyBorder="1" applyAlignment="1" applyProtection="1">
      <alignment horizontal="right"/>
    </xf>
    <xf numFmtId="0" fontId="11" fillId="0" borderId="0" xfId="0" applyFont="1" applyBorder="1" applyAlignment="1" applyProtection="1">
      <alignment horizontal="left" vertical="center" wrapText="1" indent="1"/>
    </xf>
  </cellXfs>
  <cellStyles count="13">
    <cellStyle name="Heading 1 2" xfId="10" xr:uid="{00000000-0005-0000-0000-000001000000}"/>
    <cellStyle name="Heading 2 2" xfId="9" xr:uid="{00000000-0005-0000-0000-000002000000}"/>
    <cellStyle name="Heading 3" xfId="12"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ormal" xfId="0" builtinId="0"/>
    <cellStyle name="Normal 2" xfId="2" xr:uid="{00000000-0005-0000-0000-00000B000000}"/>
    <cellStyle name="Normal 2 2" xfId="7" xr:uid="{00000000-0005-0000-0000-00000C000000}"/>
    <cellStyle name="Normal 3" xfId="4" xr:uid="{00000000-0005-0000-0000-00000D000000}"/>
    <cellStyle name="Normal 4" xfId="3" xr:uid="{00000000-0005-0000-0000-00000E000000}"/>
  </cellStyles>
  <dxfs count="122">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urleybe/AppData/Local/Microsoft/Windows/Temporary%20Internet%20Files/Content.Outlook/8Z98D2A7/AAO/WCAG_2_checklist_guid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S82"/>
  <sheetViews>
    <sheetView tabSelected="1" zoomScale="80" zoomScaleNormal="80" zoomScaleSheetLayoutView="115" zoomScalePageLayoutView="160" workbookViewId="0">
      <selection activeCell="D57" sqref="D57"/>
    </sheetView>
  </sheetViews>
  <sheetFormatPr defaultColWidth="0" defaultRowHeight="13" zeroHeight="1" x14ac:dyDescent="0.25"/>
  <cols>
    <col min="1" max="1" width="6.6328125" style="27" customWidth="1"/>
    <col min="2" max="2" width="88.453125" style="11" customWidth="1"/>
    <col min="3" max="3" width="10.6328125" style="28" customWidth="1"/>
    <col min="4" max="4" width="27.54296875" style="29" customWidth="1"/>
    <col min="5" max="5" width="67.54296875" style="36" customWidth="1"/>
    <col min="6" max="7" width="0" style="28" hidden="1" customWidth="1"/>
    <col min="8" max="8" width="0" style="27" hidden="1" customWidth="1"/>
    <col min="9" max="16" width="0" style="5" hidden="1" customWidth="1"/>
    <col min="17" max="17" width="0" style="6" hidden="1" customWidth="1"/>
    <col min="18" max="19" width="0" style="5" hidden="1" customWidth="1"/>
    <col min="20" max="16384" width="6.08984375" style="5" hidden="1"/>
  </cols>
  <sheetData>
    <row r="1" spans="1:19" s="4" customFormat="1" ht="37.25" customHeight="1" x14ac:dyDescent="0.25">
      <c r="A1" s="80" t="s">
        <v>64</v>
      </c>
      <c r="B1" s="80"/>
      <c r="C1" s="80"/>
      <c r="D1" s="80"/>
      <c r="E1" s="80"/>
      <c r="F1" s="80"/>
      <c r="G1" s="80"/>
      <c r="H1" s="81"/>
      <c r="I1" s="2"/>
      <c r="J1" s="3"/>
      <c r="K1" s="1"/>
      <c r="L1" s="1"/>
      <c r="M1" s="1"/>
      <c r="N1" s="1"/>
      <c r="O1" s="1"/>
      <c r="P1" s="1"/>
      <c r="Q1" s="1"/>
      <c r="R1" s="1"/>
      <c r="S1" s="1"/>
    </row>
    <row r="2" spans="1:19" ht="27" customHeight="1" x14ac:dyDescent="0.25">
      <c r="A2" s="82" t="s">
        <v>63</v>
      </c>
      <c r="B2" s="82"/>
      <c r="C2" s="83" t="s">
        <v>120</v>
      </c>
      <c r="D2" s="83"/>
      <c r="E2" s="84"/>
      <c r="F2" s="30"/>
      <c r="G2" s="1"/>
      <c r="H2" s="7"/>
      <c r="I2" s="4"/>
      <c r="J2" s="4"/>
      <c r="K2" s="4"/>
      <c r="L2" s="4"/>
      <c r="M2" s="4"/>
      <c r="N2" s="4"/>
    </row>
    <row r="3" spans="1:19" ht="27" customHeight="1" x14ac:dyDescent="0.25">
      <c r="A3" s="82" t="s">
        <v>66</v>
      </c>
      <c r="B3" s="82"/>
      <c r="C3" s="97"/>
      <c r="D3" s="97"/>
      <c r="E3" s="98"/>
      <c r="F3" s="30"/>
      <c r="G3" s="1"/>
      <c r="H3" s="7"/>
      <c r="I3" s="4"/>
      <c r="J3" s="4"/>
      <c r="K3" s="4"/>
      <c r="L3" s="4"/>
      <c r="M3" s="4"/>
      <c r="N3" s="4"/>
    </row>
    <row r="4" spans="1:19" ht="27" customHeight="1" x14ac:dyDescent="0.25">
      <c r="A4" s="61"/>
      <c r="B4" s="61" t="s">
        <v>121</v>
      </c>
      <c r="C4" s="62"/>
      <c r="D4" s="62"/>
      <c r="E4" s="116"/>
      <c r="F4" s="30"/>
      <c r="G4" s="1"/>
      <c r="H4" s="7"/>
      <c r="I4" s="4"/>
      <c r="J4" s="4"/>
      <c r="K4" s="4"/>
      <c r="L4" s="4"/>
      <c r="M4" s="4"/>
      <c r="N4" s="4"/>
    </row>
    <row r="5" spans="1:19" ht="27" customHeight="1" x14ac:dyDescent="0.25">
      <c r="A5" s="82" t="s">
        <v>72</v>
      </c>
      <c r="B5" s="82"/>
      <c r="C5" s="63"/>
      <c r="D5" s="63"/>
      <c r="E5" s="38"/>
      <c r="F5" s="30"/>
      <c r="G5" s="1"/>
      <c r="H5" s="7"/>
      <c r="I5" s="4"/>
      <c r="J5" s="4"/>
      <c r="K5" s="4"/>
      <c r="L5" s="4"/>
      <c r="M5" s="4"/>
      <c r="N5" s="4"/>
    </row>
    <row r="6" spans="1:19" ht="27" hidden="1" customHeight="1" x14ac:dyDescent="0.25">
      <c r="A6" s="64" t="s">
        <v>73</v>
      </c>
      <c r="B6" s="64"/>
      <c r="C6" s="65"/>
      <c r="D6" s="65"/>
      <c r="E6" s="66"/>
      <c r="F6" s="30"/>
      <c r="G6" s="1"/>
      <c r="H6" s="7"/>
      <c r="I6" s="4"/>
      <c r="J6" s="4"/>
      <c r="K6" s="4"/>
      <c r="L6" s="4"/>
      <c r="M6" s="4"/>
      <c r="N6" s="4"/>
    </row>
    <row r="7" spans="1:19" ht="27" hidden="1" customHeight="1" x14ac:dyDescent="0.25">
      <c r="A7" s="64" t="s">
        <v>74</v>
      </c>
      <c r="B7" s="64"/>
      <c r="C7" s="67"/>
      <c r="D7" s="67"/>
      <c r="E7" s="68"/>
      <c r="F7" s="30"/>
      <c r="G7" s="1"/>
      <c r="H7" s="7"/>
      <c r="I7" s="4"/>
      <c r="J7" s="4"/>
      <c r="K7" s="4"/>
      <c r="L7" s="4"/>
      <c r="M7" s="4"/>
      <c r="N7" s="4"/>
    </row>
    <row r="8" spans="1:19" ht="27" hidden="1" customHeight="1" x14ac:dyDescent="0.25">
      <c r="A8" s="64" t="s">
        <v>75</v>
      </c>
      <c r="B8" s="64"/>
      <c r="C8" s="67"/>
      <c r="D8" s="67"/>
      <c r="E8" s="68"/>
      <c r="F8" s="30"/>
      <c r="G8" s="1"/>
      <c r="H8" s="7"/>
      <c r="I8" s="4"/>
      <c r="J8" s="4"/>
      <c r="K8" s="4"/>
      <c r="L8" s="4"/>
      <c r="M8" s="4"/>
      <c r="N8" s="4"/>
    </row>
    <row r="9" spans="1:19" ht="27" hidden="1" customHeight="1" x14ac:dyDescent="0.25">
      <c r="A9" s="64" t="s">
        <v>76</v>
      </c>
      <c r="B9" s="64"/>
      <c r="C9" s="67"/>
      <c r="D9" s="67"/>
      <c r="E9" s="68"/>
      <c r="F9" s="30"/>
      <c r="G9" s="1"/>
      <c r="H9" s="7"/>
      <c r="I9" s="4"/>
      <c r="J9" s="4"/>
      <c r="K9" s="4"/>
      <c r="L9" s="4"/>
      <c r="M9" s="4"/>
      <c r="N9" s="4"/>
    </row>
    <row r="10" spans="1:19" s="28" customFormat="1" ht="52.75" customHeight="1" x14ac:dyDescent="0.25">
      <c r="A10" s="86" t="s">
        <v>71</v>
      </c>
      <c r="B10" s="87"/>
      <c r="C10" s="87"/>
      <c r="D10" s="87"/>
      <c r="E10" s="87"/>
      <c r="F10" s="87"/>
      <c r="G10" s="87"/>
      <c r="H10" s="87"/>
      <c r="I10" s="9"/>
      <c r="J10" s="9"/>
      <c r="K10" s="9"/>
      <c r="L10" s="9"/>
      <c r="M10" s="9"/>
      <c r="N10" s="9"/>
      <c r="Q10" s="55"/>
    </row>
    <row r="11" spans="1:19" s="13" customFormat="1" ht="42" customHeight="1" x14ac:dyDescent="0.25">
      <c r="A11" s="88" t="s">
        <v>119</v>
      </c>
      <c r="B11" s="89"/>
      <c r="C11" s="89"/>
      <c r="D11" s="89"/>
      <c r="E11" s="89"/>
      <c r="F11" s="89"/>
      <c r="G11" s="89"/>
      <c r="H11" s="90"/>
      <c r="I11" s="12"/>
      <c r="J11" s="12"/>
      <c r="K11" s="12"/>
      <c r="L11" s="12"/>
      <c r="M11" s="12"/>
      <c r="N11" s="12"/>
      <c r="Q11" s="14"/>
    </row>
    <row r="12" spans="1:19" ht="55.25" customHeight="1" thickBot="1" x14ac:dyDescent="0.4">
      <c r="A12" s="95" t="s">
        <v>56</v>
      </c>
      <c r="B12" s="96"/>
      <c r="C12" s="59" t="s">
        <v>40</v>
      </c>
      <c r="D12" s="59" t="s">
        <v>90</v>
      </c>
      <c r="E12" s="59" t="s">
        <v>122</v>
      </c>
      <c r="F12" s="91" t="s">
        <v>54</v>
      </c>
      <c r="G12" s="91"/>
      <c r="H12" s="60" t="s">
        <v>55</v>
      </c>
      <c r="I12" s="4"/>
      <c r="J12" s="4"/>
      <c r="K12" s="4"/>
      <c r="L12" s="4"/>
      <c r="M12" s="4"/>
      <c r="N12" s="4"/>
    </row>
    <row r="13" spans="1:19" ht="69.650000000000006" customHeight="1" x14ac:dyDescent="0.25">
      <c r="A13" s="74" t="s">
        <v>77</v>
      </c>
      <c r="B13" s="85"/>
      <c r="C13" s="92" t="s">
        <v>91</v>
      </c>
      <c r="D13" s="93"/>
      <c r="E13" s="93"/>
      <c r="F13" s="93"/>
      <c r="G13" s="93"/>
      <c r="H13" s="94"/>
      <c r="I13" s="4"/>
      <c r="J13" s="4"/>
      <c r="K13" s="4"/>
      <c r="L13" s="4"/>
      <c r="M13" s="4"/>
      <c r="N13" s="4"/>
    </row>
    <row r="14" spans="1:19" s="48" customFormat="1" ht="49.75" customHeight="1" x14ac:dyDescent="0.35">
      <c r="A14" s="39" t="s">
        <v>0</v>
      </c>
      <c r="B14" s="40" t="s">
        <v>43</v>
      </c>
      <c r="C14" s="41" t="s">
        <v>41</v>
      </c>
      <c r="D14" s="42" t="s">
        <v>85</v>
      </c>
      <c r="E14" s="43"/>
      <c r="F14" s="44">
        <f>IF(D14="does not support","list date full support planned, if any &gt;",0)</f>
        <v>0</v>
      </c>
      <c r="G14" s="45"/>
      <c r="H14" s="46">
        <f>IF(D14="Pass",0,IF(D14="criteria not applicable",0,IF(D14="Fail",1,"")))</f>
        <v>1</v>
      </c>
      <c r="I14" s="47"/>
      <c r="J14" s="47"/>
      <c r="K14" s="47"/>
      <c r="L14" s="47"/>
      <c r="M14" s="47"/>
      <c r="N14" s="47"/>
      <c r="Q14" s="49"/>
    </row>
    <row r="15" spans="1:19" s="48" customFormat="1" ht="49.75" customHeight="1" x14ac:dyDescent="0.35">
      <c r="A15" s="39" t="s">
        <v>1</v>
      </c>
      <c r="B15" s="40" t="s">
        <v>44</v>
      </c>
      <c r="C15" s="41" t="s">
        <v>41</v>
      </c>
      <c r="D15" s="42" t="s">
        <v>83</v>
      </c>
      <c r="E15" s="43"/>
      <c r="F15" s="44">
        <f>IF(D15="does not support","list date full support planned, if any &gt;",0)</f>
        <v>0</v>
      </c>
      <c r="G15" s="45"/>
      <c r="H15" s="46">
        <f t="shared" ref="H15:H27" si="0">IF(D15="Pass",0,IF(D15="criteria not applicable",0,IF(D15="Fail",1,"")))</f>
        <v>0</v>
      </c>
      <c r="I15" s="47"/>
      <c r="J15" s="47"/>
      <c r="K15" s="47"/>
      <c r="L15" s="47"/>
      <c r="M15" s="47"/>
      <c r="N15" s="47"/>
      <c r="Q15" s="49"/>
    </row>
    <row r="16" spans="1:19" s="48" customFormat="1" ht="49.75" customHeight="1" x14ac:dyDescent="0.35">
      <c r="A16" s="39" t="s">
        <v>2</v>
      </c>
      <c r="B16" s="40" t="s">
        <v>87</v>
      </c>
      <c r="C16" s="41" t="s">
        <v>41</v>
      </c>
      <c r="D16" s="42" t="s">
        <v>83</v>
      </c>
      <c r="E16" s="43"/>
      <c r="F16" s="44">
        <f t="shared" ref="F16:F27" si="1">IF(D16="does not support","list date full support planned, if any &gt;",0)</f>
        <v>0</v>
      </c>
      <c r="G16" s="45"/>
      <c r="H16" s="46">
        <f t="shared" si="0"/>
        <v>0</v>
      </c>
      <c r="I16" s="47"/>
      <c r="J16" s="47"/>
      <c r="K16" s="47"/>
      <c r="L16" s="47"/>
      <c r="M16" s="47"/>
      <c r="N16" s="47"/>
      <c r="Q16" s="49"/>
    </row>
    <row r="17" spans="1:17" s="48" customFormat="1" ht="49.75" customHeight="1" x14ac:dyDescent="0.35">
      <c r="A17" s="39" t="s">
        <v>3</v>
      </c>
      <c r="B17" s="40" t="s">
        <v>45</v>
      </c>
      <c r="C17" s="41" t="s">
        <v>41</v>
      </c>
      <c r="D17" s="42" t="s">
        <v>83</v>
      </c>
      <c r="E17" s="43"/>
      <c r="F17" s="44">
        <f t="shared" si="1"/>
        <v>0</v>
      </c>
      <c r="G17" s="45"/>
      <c r="H17" s="46">
        <f t="shared" si="0"/>
        <v>0</v>
      </c>
      <c r="I17" s="47"/>
      <c r="J17" s="47"/>
      <c r="K17" s="47"/>
      <c r="L17" s="47"/>
      <c r="M17" s="47"/>
      <c r="N17" s="47"/>
      <c r="Q17" s="49"/>
    </row>
    <row r="18" spans="1:17" s="48" customFormat="1" ht="49.75" customHeight="1" x14ac:dyDescent="0.35">
      <c r="A18" s="39" t="s">
        <v>4</v>
      </c>
      <c r="B18" s="40" t="s">
        <v>46</v>
      </c>
      <c r="C18" s="41" t="s">
        <v>42</v>
      </c>
      <c r="D18" s="42" t="s">
        <v>83</v>
      </c>
      <c r="E18" s="43"/>
      <c r="F18" s="44">
        <f t="shared" si="1"/>
        <v>0</v>
      </c>
      <c r="G18" s="45"/>
      <c r="H18" s="46">
        <f t="shared" si="0"/>
        <v>0</v>
      </c>
      <c r="I18" s="47"/>
      <c r="J18" s="47"/>
      <c r="K18" s="47"/>
      <c r="L18" s="47"/>
      <c r="M18" s="47"/>
      <c r="N18" s="47"/>
      <c r="Q18" s="49"/>
    </row>
    <row r="19" spans="1:17" s="48" customFormat="1" ht="49.75" customHeight="1" x14ac:dyDescent="0.35">
      <c r="A19" s="39" t="s">
        <v>5</v>
      </c>
      <c r="B19" s="40" t="s">
        <v>47</v>
      </c>
      <c r="C19" s="41" t="s">
        <v>42</v>
      </c>
      <c r="D19" s="42" t="s">
        <v>83</v>
      </c>
      <c r="E19" s="43"/>
      <c r="F19" s="44">
        <f t="shared" si="1"/>
        <v>0</v>
      </c>
      <c r="G19" s="45"/>
      <c r="H19" s="46">
        <f t="shared" si="0"/>
        <v>0</v>
      </c>
      <c r="I19" s="47"/>
      <c r="J19" s="47"/>
      <c r="K19" s="47"/>
      <c r="L19" s="47"/>
      <c r="M19" s="47"/>
      <c r="N19" s="47"/>
      <c r="Q19" s="49"/>
    </row>
    <row r="20" spans="1:17" s="48" customFormat="1" ht="49.75" customHeight="1" x14ac:dyDescent="0.35">
      <c r="A20" s="39" t="s">
        <v>6</v>
      </c>
      <c r="B20" s="40" t="s">
        <v>92</v>
      </c>
      <c r="C20" s="41" t="s">
        <v>41</v>
      </c>
      <c r="D20" s="42" t="s">
        <v>85</v>
      </c>
      <c r="E20" s="43"/>
      <c r="F20" s="44">
        <f t="shared" si="1"/>
        <v>0</v>
      </c>
      <c r="G20" s="45"/>
      <c r="H20" s="46">
        <f t="shared" si="0"/>
        <v>1</v>
      </c>
      <c r="I20" s="47"/>
      <c r="J20" s="47"/>
      <c r="K20" s="47"/>
      <c r="L20" s="47"/>
      <c r="M20" s="47"/>
      <c r="N20" s="47"/>
      <c r="Q20" s="49" t="s">
        <v>86</v>
      </c>
    </row>
    <row r="21" spans="1:17" s="48" customFormat="1" ht="49.75" customHeight="1" x14ac:dyDescent="0.35">
      <c r="A21" s="39" t="s">
        <v>7</v>
      </c>
      <c r="B21" s="40" t="s">
        <v>93</v>
      </c>
      <c r="C21" s="41" t="s">
        <v>41</v>
      </c>
      <c r="D21" s="42" t="s">
        <v>85</v>
      </c>
      <c r="E21" s="43"/>
      <c r="F21" s="44">
        <f t="shared" si="1"/>
        <v>0</v>
      </c>
      <c r="G21" s="45"/>
      <c r="H21" s="46">
        <f t="shared" si="0"/>
        <v>1</v>
      </c>
      <c r="I21" s="47"/>
      <c r="J21" s="47"/>
      <c r="K21" s="47"/>
      <c r="L21" s="47"/>
      <c r="M21" s="47"/>
      <c r="N21" s="47"/>
      <c r="Q21" s="49" t="s">
        <v>84</v>
      </c>
    </row>
    <row r="22" spans="1:17" s="48" customFormat="1" ht="49.75" customHeight="1" x14ac:dyDescent="0.35">
      <c r="A22" s="39" t="s">
        <v>8</v>
      </c>
      <c r="B22" s="40" t="s">
        <v>94</v>
      </c>
      <c r="C22" s="41" t="s">
        <v>41</v>
      </c>
      <c r="D22" s="42" t="s">
        <v>85</v>
      </c>
      <c r="E22" s="43"/>
      <c r="F22" s="44">
        <f t="shared" si="1"/>
        <v>0</v>
      </c>
      <c r="G22" s="45"/>
      <c r="H22" s="46">
        <f t="shared" si="0"/>
        <v>1</v>
      </c>
      <c r="I22" s="47"/>
      <c r="J22" s="47"/>
      <c r="K22" s="47"/>
      <c r="L22" s="47"/>
      <c r="M22" s="47"/>
      <c r="N22" s="47"/>
      <c r="Q22" s="49" t="s">
        <v>85</v>
      </c>
    </row>
    <row r="23" spans="1:17" s="48" customFormat="1" ht="49.75" customHeight="1" x14ac:dyDescent="0.35">
      <c r="A23" s="39" t="s">
        <v>9</v>
      </c>
      <c r="B23" s="40" t="s">
        <v>48</v>
      </c>
      <c r="C23" s="41" t="s">
        <v>41</v>
      </c>
      <c r="D23" s="42" t="s">
        <v>85</v>
      </c>
      <c r="E23" s="43"/>
      <c r="F23" s="44">
        <f t="shared" si="1"/>
        <v>0</v>
      </c>
      <c r="G23" s="45"/>
      <c r="H23" s="46">
        <f t="shared" si="0"/>
        <v>1</v>
      </c>
      <c r="I23" s="47"/>
      <c r="J23" s="47"/>
      <c r="K23" s="47"/>
      <c r="L23" s="47"/>
      <c r="M23" s="47"/>
      <c r="N23" s="47"/>
      <c r="Q23" s="49" t="s">
        <v>83</v>
      </c>
    </row>
    <row r="24" spans="1:17" s="48" customFormat="1" ht="49.75" customHeight="1" x14ac:dyDescent="0.35">
      <c r="A24" s="39" t="s">
        <v>10</v>
      </c>
      <c r="B24" s="40" t="s">
        <v>110</v>
      </c>
      <c r="C24" s="41" t="s">
        <v>41</v>
      </c>
      <c r="D24" s="42" t="s">
        <v>83</v>
      </c>
      <c r="E24" s="43"/>
      <c r="F24" s="44">
        <f t="shared" si="1"/>
        <v>0</v>
      </c>
      <c r="G24" s="45"/>
      <c r="H24" s="46">
        <f t="shared" si="0"/>
        <v>0</v>
      </c>
      <c r="I24" s="47"/>
      <c r="J24" s="47"/>
      <c r="K24" s="47"/>
      <c r="L24" s="47"/>
      <c r="M24" s="47"/>
      <c r="N24" s="47"/>
      <c r="Q24" s="49"/>
    </row>
    <row r="25" spans="1:17" s="48" customFormat="1" ht="49.75" customHeight="1" x14ac:dyDescent="0.35">
      <c r="A25" s="39" t="s">
        <v>11</v>
      </c>
      <c r="B25" s="50" t="s">
        <v>95</v>
      </c>
      <c r="C25" s="41" t="s">
        <v>42</v>
      </c>
      <c r="D25" s="42" t="s">
        <v>85</v>
      </c>
      <c r="E25" s="43"/>
      <c r="F25" s="44">
        <f t="shared" si="1"/>
        <v>0</v>
      </c>
      <c r="G25" s="45"/>
      <c r="H25" s="46">
        <f t="shared" si="0"/>
        <v>1</v>
      </c>
      <c r="I25" s="47"/>
      <c r="J25" s="47"/>
      <c r="K25" s="47"/>
      <c r="L25" s="47"/>
      <c r="M25" s="47"/>
      <c r="N25" s="47"/>
      <c r="Q25" s="49" t="s">
        <v>39</v>
      </c>
    </row>
    <row r="26" spans="1:17" s="48" customFormat="1" ht="49.75" customHeight="1" x14ac:dyDescent="0.35">
      <c r="A26" s="39" t="s">
        <v>12</v>
      </c>
      <c r="B26" s="40" t="s">
        <v>96</v>
      </c>
      <c r="C26" s="41" t="s">
        <v>42</v>
      </c>
      <c r="D26" s="42" t="s">
        <v>83</v>
      </c>
      <c r="E26" s="43"/>
      <c r="F26" s="44">
        <f t="shared" si="1"/>
        <v>0</v>
      </c>
      <c r="G26" s="45"/>
      <c r="H26" s="46">
        <f t="shared" si="0"/>
        <v>0</v>
      </c>
      <c r="I26" s="47"/>
      <c r="J26" s="47"/>
      <c r="K26" s="47"/>
      <c r="L26" s="47"/>
      <c r="M26" s="47"/>
      <c r="N26" s="47"/>
      <c r="Q26" s="49"/>
    </row>
    <row r="27" spans="1:17" s="48" customFormat="1" ht="49.75" customHeight="1" thickBot="1" x14ac:dyDescent="0.4">
      <c r="A27" s="39" t="s">
        <v>13</v>
      </c>
      <c r="B27" s="51" t="s">
        <v>97</v>
      </c>
      <c r="C27" s="41" t="s">
        <v>42</v>
      </c>
      <c r="D27" s="42" t="s">
        <v>85</v>
      </c>
      <c r="E27" s="43"/>
      <c r="F27" s="44">
        <f t="shared" si="1"/>
        <v>0</v>
      </c>
      <c r="G27" s="45"/>
      <c r="H27" s="46">
        <f t="shared" si="0"/>
        <v>1</v>
      </c>
      <c r="I27" s="47"/>
      <c r="J27" s="47"/>
      <c r="K27" s="47"/>
      <c r="L27" s="47"/>
      <c r="M27" s="47"/>
      <c r="N27" s="47"/>
      <c r="Q27" s="49"/>
    </row>
    <row r="28" spans="1:17" ht="17.399999999999999" hidden="1" customHeight="1" thickBot="1" x14ac:dyDescent="0.3">
      <c r="A28" s="78" t="s">
        <v>70</v>
      </c>
      <c r="B28" s="79"/>
      <c r="C28" s="79"/>
      <c r="D28" s="79"/>
      <c r="E28" s="79"/>
      <c r="F28" s="79"/>
      <c r="G28" s="15">
        <f>SUM(H14:H27)</f>
        <v>7</v>
      </c>
      <c r="H28" s="16">
        <f>SUM(H14:H27)</f>
        <v>7</v>
      </c>
      <c r="I28" s="17"/>
      <c r="J28" s="4"/>
      <c r="K28" s="4"/>
      <c r="L28" s="4"/>
      <c r="M28" s="4"/>
      <c r="N28" s="4"/>
    </row>
    <row r="29" spans="1:17" ht="53.4" customHeight="1" x14ac:dyDescent="0.25">
      <c r="A29" s="74" t="s">
        <v>78</v>
      </c>
      <c r="B29" s="75"/>
      <c r="C29" s="92" t="s">
        <v>98</v>
      </c>
      <c r="D29" s="93"/>
      <c r="E29" s="93"/>
      <c r="F29" s="93"/>
      <c r="G29" s="93"/>
      <c r="H29" s="94"/>
      <c r="I29" s="4"/>
      <c r="J29" s="4"/>
      <c r="K29" s="4"/>
      <c r="L29" s="4"/>
      <c r="M29" s="4"/>
      <c r="N29" s="4"/>
    </row>
    <row r="30" spans="1:17" s="48" customFormat="1" ht="70.75" customHeight="1" x14ac:dyDescent="0.35">
      <c r="A30" s="39" t="s">
        <v>14</v>
      </c>
      <c r="B30" s="40" t="s">
        <v>49</v>
      </c>
      <c r="C30" s="41" t="s">
        <v>41</v>
      </c>
      <c r="D30" s="42" t="s">
        <v>85</v>
      </c>
      <c r="E30" s="43"/>
      <c r="F30" s="44">
        <f t="shared" ref="F30:F41" si="2">IF(D30="does not support","list date full support planned, if any &gt;",0)</f>
        <v>0</v>
      </c>
      <c r="G30" s="45"/>
      <c r="H30" s="46">
        <f>IF(D30="Pass",0,IF(D30="criteria not applicable",0,IF(D30="Fail",1,"")))</f>
        <v>1</v>
      </c>
      <c r="I30" s="47"/>
      <c r="J30" s="47"/>
      <c r="K30" s="47"/>
      <c r="L30" s="47"/>
      <c r="M30" s="47"/>
      <c r="N30" s="47"/>
      <c r="Q30" s="49"/>
    </row>
    <row r="31" spans="1:17" s="48" customFormat="1" ht="81.650000000000006" customHeight="1" x14ac:dyDescent="0.35">
      <c r="A31" s="39" t="s">
        <v>15</v>
      </c>
      <c r="B31" s="40" t="s">
        <v>111</v>
      </c>
      <c r="C31" s="41" t="s">
        <v>41</v>
      </c>
      <c r="D31" s="42" t="s">
        <v>85</v>
      </c>
      <c r="E31" s="43"/>
      <c r="F31" s="44">
        <f t="shared" si="2"/>
        <v>0</v>
      </c>
      <c r="G31" s="45"/>
      <c r="H31" s="46">
        <f t="shared" ref="H31:H41" si="3">IF(D31="Pass",0,IF(D31="criteria not applicable",0,IF(D31="Fail",1,"")))</f>
        <v>1</v>
      </c>
      <c r="I31" s="47"/>
      <c r="J31" s="47"/>
      <c r="K31" s="47"/>
      <c r="L31" s="47"/>
      <c r="M31" s="47"/>
      <c r="N31" s="47"/>
      <c r="Q31" s="49"/>
    </row>
    <row r="32" spans="1:17" s="48" customFormat="1" ht="211.75" customHeight="1" x14ac:dyDescent="0.35">
      <c r="A32" s="39" t="s">
        <v>16</v>
      </c>
      <c r="B32" s="40" t="s">
        <v>65</v>
      </c>
      <c r="C32" s="41" t="s">
        <v>41</v>
      </c>
      <c r="D32" s="42" t="s">
        <v>83</v>
      </c>
      <c r="E32" s="43"/>
      <c r="F32" s="44">
        <f t="shared" si="2"/>
        <v>0</v>
      </c>
      <c r="G32" s="45"/>
      <c r="H32" s="46">
        <f t="shared" si="3"/>
        <v>0</v>
      </c>
      <c r="I32" s="47"/>
      <c r="J32" s="47"/>
      <c r="K32" s="47"/>
      <c r="L32" s="47"/>
      <c r="M32" s="47"/>
      <c r="N32" s="47"/>
      <c r="Q32" s="49"/>
    </row>
    <row r="33" spans="1:17" s="48" customFormat="1" ht="165.65" customHeight="1" x14ac:dyDescent="0.35">
      <c r="A33" s="39" t="s">
        <v>17</v>
      </c>
      <c r="B33" s="40" t="s">
        <v>112</v>
      </c>
      <c r="C33" s="41" t="s">
        <v>41</v>
      </c>
      <c r="D33" s="42" t="s">
        <v>85</v>
      </c>
      <c r="E33" s="43"/>
      <c r="F33" s="44"/>
      <c r="G33" s="45"/>
      <c r="H33" s="46">
        <f t="shared" si="3"/>
        <v>1</v>
      </c>
      <c r="I33" s="47"/>
      <c r="J33" s="47"/>
      <c r="K33" s="47"/>
      <c r="L33" s="47"/>
      <c r="M33" s="47"/>
      <c r="N33" s="47"/>
      <c r="Q33" s="49"/>
    </row>
    <row r="34" spans="1:17" s="48" customFormat="1" ht="57" customHeight="1" x14ac:dyDescent="0.35">
      <c r="A34" s="39" t="s">
        <v>18</v>
      </c>
      <c r="B34" s="40" t="s">
        <v>99</v>
      </c>
      <c r="C34" s="41" t="s">
        <v>41</v>
      </c>
      <c r="D34" s="42" t="s">
        <v>83</v>
      </c>
      <c r="E34" s="43"/>
      <c r="F34" s="44">
        <f t="shared" si="2"/>
        <v>0</v>
      </c>
      <c r="G34" s="45"/>
      <c r="H34" s="46">
        <f t="shared" si="3"/>
        <v>0</v>
      </c>
      <c r="I34" s="47"/>
      <c r="J34" s="47"/>
      <c r="K34" s="47"/>
      <c r="L34" s="47"/>
      <c r="M34" s="47"/>
      <c r="N34" s="47"/>
      <c r="Q34" s="49"/>
    </row>
    <row r="35" spans="1:17" s="48" customFormat="1" ht="41.4" customHeight="1" x14ac:dyDescent="0.35">
      <c r="A35" s="39" t="s">
        <v>19</v>
      </c>
      <c r="B35" s="40" t="s">
        <v>100</v>
      </c>
      <c r="C35" s="41" t="s">
        <v>41</v>
      </c>
      <c r="D35" s="42" t="s">
        <v>85</v>
      </c>
      <c r="E35" s="43"/>
      <c r="F35" s="44">
        <f t="shared" si="2"/>
        <v>0</v>
      </c>
      <c r="G35" s="45"/>
      <c r="H35" s="46">
        <f t="shared" si="3"/>
        <v>1</v>
      </c>
      <c r="I35" s="47"/>
      <c r="J35" s="47"/>
      <c r="K35" s="47"/>
      <c r="L35" s="47"/>
      <c r="M35" s="47"/>
      <c r="N35" s="47"/>
      <c r="Q35" s="49"/>
    </row>
    <row r="36" spans="1:17" s="48" customFormat="1" ht="27.65" customHeight="1" x14ac:dyDescent="0.35">
      <c r="A36" s="39" t="s">
        <v>20</v>
      </c>
      <c r="B36" s="40" t="s">
        <v>113</v>
      </c>
      <c r="C36" s="41" t="s">
        <v>41</v>
      </c>
      <c r="D36" s="42" t="s">
        <v>85</v>
      </c>
      <c r="E36" s="43"/>
      <c r="F36" s="44">
        <f t="shared" si="2"/>
        <v>0</v>
      </c>
      <c r="G36" s="45"/>
      <c r="H36" s="46">
        <f t="shared" si="3"/>
        <v>1</v>
      </c>
      <c r="I36" s="47"/>
      <c r="J36" s="47"/>
      <c r="K36" s="47"/>
      <c r="L36" s="47"/>
      <c r="M36" s="47"/>
      <c r="N36" s="47"/>
      <c r="Q36" s="49"/>
    </row>
    <row r="37" spans="1:17" s="48" customFormat="1" ht="53.4" customHeight="1" x14ac:dyDescent="0.35">
      <c r="A37" s="39" t="s">
        <v>21</v>
      </c>
      <c r="B37" s="40" t="s">
        <v>101</v>
      </c>
      <c r="C37" s="41" t="s">
        <v>41</v>
      </c>
      <c r="D37" s="42" t="s">
        <v>85</v>
      </c>
      <c r="E37" s="43"/>
      <c r="F37" s="44">
        <f t="shared" si="2"/>
        <v>0</v>
      </c>
      <c r="G37" s="45"/>
      <c r="H37" s="46">
        <f t="shared" si="3"/>
        <v>1</v>
      </c>
      <c r="I37" s="47"/>
      <c r="J37" s="47"/>
      <c r="K37" s="47"/>
      <c r="L37" s="47"/>
      <c r="M37" s="47"/>
      <c r="N37" s="47"/>
      <c r="Q37" s="49"/>
    </row>
    <row r="38" spans="1:17" s="48" customFormat="1" ht="56.4" customHeight="1" x14ac:dyDescent="0.35">
      <c r="A38" s="39" t="s">
        <v>22</v>
      </c>
      <c r="B38" s="40" t="s">
        <v>50</v>
      </c>
      <c r="C38" s="41" t="s">
        <v>41</v>
      </c>
      <c r="D38" s="42" t="s">
        <v>85</v>
      </c>
      <c r="E38" s="43"/>
      <c r="F38" s="44">
        <f t="shared" si="2"/>
        <v>0</v>
      </c>
      <c r="G38" s="45"/>
      <c r="H38" s="46">
        <f t="shared" si="3"/>
        <v>1</v>
      </c>
      <c r="I38" s="47"/>
      <c r="J38" s="47"/>
      <c r="K38" s="47"/>
      <c r="L38" s="47"/>
      <c r="M38" s="47"/>
      <c r="N38" s="47"/>
      <c r="Q38" s="49"/>
    </row>
    <row r="39" spans="1:17" s="48" customFormat="1" ht="39" customHeight="1" x14ac:dyDescent="0.35">
      <c r="A39" s="39" t="s">
        <v>23</v>
      </c>
      <c r="B39" s="40" t="s">
        <v>102</v>
      </c>
      <c r="C39" s="41" t="s">
        <v>42</v>
      </c>
      <c r="D39" s="42" t="s">
        <v>85</v>
      </c>
      <c r="E39" s="43"/>
      <c r="F39" s="44">
        <f t="shared" si="2"/>
        <v>0</v>
      </c>
      <c r="G39" s="45"/>
      <c r="H39" s="46">
        <f t="shared" si="3"/>
        <v>1</v>
      </c>
      <c r="I39" s="47"/>
      <c r="J39" s="47"/>
      <c r="K39" s="47"/>
      <c r="L39" s="47"/>
      <c r="M39" s="47"/>
      <c r="N39" s="47"/>
      <c r="Q39" s="49"/>
    </row>
    <row r="40" spans="1:17" s="48" customFormat="1" ht="28.25" customHeight="1" x14ac:dyDescent="0.35">
      <c r="A40" s="39" t="s">
        <v>24</v>
      </c>
      <c r="B40" s="40" t="s">
        <v>114</v>
      </c>
      <c r="C40" s="41" t="s">
        <v>42</v>
      </c>
      <c r="D40" s="42" t="s">
        <v>85</v>
      </c>
      <c r="E40" s="43"/>
      <c r="F40" s="44">
        <f t="shared" si="2"/>
        <v>0</v>
      </c>
      <c r="G40" s="45"/>
      <c r="H40" s="46">
        <f t="shared" si="3"/>
        <v>1</v>
      </c>
      <c r="I40" s="47"/>
      <c r="J40" s="47"/>
      <c r="K40" s="47"/>
      <c r="L40" s="47"/>
      <c r="M40" s="47"/>
      <c r="N40" s="47"/>
      <c r="Q40" s="49"/>
    </row>
    <row r="41" spans="1:17" s="48" customFormat="1" ht="37.75" customHeight="1" thickBot="1" x14ac:dyDescent="0.4">
      <c r="A41" s="39" t="s">
        <v>25</v>
      </c>
      <c r="B41" s="40" t="s">
        <v>51</v>
      </c>
      <c r="C41" s="41" t="s">
        <v>42</v>
      </c>
      <c r="D41" s="42" t="s">
        <v>85</v>
      </c>
      <c r="E41" s="43"/>
      <c r="F41" s="44">
        <f t="shared" si="2"/>
        <v>0</v>
      </c>
      <c r="G41" s="45"/>
      <c r="H41" s="46">
        <f t="shared" si="3"/>
        <v>1</v>
      </c>
      <c r="I41" s="47"/>
      <c r="J41" s="47"/>
      <c r="K41" s="47"/>
      <c r="L41" s="47"/>
      <c r="M41" s="47"/>
      <c r="N41" s="47"/>
      <c r="Q41" s="49"/>
    </row>
    <row r="42" spans="1:17" ht="48.75" hidden="1" customHeight="1" thickBot="1" x14ac:dyDescent="0.3">
      <c r="A42" s="78" t="s">
        <v>69</v>
      </c>
      <c r="B42" s="79"/>
      <c r="C42" s="79"/>
      <c r="D42" s="79"/>
      <c r="E42" s="79"/>
      <c r="F42" s="79"/>
      <c r="G42" s="15">
        <f>SUM(H30:H41)</f>
        <v>10</v>
      </c>
      <c r="H42" s="16" t="b">
        <f>G42=G42</f>
        <v>1</v>
      </c>
      <c r="I42" s="4"/>
      <c r="J42" s="4"/>
      <c r="K42" s="4"/>
      <c r="L42" s="4"/>
      <c r="M42" s="4"/>
      <c r="N42" s="4"/>
    </row>
    <row r="43" spans="1:17" ht="54.65" customHeight="1" x14ac:dyDescent="0.25">
      <c r="A43" s="74" t="s">
        <v>79</v>
      </c>
      <c r="B43" s="75"/>
      <c r="C43" s="92" t="s">
        <v>103</v>
      </c>
      <c r="D43" s="93"/>
      <c r="E43" s="93"/>
      <c r="F43" s="93"/>
      <c r="G43" s="93"/>
      <c r="H43" s="94"/>
      <c r="I43" s="4"/>
      <c r="J43" s="4"/>
      <c r="K43" s="4"/>
      <c r="L43" s="4"/>
      <c r="M43" s="4"/>
      <c r="N43" s="4"/>
    </row>
    <row r="44" spans="1:17" s="48" customFormat="1" ht="40.25" customHeight="1" x14ac:dyDescent="0.35">
      <c r="A44" s="39" t="s">
        <v>26</v>
      </c>
      <c r="B44" s="40" t="s">
        <v>104</v>
      </c>
      <c r="C44" s="41" t="s">
        <v>41</v>
      </c>
      <c r="D44" s="42" t="s">
        <v>85</v>
      </c>
      <c r="E44" s="43"/>
      <c r="F44" s="44">
        <f t="shared" ref="F44:F57" si="4">IF(D44="does not support","list date full support planned, if any &gt;",0)</f>
        <v>0</v>
      </c>
      <c r="G44" s="45"/>
      <c r="H44" s="46">
        <f>IF(D44="Pass",0,IF(D44="criteria not applicable",0,IF(D44="Fail",1,"")))</f>
        <v>1</v>
      </c>
      <c r="I44" s="47"/>
      <c r="J44" s="47"/>
      <c r="K44" s="47"/>
      <c r="L44" s="47"/>
      <c r="M44" s="47"/>
      <c r="N44" s="47"/>
      <c r="Q44" s="49"/>
    </row>
    <row r="45" spans="1:17" s="48" customFormat="1" ht="69" customHeight="1" x14ac:dyDescent="0.35">
      <c r="A45" s="39" t="s">
        <v>27</v>
      </c>
      <c r="B45" s="40" t="s">
        <v>38</v>
      </c>
      <c r="C45" s="41" t="s">
        <v>42</v>
      </c>
      <c r="D45" s="42" t="s">
        <v>85</v>
      </c>
      <c r="E45" s="43"/>
      <c r="F45" s="44">
        <f t="shared" si="4"/>
        <v>0</v>
      </c>
      <c r="G45" s="45"/>
      <c r="H45" s="46">
        <f t="shared" ref="H45:H53" si="5">IF(D45="Pass",0,IF(D45="criteria not applicable",0,IF(D45="Fail",1,"")))</f>
        <v>1</v>
      </c>
      <c r="I45" s="47"/>
      <c r="J45" s="47"/>
      <c r="K45" s="47"/>
      <c r="L45" s="47"/>
      <c r="M45" s="47"/>
      <c r="N45" s="47"/>
      <c r="Q45" s="49"/>
    </row>
    <row r="46" spans="1:17" s="48" customFormat="1" ht="38.4" customHeight="1" x14ac:dyDescent="0.35">
      <c r="A46" s="39" t="s">
        <v>28</v>
      </c>
      <c r="B46" s="40" t="s">
        <v>115</v>
      </c>
      <c r="C46" s="41" t="s">
        <v>41</v>
      </c>
      <c r="D46" s="42" t="s">
        <v>85</v>
      </c>
      <c r="E46" s="43"/>
      <c r="F46" s="44">
        <f t="shared" si="4"/>
        <v>0</v>
      </c>
      <c r="G46" s="45"/>
      <c r="H46" s="46">
        <f t="shared" si="5"/>
        <v>1</v>
      </c>
      <c r="I46" s="47"/>
      <c r="J46" s="47"/>
      <c r="K46" s="47"/>
      <c r="L46" s="47"/>
      <c r="M46" s="47"/>
      <c r="N46" s="47"/>
      <c r="Q46" s="49"/>
    </row>
    <row r="47" spans="1:17" s="48" customFormat="1" ht="54" customHeight="1" x14ac:dyDescent="0.35">
      <c r="A47" s="39" t="s">
        <v>29</v>
      </c>
      <c r="B47" s="40" t="s">
        <v>105</v>
      </c>
      <c r="C47" s="41" t="s">
        <v>41</v>
      </c>
      <c r="D47" s="42" t="s">
        <v>85</v>
      </c>
      <c r="E47" s="43"/>
      <c r="F47" s="44">
        <f t="shared" si="4"/>
        <v>0</v>
      </c>
      <c r="G47" s="45"/>
      <c r="H47" s="46">
        <f t="shared" si="5"/>
        <v>1</v>
      </c>
      <c r="I47" s="47"/>
      <c r="J47" s="47"/>
      <c r="K47" s="47"/>
      <c r="L47" s="47"/>
      <c r="M47" s="47"/>
      <c r="N47" s="47"/>
      <c r="Q47" s="49"/>
    </row>
    <row r="48" spans="1:17" s="48" customFormat="1" ht="54.65" customHeight="1" x14ac:dyDescent="0.35">
      <c r="A48" s="39" t="s">
        <v>30</v>
      </c>
      <c r="B48" s="40" t="s">
        <v>106</v>
      </c>
      <c r="C48" s="41" t="s">
        <v>42</v>
      </c>
      <c r="D48" s="42" t="s">
        <v>85</v>
      </c>
      <c r="E48" s="43"/>
      <c r="F48" s="44">
        <f t="shared" si="4"/>
        <v>0</v>
      </c>
      <c r="G48" s="45"/>
      <c r="H48" s="46">
        <f t="shared" si="5"/>
        <v>1</v>
      </c>
      <c r="I48" s="47"/>
      <c r="J48" s="47"/>
      <c r="K48" s="47"/>
      <c r="L48" s="47"/>
      <c r="M48" s="47"/>
      <c r="N48" s="47"/>
      <c r="Q48" s="49"/>
    </row>
    <row r="49" spans="1:17" s="48" customFormat="1" ht="38.4" customHeight="1" x14ac:dyDescent="0.35">
      <c r="A49" s="39" t="s">
        <v>31</v>
      </c>
      <c r="B49" s="40" t="s">
        <v>107</v>
      </c>
      <c r="C49" s="41" t="s">
        <v>42</v>
      </c>
      <c r="D49" s="42" t="s">
        <v>85</v>
      </c>
      <c r="E49" s="43"/>
      <c r="F49" s="44">
        <f t="shared" si="4"/>
        <v>0</v>
      </c>
      <c r="G49" s="45"/>
      <c r="H49" s="46">
        <f t="shared" si="5"/>
        <v>1</v>
      </c>
      <c r="I49" s="47"/>
      <c r="J49" s="47"/>
      <c r="K49" s="47"/>
      <c r="L49" s="47"/>
      <c r="M49" s="47"/>
      <c r="N49" s="47"/>
      <c r="Q49" s="49"/>
    </row>
    <row r="50" spans="1:17" s="48" customFormat="1" ht="36.65" customHeight="1" x14ac:dyDescent="0.35">
      <c r="A50" s="39" t="s">
        <v>32</v>
      </c>
      <c r="B50" s="40" t="s">
        <v>116</v>
      </c>
      <c r="C50" s="41" t="s">
        <v>41</v>
      </c>
      <c r="D50" s="42" t="s">
        <v>85</v>
      </c>
      <c r="E50" s="43"/>
      <c r="F50" s="44">
        <f t="shared" si="4"/>
        <v>0</v>
      </c>
      <c r="G50" s="45"/>
      <c r="H50" s="46">
        <f t="shared" si="5"/>
        <v>1</v>
      </c>
      <c r="I50" s="47"/>
      <c r="J50" s="47"/>
      <c r="K50" s="47"/>
      <c r="L50" s="47"/>
      <c r="M50" s="47"/>
      <c r="N50" s="47"/>
      <c r="Q50" s="49"/>
    </row>
    <row r="51" spans="1:17" s="48" customFormat="1" ht="39" customHeight="1" x14ac:dyDescent="0.35">
      <c r="A51" s="39" t="s">
        <v>33</v>
      </c>
      <c r="B51" s="40" t="s">
        <v>117</v>
      </c>
      <c r="C51" s="41" t="s">
        <v>41</v>
      </c>
      <c r="D51" s="42" t="s">
        <v>85</v>
      </c>
      <c r="E51" s="43"/>
      <c r="F51" s="44">
        <f t="shared" si="4"/>
        <v>0</v>
      </c>
      <c r="G51" s="45"/>
      <c r="H51" s="46">
        <f t="shared" si="5"/>
        <v>1</v>
      </c>
      <c r="I51" s="47"/>
      <c r="J51" s="47"/>
      <c r="K51" s="47"/>
      <c r="L51" s="47"/>
      <c r="M51" s="47"/>
      <c r="N51" s="47"/>
      <c r="Q51" s="49"/>
    </row>
    <row r="52" spans="1:17" s="48" customFormat="1" ht="55.75" customHeight="1" x14ac:dyDescent="0.35">
      <c r="A52" s="39" t="s">
        <v>34</v>
      </c>
      <c r="B52" s="40" t="s">
        <v>118</v>
      </c>
      <c r="C52" s="41" t="s">
        <v>42</v>
      </c>
      <c r="D52" s="42" t="s">
        <v>85</v>
      </c>
      <c r="E52" s="43"/>
      <c r="F52" s="44">
        <f t="shared" si="4"/>
        <v>0</v>
      </c>
      <c r="G52" s="45"/>
      <c r="H52" s="46">
        <f t="shared" si="5"/>
        <v>1</v>
      </c>
      <c r="I52" s="47"/>
      <c r="J52" s="47"/>
      <c r="K52" s="47"/>
      <c r="L52" s="47"/>
      <c r="M52" s="47"/>
      <c r="N52" s="47"/>
      <c r="Q52" s="49"/>
    </row>
    <row r="53" spans="1:17" s="48" customFormat="1" ht="146.4" customHeight="1" x14ac:dyDescent="0.35">
      <c r="A53" s="39" t="s">
        <v>35</v>
      </c>
      <c r="B53" s="40" t="s">
        <v>108</v>
      </c>
      <c r="C53" s="41" t="s">
        <v>42</v>
      </c>
      <c r="D53" s="42" t="s">
        <v>83</v>
      </c>
      <c r="E53" s="43"/>
      <c r="F53" s="44">
        <f t="shared" si="4"/>
        <v>0</v>
      </c>
      <c r="G53" s="45"/>
      <c r="H53" s="46">
        <f t="shared" si="5"/>
        <v>0</v>
      </c>
      <c r="I53" s="47"/>
      <c r="J53" s="47"/>
      <c r="K53" s="47"/>
      <c r="L53" s="47"/>
      <c r="M53" s="47"/>
      <c r="N53" s="47"/>
      <c r="Q53" s="49"/>
    </row>
    <row r="54" spans="1:17" ht="74.25" hidden="1" customHeight="1" thickBot="1" x14ac:dyDescent="0.3">
      <c r="A54" s="78" t="s">
        <v>68</v>
      </c>
      <c r="B54" s="79"/>
      <c r="C54" s="79"/>
      <c r="D54" s="79"/>
      <c r="E54" s="79"/>
      <c r="F54" s="79"/>
      <c r="G54" s="16">
        <f>SUM(H44:H53)</f>
        <v>9</v>
      </c>
      <c r="H54" s="16">
        <f>AVERAGE(H44:H53)</f>
        <v>0.9</v>
      </c>
      <c r="I54" s="4"/>
      <c r="J54" s="4"/>
      <c r="K54" s="4"/>
      <c r="L54" s="4"/>
      <c r="M54" s="4"/>
      <c r="N54" s="4"/>
    </row>
    <row r="55" spans="1:17" ht="47.4" customHeight="1" x14ac:dyDescent="0.25">
      <c r="A55" s="72" t="s">
        <v>80</v>
      </c>
      <c r="B55" s="73"/>
      <c r="C55" s="69" t="s">
        <v>109</v>
      </c>
      <c r="D55" s="70"/>
      <c r="E55" s="70"/>
      <c r="F55" s="70"/>
      <c r="G55" s="70"/>
      <c r="H55" s="71"/>
      <c r="I55" s="4"/>
      <c r="J55" s="4"/>
      <c r="K55" s="4"/>
      <c r="L55" s="4"/>
      <c r="M55" s="4"/>
      <c r="N55" s="4"/>
    </row>
    <row r="56" spans="1:17" s="48" customFormat="1" ht="68.400000000000006" customHeight="1" x14ac:dyDescent="0.35">
      <c r="A56" s="39" t="s">
        <v>36</v>
      </c>
      <c r="B56" s="52" t="s">
        <v>52</v>
      </c>
      <c r="C56" s="41" t="s">
        <v>41</v>
      </c>
      <c r="D56" s="42" t="s">
        <v>85</v>
      </c>
      <c r="E56" s="43"/>
      <c r="F56" s="44">
        <f t="shared" si="4"/>
        <v>0</v>
      </c>
      <c r="G56" s="45"/>
      <c r="H56" s="46">
        <f>IF(D56="Pass",0,IF(D56="criteria not applicable",0,IF(D56="Fail",1,"")))</f>
        <v>1</v>
      </c>
      <c r="I56" s="47"/>
      <c r="J56" s="47"/>
      <c r="K56" s="47"/>
      <c r="L56" s="47"/>
      <c r="M56" s="47"/>
      <c r="N56" s="47"/>
      <c r="Q56" s="49"/>
    </row>
    <row r="57" spans="1:17" s="48" customFormat="1" ht="83.4" customHeight="1" thickBot="1" x14ac:dyDescent="0.4">
      <c r="A57" s="39" t="s">
        <v>37</v>
      </c>
      <c r="B57" s="52" t="s">
        <v>53</v>
      </c>
      <c r="C57" s="41" t="s">
        <v>41</v>
      </c>
      <c r="D57" s="42" t="s">
        <v>85</v>
      </c>
      <c r="E57" s="43"/>
      <c r="F57" s="44">
        <f t="shared" si="4"/>
        <v>0</v>
      </c>
      <c r="G57" s="45"/>
      <c r="H57" s="46">
        <f>IF(D57="Pass",0,IF(D57="criteria not applicable",0,IF(D57="Fail",1,"")))</f>
        <v>1</v>
      </c>
      <c r="I57" s="47"/>
      <c r="J57" s="47"/>
      <c r="K57" s="47"/>
      <c r="L57" s="47"/>
      <c r="M57" s="47"/>
      <c r="N57" s="47"/>
      <c r="Q57" s="49"/>
    </row>
    <row r="58" spans="1:17" ht="43.5" hidden="1" customHeight="1" thickBot="1" x14ac:dyDescent="0.3">
      <c r="A58" s="78" t="s">
        <v>67</v>
      </c>
      <c r="B58" s="79"/>
      <c r="C58" s="79"/>
      <c r="D58" s="79"/>
      <c r="E58" s="79"/>
      <c r="F58" s="79"/>
      <c r="G58" s="15">
        <f>SUM(H56:H57)</f>
        <v>2</v>
      </c>
      <c r="H58" s="18">
        <f>AVERAGE(H56:H57)</f>
        <v>1</v>
      </c>
      <c r="I58" s="4"/>
      <c r="J58" s="4"/>
      <c r="K58" s="4"/>
      <c r="L58" s="4"/>
      <c r="M58" s="4"/>
      <c r="N58" s="4"/>
    </row>
    <row r="59" spans="1:17" ht="41.25" customHeight="1" x14ac:dyDescent="0.3">
      <c r="A59" s="76" t="s">
        <v>82</v>
      </c>
      <c r="B59" s="77"/>
      <c r="C59" s="77"/>
      <c r="D59" s="77"/>
      <c r="E59" s="77"/>
      <c r="F59" s="113"/>
      <c r="G59" s="114"/>
      <c r="H59" s="115"/>
      <c r="I59" s="4"/>
      <c r="J59" s="4"/>
      <c r="K59" s="4"/>
      <c r="L59" s="4"/>
      <c r="M59" s="4"/>
      <c r="N59" s="4"/>
    </row>
    <row r="60" spans="1:17" ht="24.75" hidden="1" customHeight="1" thickBot="1" x14ac:dyDescent="0.55000000000000004">
      <c r="A60" s="103"/>
      <c r="B60" s="104"/>
      <c r="C60" s="19"/>
      <c r="D60" s="110" t="s">
        <v>81</v>
      </c>
      <c r="E60" s="111"/>
      <c r="F60" s="112"/>
      <c r="G60" s="20">
        <f>SUM(H14:H27)+SUM(H30:H41)+SUM(H44:H53)+SUM(H56:H57)</f>
        <v>28</v>
      </c>
      <c r="H60" s="21"/>
      <c r="I60" s="4"/>
      <c r="J60" s="4"/>
      <c r="K60" s="4"/>
      <c r="L60" s="4"/>
      <c r="M60" s="4"/>
      <c r="N60" s="4"/>
    </row>
    <row r="61" spans="1:17" ht="48" hidden="1" customHeight="1" x14ac:dyDescent="0.25">
      <c r="A61" s="105"/>
      <c r="B61" s="106"/>
      <c r="C61" s="22"/>
      <c r="D61" s="107" t="s">
        <v>57</v>
      </c>
      <c r="E61" s="108"/>
      <c r="F61" s="23"/>
      <c r="G61" s="24"/>
      <c r="H61" s="25"/>
      <c r="I61" s="4"/>
      <c r="J61" s="4"/>
      <c r="K61" s="4"/>
      <c r="L61" s="4"/>
      <c r="M61" s="4"/>
      <c r="N61" s="4"/>
    </row>
    <row r="62" spans="1:17" ht="55.5" hidden="1" customHeight="1" x14ac:dyDescent="0.25">
      <c r="A62" s="105"/>
      <c r="B62" s="106"/>
      <c r="C62" s="22"/>
      <c r="D62" s="107" t="s">
        <v>58</v>
      </c>
      <c r="E62" s="108"/>
      <c r="F62" s="23"/>
      <c r="G62" s="24"/>
      <c r="H62" s="25"/>
      <c r="I62" s="4"/>
      <c r="J62" s="4"/>
      <c r="K62" s="4"/>
      <c r="L62" s="4"/>
      <c r="M62" s="4"/>
      <c r="N62" s="4"/>
    </row>
    <row r="63" spans="1:17" ht="39.75" hidden="1" customHeight="1" thickBot="1" x14ac:dyDescent="0.3">
      <c r="A63" s="105"/>
      <c r="B63" s="106"/>
      <c r="C63" s="26"/>
      <c r="D63" s="109" t="s">
        <v>59</v>
      </c>
      <c r="E63" s="108"/>
      <c r="F63" s="23"/>
      <c r="G63" s="24"/>
      <c r="H63" s="25"/>
      <c r="I63" s="4"/>
      <c r="J63" s="4"/>
      <c r="K63" s="4"/>
      <c r="L63" s="4"/>
      <c r="M63" s="4"/>
      <c r="N63" s="4"/>
    </row>
    <row r="64" spans="1:17" ht="39.75" customHeight="1" x14ac:dyDescent="0.25">
      <c r="A64" s="32"/>
      <c r="B64" s="37"/>
      <c r="C64" s="33"/>
      <c r="D64" s="31">
        <f>SUM(H14:H27)+SUM(H30:H41)+SUM(H44:H53)+SUM(H56:H57)</f>
        <v>28</v>
      </c>
      <c r="E64" s="101" t="s">
        <v>88</v>
      </c>
      <c r="F64" s="101"/>
      <c r="G64" s="102"/>
      <c r="H64" s="34"/>
      <c r="I64" s="4"/>
      <c r="J64" s="4"/>
      <c r="K64" s="4"/>
      <c r="L64" s="4"/>
      <c r="M64" s="4"/>
      <c r="N64" s="4"/>
    </row>
    <row r="65" spans="1:14" ht="21.65" customHeight="1" x14ac:dyDescent="0.35">
      <c r="A65" s="99" t="s">
        <v>60</v>
      </c>
      <c r="B65" s="100"/>
      <c r="C65" s="9"/>
      <c r="D65" s="10"/>
      <c r="E65" s="35"/>
      <c r="F65" s="9"/>
      <c r="G65" s="9"/>
      <c r="H65" s="8"/>
      <c r="I65" s="4"/>
      <c r="J65" s="4"/>
      <c r="K65" s="4"/>
      <c r="L65" s="4"/>
      <c r="M65" s="4"/>
      <c r="N65" s="4"/>
    </row>
    <row r="66" spans="1:14" ht="15.5" x14ac:dyDescent="0.35">
      <c r="A66" s="8"/>
      <c r="B66" s="58" t="s">
        <v>61</v>
      </c>
      <c r="C66" s="53"/>
      <c r="D66" s="10"/>
      <c r="E66" s="35"/>
      <c r="F66" s="9"/>
      <c r="G66" s="9"/>
      <c r="H66" s="8"/>
      <c r="I66" s="4"/>
      <c r="J66" s="4"/>
      <c r="K66" s="4"/>
      <c r="L66" s="4"/>
      <c r="M66" s="4"/>
      <c r="N66" s="4"/>
    </row>
    <row r="67" spans="1:14" ht="15.5" x14ac:dyDescent="0.35">
      <c r="A67" s="8"/>
      <c r="B67" s="58" t="s">
        <v>62</v>
      </c>
      <c r="C67" s="9"/>
      <c r="D67" s="10"/>
      <c r="E67" s="35"/>
      <c r="F67" s="9"/>
      <c r="G67" s="9"/>
      <c r="H67" s="8"/>
      <c r="I67" s="4"/>
      <c r="J67" s="4"/>
      <c r="K67" s="4"/>
      <c r="L67" s="4"/>
      <c r="M67" s="4"/>
      <c r="N67" s="4"/>
    </row>
    <row r="68" spans="1:14" x14ac:dyDescent="0.25">
      <c r="A68" s="56" t="s">
        <v>89</v>
      </c>
      <c r="B68" s="57"/>
      <c r="C68" s="54"/>
    </row>
    <row r="69" spans="1:14" hidden="1" x14ac:dyDescent="0.25"/>
    <row r="70" spans="1:14" hidden="1" x14ac:dyDescent="0.25"/>
    <row r="71" spans="1:14" hidden="1" x14ac:dyDescent="0.25"/>
    <row r="72" spans="1:14" hidden="1" x14ac:dyDescent="0.25"/>
    <row r="73" spans="1:14" hidden="1" x14ac:dyDescent="0.25"/>
    <row r="74" spans="1:14" hidden="1" x14ac:dyDescent="0.25"/>
    <row r="75" spans="1:14" hidden="1" x14ac:dyDescent="0.25"/>
    <row r="76" spans="1:14" hidden="1" x14ac:dyDescent="0.25"/>
    <row r="77" spans="1:14" hidden="1" x14ac:dyDescent="0.25"/>
    <row r="78" spans="1:14" hidden="1" x14ac:dyDescent="0.25"/>
    <row r="79" spans="1:14" hidden="1" x14ac:dyDescent="0.25"/>
    <row r="80" spans="1:14" hidden="1" x14ac:dyDescent="0.25"/>
    <row r="81" hidden="1" x14ac:dyDescent="0.25"/>
    <row r="82" hidden="1" x14ac:dyDescent="0.25"/>
  </sheetData>
  <sheetProtection selectLockedCells="1"/>
  <mergeCells count="43">
    <mergeCell ref="A65:B65"/>
    <mergeCell ref="C8:E8"/>
    <mergeCell ref="A9:B9"/>
    <mergeCell ref="C9:E9"/>
    <mergeCell ref="A5:B5"/>
    <mergeCell ref="E64:G64"/>
    <mergeCell ref="A60:B60"/>
    <mergeCell ref="A61:B61"/>
    <mergeCell ref="A62:B62"/>
    <mergeCell ref="A63:B63"/>
    <mergeCell ref="D61:E61"/>
    <mergeCell ref="D62:E62"/>
    <mergeCell ref="D63:E63"/>
    <mergeCell ref="D60:F60"/>
    <mergeCell ref="F59:H59"/>
    <mergeCell ref="C43:H43"/>
    <mergeCell ref="A1:H1"/>
    <mergeCell ref="A42:F42"/>
    <mergeCell ref="A2:B2"/>
    <mergeCell ref="C2:E2"/>
    <mergeCell ref="A28:F28"/>
    <mergeCell ref="A13:B13"/>
    <mergeCell ref="A10:H10"/>
    <mergeCell ref="A11:H11"/>
    <mergeCell ref="A29:B29"/>
    <mergeCell ref="F12:G12"/>
    <mergeCell ref="C13:H13"/>
    <mergeCell ref="C29:H29"/>
    <mergeCell ref="A12:B12"/>
    <mergeCell ref="A3:B3"/>
    <mergeCell ref="C3:E3"/>
    <mergeCell ref="A8:B8"/>
    <mergeCell ref="C55:H55"/>
    <mergeCell ref="A55:B55"/>
    <mergeCell ref="A43:B43"/>
    <mergeCell ref="A59:E59"/>
    <mergeCell ref="A58:F58"/>
    <mergeCell ref="A54:F54"/>
    <mergeCell ref="C5:D5"/>
    <mergeCell ref="A6:B6"/>
    <mergeCell ref="C6:E6"/>
    <mergeCell ref="A7:B7"/>
    <mergeCell ref="C7:E7"/>
  </mergeCells>
  <conditionalFormatting sqref="F44:F53 F56:F57 F14:F27 F30:F41">
    <cfRule type="cellIs" dxfId="121" priority="371" operator="equal">
      <formula>"list date full support planned, if any &gt;"</formula>
    </cfRule>
    <cfRule type="cellIs" dxfId="120" priority="381" operator="equal">
      <formula>0</formula>
    </cfRule>
  </conditionalFormatting>
  <conditionalFormatting sqref="F15:F27 F44:F53 F56:F57 C60:C64 F30:F41">
    <cfRule type="cellIs" dxfId="119" priority="379" operator="equal">
      <formula>0</formula>
    </cfRule>
  </conditionalFormatting>
  <conditionalFormatting sqref="G14 G30:G41 G44:G53">
    <cfRule type="expression" dxfId="118" priority="370">
      <formula>F14="list date full support planned, if any &gt;"</formula>
    </cfRule>
  </conditionalFormatting>
  <conditionalFormatting sqref="E14 E44:E53 E30:E41">
    <cfRule type="expression" dxfId="117" priority="369">
      <formula>D14="supports w/exceptions"</formula>
    </cfRule>
  </conditionalFormatting>
  <conditionalFormatting sqref="E15:E27">
    <cfRule type="expression" dxfId="116" priority="361">
      <formula>D15="supports w/exceptions"</formula>
    </cfRule>
  </conditionalFormatting>
  <conditionalFormatting sqref="E15:E27">
    <cfRule type="expression" dxfId="115" priority="353">
      <formula>D15="supports w/exceptions"</formula>
    </cfRule>
  </conditionalFormatting>
  <conditionalFormatting sqref="E56:E57">
    <cfRule type="expression" dxfId="114" priority="329">
      <formula>D56="supports w/exceptions"</formula>
    </cfRule>
  </conditionalFormatting>
  <conditionalFormatting sqref="E56:E57">
    <cfRule type="expression" dxfId="113" priority="321">
      <formula>D56="supports w/exceptions"</formula>
    </cfRule>
  </conditionalFormatting>
  <conditionalFormatting sqref="H28 H42 H54 F61:F63 H58">
    <cfRule type="containsErrors" dxfId="112" priority="280">
      <formula>ISERROR(F28)</formula>
    </cfRule>
  </conditionalFormatting>
  <conditionalFormatting sqref="G60:H63 H64">
    <cfRule type="cellIs" dxfId="111" priority="277" operator="greaterThan">
      <formula>1.8</formula>
    </cfRule>
    <cfRule type="cellIs" dxfId="110" priority="278" operator="lessThanOrEqual">
      <formula>1.8</formula>
    </cfRule>
    <cfRule type="containsErrors" dxfId="109" priority="382">
      <formula>ISERROR(G60)</formula>
    </cfRule>
  </conditionalFormatting>
  <conditionalFormatting sqref="H14:H27 H30:H41 H44:H53 H56:H57">
    <cfRule type="cellIs" dxfId="108" priority="271" operator="equal">
      <formula>3</formula>
    </cfRule>
    <cfRule type="cellIs" dxfId="107" priority="272" operator="equal">
      <formula>2</formula>
    </cfRule>
    <cfRule type="cellIs" dxfId="106" priority="273" operator="equal">
      <formula>1</formula>
    </cfRule>
  </conditionalFormatting>
  <conditionalFormatting sqref="G54">
    <cfRule type="containsErrors" dxfId="105" priority="258">
      <formula>ISERROR(G54)</formula>
    </cfRule>
  </conditionalFormatting>
  <conditionalFormatting sqref="G15">
    <cfRule type="expression" dxfId="104" priority="257">
      <formula>F15="list date full support planned, if any &gt;"</formula>
    </cfRule>
  </conditionalFormatting>
  <conditionalFormatting sqref="G16">
    <cfRule type="expression" dxfId="103" priority="256">
      <formula>F16="list date full support planned, if any &gt;"</formula>
    </cfRule>
  </conditionalFormatting>
  <conditionalFormatting sqref="G17">
    <cfRule type="expression" dxfId="102" priority="255">
      <formula>F17="list date full support planned, if any &gt;"</formula>
    </cfRule>
  </conditionalFormatting>
  <conditionalFormatting sqref="G18">
    <cfRule type="expression" dxfId="101" priority="254">
      <formula>F18="list date full support planned, if any &gt;"</formula>
    </cfRule>
  </conditionalFormatting>
  <conditionalFormatting sqref="G19">
    <cfRule type="expression" dxfId="100" priority="253">
      <formula>F19="list date full support planned, if any &gt;"</formula>
    </cfRule>
  </conditionalFormatting>
  <conditionalFormatting sqref="G20">
    <cfRule type="expression" dxfId="99" priority="252">
      <formula>F20="list date full support planned, if any &gt;"</formula>
    </cfRule>
  </conditionalFormatting>
  <conditionalFormatting sqref="G21">
    <cfRule type="expression" dxfId="98" priority="251">
      <formula>F21="list date full support planned, if any &gt;"</formula>
    </cfRule>
  </conditionalFormatting>
  <conditionalFormatting sqref="G22">
    <cfRule type="expression" dxfId="97" priority="250">
      <formula>F22="list date full support planned, if any &gt;"</formula>
    </cfRule>
  </conditionalFormatting>
  <conditionalFormatting sqref="G23">
    <cfRule type="expression" dxfId="96" priority="249">
      <formula>F23="list date full support planned, if any &gt;"</formula>
    </cfRule>
  </conditionalFormatting>
  <conditionalFormatting sqref="G24">
    <cfRule type="expression" dxfId="95" priority="248">
      <formula>F24="list date full support planned, if any &gt;"</formula>
    </cfRule>
  </conditionalFormatting>
  <conditionalFormatting sqref="G25">
    <cfRule type="expression" dxfId="94" priority="247">
      <formula>F25="list date full support planned, if any &gt;"</formula>
    </cfRule>
  </conditionalFormatting>
  <conditionalFormatting sqref="G26">
    <cfRule type="expression" dxfId="93" priority="246">
      <formula>F26="list date full support planned, if any &gt;"</formula>
    </cfRule>
  </conditionalFormatting>
  <conditionalFormatting sqref="G27">
    <cfRule type="expression" dxfId="92" priority="245">
      <formula>F27="list date full support planned, if any &gt;"</formula>
    </cfRule>
  </conditionalFormatting>
  <conditionalFormatting sqref="G56">
    <cfRule type="expression" dxfId="91" priority="244">
      <formula>F56="list date full support planned, if any &gt;"</formula>
    </cfRule>
  </conditionalFormatting>
  <conditionalFormatting sqref="G57">
    <cfRule type="expression" dxfId="90" priority="243">
      <formula>F57="list date full support planned, if any &gt;"</formula>
    </cfRule>
  </conditionalFormatting>
  <conditionalFormatting sqref="D64">
    <cfRule type="cellIs" dxfId="89" priority="237" operator="lessThan">
      <formula>1</formula>
    </cfRule>
    <cfRule type="cellIs" dxfId="88" priority="238" operator="greaterThanOrEqual">
      <formula>1</formula>
    </cfRule>
  </conditionalFormatting>
  <conditionalFormatting sqref="D14:D27">
    <cfRule type="containsText" dxfId="87" priority="229" operator="containsText" text="Criteria not applicable">
      <formula>NOT(ISERROR(SEARCH("Criteria not applicable",D14)))</formula>
    </cfRule>
    <cfRule type="containsText" dxfId="86" priority="234" operator="containsText" text="Fail">
      <formula>NOT(ISERROR(SEARCH("Fail",D14)))</formula>
    </cfRule>
    <cfRule type="containsText" dxfId="85" priority="236" operator="containsText" text="Pass">
      <formula>NOT(ISERROR(SEARCH("Pass",D14)))</formula>
    </cfRule>
    <cfRule type="containsBlanks" dxfId="84" priority="383">
      <formula>LEN(TRIM(D14))=0</formula>
    </cfRule>
  </conditionalFormatting>
  <conditionalFormatting sqref="D15">
    <cfRule type="containsText" dxfId="83" priority="231" operator="containsText" text="No">
      <formula>NOT(ISERROR(SEARCH("No",D15)))</formula>
    </cfRule>
    <cfRule type="containsText" dxfId="82" priority="232" operator="containsText" text="No">
      <formula>NOT(ISERROR(SEARCH("No",D15)))</formula>
    </cfRule>
    <cfRule type="containsText" dxfId="81" priority="233" operator="containsText" text="Yes">
      <formula>NOT(ISERROR(SEARCH("Yes",D15)))</formula>
    </cfRule>
  </conditionalFormatting>
  <conditionalFormatting sqref="D15">
    <cfRule type="containsText" dxfId="80" priority="224" operator="containsText" text="Criteria not applicable">
      <formula>NOT(ISERROR(SEARCH("Criteria not applicable",D15)))</formula>
    </cfRule>
    <cfRule type="containsText" dxfId="79" priority="225" operator="containsText" text="Criteria not applicable">
      <formula>NOT(ISERROR(SEARCH("Criteria not applicable",D15)))</formula>
    </cfRule>
    <cfRule type="containsText" dxfId="78" priority="226" operator="containsText" text="No">
      <formula>NOT(ISERROR(SEARCH("No",D15)))</formula>
    </cfRule>
    <cfRule type="containsText" dxfId="77" priority="227" operator="containsText" text="No">
      <formula>NOT(ISERROR(SEARCH("No",D15)))</formula>
    </cfRule>
    <cfRule type="containsText" dxfId="76" priority="228" operator="containsText" text="Yes">
      <formula>NOT(ISERROR(SEARCH("Yes",D15)))</formula>
    </cfRule>
  </conditionalFormatting>
  <conditionalFormatting sqref="D15:D27">
    <cfRule type="containsText" dxfId="75" priority="219" operator="containsText" text="Criteria not applicable">
      <formula>NOT(ISERROR(SEARCH("Criteria not applicable",D15)))</formula>
    </cfRule>
    <cfRule type="containsText" dxfId="74" priority="220" operator="containsText" text="Criteria not applicable">
      <formula>NOT(ISERROR(SEARCH("Criteria not applicable",D15)))</formula>
    </cfRule>
    <cfRule type="containsText" dxfId="73" priority="221" operator="containsText" text="No">
      <formula>NOT(ISERROR(SEARCH("No",D15)))</formula>
    </cfRule>
    <cfRule type="containsText" dxfId="72" priority="222" operator="containsText" text="No">
      <formula>NOT(ISERROR(SEARCH("No",D15)))</formula>
    </cfRule>
    <cfRule type="containsText" dxfId="71" priority="223" operator="containsText" text="Yes">
      <formula>NOT(ISERROR(SEARCH("Yes",D15)))</formula>
    </cfRule>
  </conditionalFormatting>
  <conditionalFormatting sqref="D15:D27">
    <cfRule type="containsText" dxfId="70" priority="210" operator="containsText" text="input">
      <formula>NOT(ISERROR(SEARCH("input",D15)))</formula>
    </cfRule>
    <cfRule type="containsText" dxfId="69" priority="211" operator="containsText" text="input">
      <formula>NOT(ISERROR(SEARCH("input",D15)))</formula>
    </cfRule>
    <cfRule type="containsText" dxfId="68" priority="212" operator="containsText" text="Criteria not applicable">
      <formula>NOT(ISERROR(SEARCH("Criteria not applicable",D15)))</formula>
    </cfRule>
    <cfRule type="containsText" dxfId="67" priority="213" operator="containsText" text="Criteria not applicable">
      <formula>NOT(ISERROR(SEARCH("Criteria not applicable",D15)))</formula>
    </cfRule>
    <cfRule type="containsText" dxfId="66" priority="214" operator="containsText" text="No">
      <formula>NOT(ISERROR(SEARCH("No",D15)))</formula>
    </cfRule>
    <cfRule type="containsText" dxfId="65" priority="215" operator="containsText" text="No">
      <formula>NOT(ISERROR(SEARCH("No",D15)))</formula>
    </cfRule>
    <cfRule type="containsText" dxfId="64" priority="216" operator="containsText" text="Yes">
      <formula>NOT(ISERROR(SEARCH("Yes",D15)))</formula>
    </cfRule>
  </conditionalFormatting>
  <conditionalFormatting sqref="D30">
    <cfRule type="containsText" dxfId="63" priority="61" operator="containsText" text="Criteria not applicable">
      <formula>NOT(ISERROR(SEARCH("Criteria not applicable",D30)))</formula>
    </cfRule>
    <cfRule type="containsText" dxfId="62" priority="62" operator="containsText" text="Fail">
      <formula>NOT(ISERROR(SEARCH("Fail",D30)))</formula>
    </cfRule>
    <cfRule type="containsText" dxfId="61" priority="63" operator="containsText" text="Pass">
      <formula>NOT(ISERROR(SEARCH("Pass",D30)))</formula>
    </cfRule>
    <cfRule type="containsBlanks" dxfId="60" priority="64">
      <formula>LEN(TRIM(D30))=0</formula>
    </cfRule>
  </conditionalFormatting>
  <conditionalFormatting sqref="D30">
    <cfRule type="containsText" dxfId="59" priority="56" operator="containsText" text="Criteria not applicable">
      <formula>NOT(ISERROR(SEARCH("Criteria not applicable",D30)))</formula>
    </cfRule>
    <cfRule type="containsText" dxfId="58" priority="57" operator="containsText" text="Criteria not applicable">
      <formula>NOT(ISERROR(SEARCH("Criteria not applicable",D30)))</formula>
    </cfRule>
    <cfRule type="containsText" dxfId="57" priority="58" operator="containsText" text="No">
      <formula>NOT(ISERROR(SEARCH("No",D30)))</formula>
    </cfRule>
    <cfRule type="containsText" dxfId="56" priority="59" operator="containsText" text="No">
      <formula>NOT(ISERROR(SEARCH("No",D30)))</formula>
    </cfRule>
    <cfRule type="containsText" dxfId="55" priority="60" operator="containsText" text="Yes">
      <formula>NOT(ISERROR(SEARCH("Yes",D30)))</formula>
    </cfRule>
  </conditionalFormatting>
  <conditionalFormatting sqref="D30">
    <cfRule type="containsText" dxfId="54" priority="49" operator="containsText" text="input">
      <formula>NOT(ISERROR(SEARCH("input",D30)))</formula>
    </cfRule>
    <cfRule type="containsText" dxfId="53" priority="50" operator="containsText" text="input">
      <formula>NOT(ISERROR(SEARCH("input",D30)))</formula>
    </cfRule>
    <cfRule type="containsText" dxfId="52" priority="51" operator="containsText" text="Criteria not applicable">
      <formula>NOT(ISERROR(SEARCH("Criteria not applicable",D30)))</formula>
    </cfRule>
    <cfRule type="containsText" dxfId="51" priority="52" operator="containsText" text="Criteria not applicable">
      <formula>NOT(ISERROR(SEARCH("Criteria not applicable",D30)))</formula>
    </cfRule>
    <cfRule type="containsText" dxfId="50" priority="53" operator="containsText" text="No">
      <formula>NOT(ISERROR(SEARCH("No",D30)))</formula>
    </cfRule>
    <cfRule type="containsText" dxfId="49" priority="54" operator="containsText" text="No">
      <formula>NOT(ISERROR(SEARCH("No",D30)))</formula>
    </cfRule>
    <cfRule type="containsText" dxfId="48" priority="55" operator="containsText" text="Yes">
      <formula>NOT(ISERROR(SEARCH("Yes",D30)))</formula>
    </cfRule>
  </conditionalFormatting>
  <conditionalFormatting sqref="D31:D41">
    <cfRule type="containsText" dxfId="47" priority="45" operator="containsText" text="Criteria not applicable">
      <formula>NOT(ISERROR(SEARCH("Criteria not applicable",D31)))</formula>
    </cfRule>
    <cfRule type="containsText" dxfId="46" priority="46" operator="containsText" text="Fail">
      <formula>NOT(ISERROR(SEARCH("Fail",D31)))</formula>
    </cfRule>
    <cfRule type="containsText" dxfId="45" priority="47" operator="containsText" text="Pass">
      <formula>NOT(ISERROR(SEARCH("Pass",D31)))</formula>
    </cfRule>
    <cfRule type="containsBlanks" dxfId="44" priority="48">
      <formula>LEN(TRIM(D31))=0</formula>
    </cfRule>
  </conditionalFormatting>
  <conditionalFormatting sqref="D31:D41">
    <cfRule type="containsText" dxfId="43" priority="40" operator="containsText" text="Criteria not applicable">
      <formula>NOT(ISERROR(SEARCH("Criteria not applicable",D31)))</formula>
    </cfRule>
    <cfRule type="containsText" dxfId="42" priority="41" operator="containsText" text="Criteria not applicable">
      <formula>NOT(ISERROR(SEARCH("Criteria not applicable",D31)))</formula>
    </cfRule>
    <cfRule type="containsText" dxfId="41" priority="42" operator="containsText" text="No">
      <formula>NOT(ISERROR(SEARCH("No",D31)))</formula>
    </cfRule>
    <cfRule type="containsText" dxfId="40" priority="43" operator="containsText" text="No">
      <formula>NOT(ISERROR(SEARCH("No",D31)))</formula>
    </cfRule>
    <cfRule type="containsText" dxfId="39" priority="44" operator="containsText" text="Yes">
      <formula>NOT(ISERROR(SEARCH("Yes",D31)))</formula>
    </cfRule>
  </conditionalFormatting>
  <conditionalFormatting sqref="D31:D41">
    <cfRule type="containsText" dxfId="38" priority="33" operator="containsText" text="input">
      <formula>NOT(ISERROR(SEARCH("input",D31)))</formula>
    </cfRule>
    <cfRule type="containsText" dxfId="37" priority="34" operator="containsText" text="input">
      <formula>NOT(ISERROR(SEARCH("input",D31)))</formula>
    </cfRule>
    <cfRule type="containsText" dxfId="36" priority="35" operator="containsText" text="Criteria not applicable">
      <formula>NOT(ISERROR(SEARCH("Criteria not applicable",D31)))</formula>
    </cfRule>
    <cfRule type="containsText" dxfId="35" priority="36" operator="containsText" text="Criteria not applicable">
      <formula>NOT(ISERROR(SEARCH("Criteria not applicable",D31)))</formula>
    </cfRule>
    <cfRule type="containsText" dxfId="34" priority="37" operator="containsText" text="No">
      <formula>NOT(ISERROR(SEARCH("No",D31)))</formula>
    </cfRule>
    <cfRule type="containsText" dxfId="33" priority="38" operator="containsText" text="No">
      <formula>NOT(ISERROR(SEARCH("No",D31)))</formula>
    </cfRule>
    <cfRule type="containsText" dxfId="32" priority="39" operator="containsText" text="Yes">
      <formula>NOT(ISERROR(SEARCH("Yes",D31)))</formula>
    </cfRule>
  </conditionalFormatting>
  <conditionalFormatting sqref="D44:D53">
    <cfRule type="containsText" dxfId="31" priority="29" operator="containsText" text="Criteria not applicable">
      <formula>NOT(ISERROR(SEARCH("Criteria not applicable",D44)))</formula>
    </cfRule>
    <cfRule type="containsText" dxfId="30" priority="30" operator="containsText" text="Fail">
      <formula>NOT(ISERROR(SEARCH("Fail",D44)))</formula>
    </cfRule>
    <cfRule type="containsText" dxfId="29" priority="31" operator="containsText" text="Pass">
      <formula>NOT(ISERROR(SEARCH("Pass",D44)))</formula>
    </cfRule>
    <cfRule type="containsBlanks" dxfId="28" priority="32">
      <formula>LEN(TRIM(D44))=0</formula>
    </cfRule>
  </conditionalFormatting>
  <conditionalFormatting sqref="D44:D53">
    <cfRule type="containsText" dxfId="27" priority="24" operator="containsText" text="Criteria not applicable">
      <formula>NOT(ISERROR(SEARCH("Criteria not applicable",D44)))</formula>
    </cfRule>
    <cfRule type="containsText" dxfId="26" priority="25" operator="containsText" text="Criteria not applicable">
      <formula>NOT(ISERROR(SEARCH("Criteria not applicable",D44)))</formula>
    </cfRule>
    <cfRule type="containsText" dxfId="25" priority="26" operator="containsText" text="No">
      <formula>NOT(ISERROR(SEARCH("No",D44)))</formula>
    </cfRule>
    <cfRule type="containsText" dxfId="24" priority="27" operator="containsText" text="No">
      <formula>NOT(ISERROR(SEARCH("No",D44)))</formula>
    </cfRule>
    <cfRule type="containsText" dxfId="23" priority="28" operator="containsText" text="Yes">
      <formula>NOT(ISERROR(SEARCH("Yes",D44)))</formula>
    </cfRule>
  </conditionalFormatting>
  <conditionalFormatting sqref="D44:D53">
    <cfRule type="containsText" dxfId="22" priority="17" operator="containsText" text="input">
      <formula>NOT(ISERROR(SEARCH("input",D44)))</formula>
    </cfRule>
    <cfRule type="containsText" dxfId="21" priority="18" operator="containsText" text="input">
      <formula>NOT(ISERROR(SEARCH("input",D44)))</formula>
    </cfRule>
    <cfRule type="containsText" dxfId="20" priority="19" operator="containsText" text="Criteria not applicable">
      <formula>NOT(ISERROR(SEARCH("Criteria not applicable",D44)))</formula>
    </cfRule>
    <cfRule type="containsText" dxfId="19" priority="20" operator="containsText" text="Criteria not applicable">
      <formula>NOT(ISERROR(SEARCH("Criteria not applicable",D44)))</formula>
    </cfRule>
    <cfRule type="containsText" dxfId="18" priority="21" operator="containsText" text="No">
      <formula>NOT(ISERROR(SEARCH("No",D44)))</formula>
    </cfRule>
    <cfRule type="containsText" dxfId="17" priority="22" operator="containsText" text="No">
      <formula>NOT(ISERROR(SEARCH("No",D44)))</formula>
    </cfRule>
    <cfRule type="containsText" dxfId="16" priority="23" operator="containsText" text="Yes">
      <formula>NOT(ISERROR(SEARCH("Yes",D44)))</formula>
    </cfRule>
  </conditionalFormatting>
  <conditionalFormatting sqref="D56:D57">
    <cfRule type="containsText" dxfId="15" priority="13" operator="containsText" text="Criteria not applicable">
      <formula>NOT(ISERROR(SEARCH("Criteria not applicable",D56)))</formula>
    </cfRule>
    <cfRule type="containsText" dxfId="14" priority="14" operator="containsText" text="Fail">
      <formula>NOT(ISERROR(SEARCH("Fail",D56)))</formula>
    </cfRule>
    <cfRule type="containsText" dxfId="13" priority="15" operator="containsText" text="Pass">
      <formula>NOT(ISERROR(SEARCH("Pass",D56)))</formula>
    </cfRule>
    <cfRule type="containsBlanks" dxfId="12" priority="16">
      <formula>LEN(TRIM(D56))=0</formula>
    </cfRule>
  </conditionalFormatting>
  <conditionalFormatting sqref="D56:D57">
    <cfRule type="containsText" dxfId="11" priority="8" operator="containsText" text="Criteria not applicable">
      <formula>NOT(ISERROR(SEARCH("Criteria not applicable",D56)))</formula>
    </cfRule>
    <cfRule type="containsText" dxfId="10" priority="9" operator="containsText" text="Criteria not applicable">
      <formula>NOT(ISERROR(SEARCH("Criteria not applicable",D56)))</formula>
    </cfRule>
    <cfRule type="containsText" dxfId="9" priority="10" operator="containsText" text="No">
      <formula>NOT(ISERROR(SEARCH("No",D56)))</formula>
    </cfRule>
    <cfRule type="containsText" dxfId="8" priority="11" operator="containsText" text="No">
      <formula>NOT(ISERROR(SEARCH("No",D56)))</formula>
    </cfRule>
    <cfRule type="containsText" dxfId="7" priority="12" operator="containsText" text="Yes">
      <formula>NOT(ISERROR(SEARCH("Yes",D56)))</formula>
    </cfRule>
  </conditionalFormatting>
  <conditionalFormatting sqref="D56:D57">
    <cfRule type="containsText" dxfId="6" priority="1" operator="containsText" text="input">
      <formula>NOT(ISERROR(SEARCH("input",D56)))</formula>
    </cfRule>
    <cfRule type="containsText" dxfId="5" priority="2" operator="containsText" text="input">
      <formula>NOT(ISERROR(SEARCH("input",D56)))</formula>
    </cfRule>
    <cfRule type="containsText" dxfId="4" priority="3" operator="containsText" text="Criteria not applicable">
      <formula>NOT(ISERROR(SEARCH("Criteria not applicable",D56)))</formula>
    </cfRule>
    <cfRule type="containsText" dxfId="3" priority="4" operator="containsText" text="Criteria not applicable">
      <formula>NOT(ISERROR(SEARCH("Criteria not applicable",D56)))</formula>
    </cfRule>
    <cfRule type="containsText" dxfId="2" priority="5" operator="containsText" text="No">
      <formula>NOT(ISERROR(SEARCH("No",D56)))</formula>
    </cfRule>
    <cfRule type="containsText" dxfId="1" priority="6" operator="containsText" text="No">
      <formula>NOT(ISERROR(SEARCH("No",D56)))</formula>
    </cfRule>
    <cfRule type="containsText" dxfId="0" priority="7" operator="containsText" text="Yes">
      <formula>NOT(ISERROR(SEARCH("Yes",D56)))</formula>
    </cfRule>
  </conditionalFormatting>
  <dataValidations xWindow="1400" yWindow="731" count="2">
    <dataValidation allowBlank="1" showInputMessage="1" showErrorMessage="1" prompt="anticipated date of compliance. Format: M/DD/YYYY" sqref="G14:G27 G30:G41 G44:G53 G56:G57" xr:uid="{00000000-0002-0000-0200-000000000000}"/>
    <dataValidation type="list" allowBlank="1" showInputMessage="1" showErrorMessage="1" sqref="D14:D27 D44:D53 D30:D41 D56:D57" xr:uid="{00000000-0002-0000-0200-000001000000}">
      <formula1>$Q$21:$Q$23</formula1>
    </dataValidation>
  </dataValidations>
  <hyperlinks>
    <hyperlink ref="B24" r:id="rId1" location="mechanismdef" tooltip="definition: mechanism" display="mechanismdef" xr:uid="{00000000-0004-0000-0200-000000000000}"/>
    <hyperlink ref="B31" r:id="rId2" location="keybrd-interfacedef" tooltip="definition: keyboard interface" display="keybrd-interfacedef" xr:uid="{00000000-0004-0000-0200-000001000000}"/>
    <hyperlink ref="B33" r:id="rId3" location="blinksdef" tooltip="definition: blinking" display="blinksdef" xr:uid="{00000000-0004-0000-0200-000002000000}"/>
    <hyperlink ref="B36" r:id="rId4" location="webpagedef" tooltip="definition: Web page" display="webpagedef" xr:uid="{00000000-0004-0000-0200-000003000000}"/>
    <hyperlink ref="B40" r:id="rId5" location="labeldef" tooltip="definition: label" display="labeldef" xr:uid="{00000000-0004-0000-0200-000004000000}"/>
    <hyperlink ref="B46" r:id="rId6" location="context-changedef" tooltip="definition: changes of context" display="context-changedef" xr:uid="{00000000-0004-0000-0200-000005000000}"/>
    <hyperlink ref="B50" r:id="rId7" location="input-errordef" tooltip="definition: input error" display="input-errordef" xr:uid="{00000000-0004-0000-0200-000006000000}"/>
    <hyperlink ref="B51" r:id="rId8" location="labeldef" tooltip="definition: label" display="labeldef" xr:uid="{00000000-0004-0000-0200-000007000000}"/>
    <hyperlink ref="B52" r:id="rId9" location="input-errordef" tooltip="definition: input error" display="input-errordef" xr:uid="{00000000-0004-0000-0200-000008000000}"/>
    <hyperlink ref="B25" r:id="rId10" location="guidelines" xr:uid="{00000000-0004-0000-0200-000009000000}"/>
    <hyperlink ref="B27" r:id="rId11" location="guidelines" xr:uid="{00000000-0004-0000-0200-00000A000000}"/>
    <hyperlink ref="B67" r:id="rId12" xr:uid="{00000000-0004-0000-0200-00000B000000}"/>
    <hyperlink ref="B66"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Client Document" ma:contentTypeID="0x010100B7DC8FC8F3B55B4AB6684E36D0C52DB70035D4F8F4A3647E4DBC2ED893B4643F71" ma:contentTypeVersion="9" ma:contentTypeDescription="" ma:contentTypeScope="" ma:versionID="3d2c0d99644a9144eacd8361c1f7094f">
  <xsd:schema xmlns:xsd="http://www.w3.org/2001/XMLSchema" xmlns:xs="http://www.w3.org/2001/XMLSchema" xmlns:p="http://schemas.microsoft.com/office/2006/metadata/properties" xmlns:ns1="b5c87fd7-393e-4549-8b89-6db3bed32086" xmlns:ns2="http://schemas.microsoft.com/sharepoint/v3/fields" xmlns:ns4="e43d8566-4f1d-4f30-80a4-bf1107fcb48a" targetNamespace="http://schemas.microsoft.com/office/2006/metadata/properties" ma:root="true" ma:fieldsID="8b27a1cafe9eb351cd34bca07396b242" ns1:_="" ns2:_="" ns4:_="">
    <xsd:import namespace="b5c87fd7-393e-4549-8b89-6db3bed32086"/>
    <xsd:import namespace="http://schemas.microsoft.com/sharepoint/v3/fields"/>
    <xsd:import namespace="e43d8566-4f1d-4f30-80a4-bf1107fcb48a"/>
    <xsd:element name="properties">
      <xsd:complexType>
        <xsd:sequence>
          <xsd:element name="documentManagement">
            <xsd:complexType>
              <xsd:all>
                <xsd:element ref="ns1:Client" minOccurs="0"/>
                <xsd:element ref="ns1:Client_x0020_Engagement" minOccurs="0"/>
                <xsd:element ref="ns1:Document_x0020_Type" minOccurs="0"/>
                <xsd:element ref="ns2:_DCDateCreated" minOccurs="0"/>
                <xsd:element ref="ns1:TaxKeywordTaxHTField" minOccurs="0"/>
                <xsd:element ref="ns1:TaxCatchAll" minOccurs="0"/>
                <xsd:element ref="ns1:_dlc_DocId" minOccurs="0"/>
                <xsd:element ref="ns1:_dlc_DocIdUrl" minOccurs="0"/>
                <xsd:element ref="ns1:_dlc_DocIdPersistId" minOccurs="0"/>
                <xsd:element ref="ns4:Description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c87fd7-393e-4549-8b89-6db3bed32086" elementFormDefault="qualified">
    <xsd:import namespace="http://schemas.microsoft.com/office/2006/documentManagement/types"/>
    <xsd:import namespace="http://schemas.microsoft.com/office/infopath/2007/PartnerControls"/>
    <xsd:element name="Client" ma:index="0" nillable="true" ma:displayName="Client" ma:internalName="Client">
      <xsd:simpleType>
        <xsd:restriction base="dms:Text">
          <xsd:maxLength value="20"/>
        </xsd:restriction>
      </xsd:simpleType>
    </xsd:element>
    <xsd:element name="Client_x0020_Engagement" ma:index="1" nillable="true" ma:displayName="Client Engagement" ma:description="Client Engagement Number" ma:internalName="Client_x0020_Engagement">
      <xsd:simpleType>
        <xsd:restriction base="dms:Text">
          <xsd:maxLength value="8"/>
        </xsd:restriction>
      </xsd:simpleType>
    </xsd:element>
    <xsd:element name="Document_x0020_Type" ma:index="5" nillable="true" ma:displayName="Document Type" ma:default="Deliverable" ma:description="Identify the type of Client Deliverable" ma:format="Dropdown" ma:indexed="true" ma:internalName="Document_x0020_Type" ma:readOnly="false">
      <xsd:simpleType>
        <xsd:restriction base="dms:Choice">
          <xsd:enumeration value="Contract"/>
          <xsd:enumeration value="Correspondence"/>
          <xsd:enumeration value="Deliverable"/>
          <xsd:enumeration value="Presentation"/>
          <xsd:enumeration value="Plan"/>
          <xsd:enumeration value="Diagram"/>
        </xsd:restriction>
      </xsd:simpleType>
    </xsd:element>
    <xsd:element name="TaxKeywordTaxHTField" ma:index="13" nillable="true" ma:displayName="TaxKeywordTaxHTField" ma:hidden="true" ma:internalName="TaxKeywordTaxHTField">
      <xsd:simpleType>
        <xsd:restriction base="dms:Note"/>
      </xsd:simpleType>
    </xsd:element>
    <xsd:element name="TaxCatchAll" ma:index="14" nillable="true" ma:displayName="Taxonomy Catch All Column" ma:hidden="true" ma:list="{52d5b617-54ca-407a-8ea8-9645e82a59ae}" ma:internalName="TaxCatchAll" ma:showField="CatchAllData" ma:web="b5c87fd7-393e-4549-8b89-6db3bed32086">
      <xsd:complexType>
        <xsd:complexContent>
          <xsd:extension base="dms:MultiChoiceLookup">
            <xsd:sequence>
              <xsd:element name="Value" type="dms:Lookup" maxOccurs="unbounded" minOccurs="0" nillable="true"/>
            </xsd:sequence>
          </xsd:extension>
        </xsd:complexContent>
      </xsd:complexType>
    </xsd:element>
    <xsd:element name="_dlc_DocId" ma:index="15" nillable="true" ma:displayName="Document ID Value" ma:description="The value of the document ID assigned to this item." ma:internalName="_dlc_DocId" ma:readOnly="true">
      <xsd:simpleType>
        <xsd:restriction base="dms:Text"/>
      </xsd:simpleType>
    </xsd:element>
    <xsd:element name="_dlc_DocIdUrl" ma:index="1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12" nillable="true" ma:displayName="Date Created" ma:description="The date on which this resource was created" ma:format="DateTime" ma:indexed="true" ma:internalName="_DCDateCreat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43d8566-4f1d-4f30-80a4-bf1107fcb48a" elementFormDefault="qualified">
    <xsd:import namespace="http://schemas.microsoft.com/office/2006/documentManagement/types"/>
    <xsd:import namespace="http://schemas.microsoft.com/office/infopath/2007/PartnerControls"/>
    <xsd:element name="Description0" ma:index="18" nillable="true" ma:displayName="Description" ma:internalName="Description0">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1"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b5c87fd7-393e-4549-8b89-6db3bed32086"/>
    <Description0 xmlns="e43d8566-4f1d-4f30-80a4-bf1107fcb48a" xsi:nil="true"/>
    <Client_x0020_Engagement xmlns="b5c87fd7-393e-4549-8b89-6db3bed32086">6147.003</Client_x0020_Engagement>
    <Client xmlns="b5c87fd7-393e-4549-8b89-6db3bed32086">6147</Client>
    <Document_x0020_Type xmlns="b5c87fd7-393e-4549-8b89-6db3bed32086">Deliverable</Document_x0020_Type>
    <TaxKeywordTaxHTField xmlns="b5c87fd7-393e-4549-8b89-6db3bed32086" xsi:nil="true"/>
    <_DCDateCreated xmlns="http://schemas.microsoft.com/sharepoint/v3/fields">2012-07-12T19:20:00+00:00</_DCDateCreated>
  </documentManagement>
</p:properties>
</file>

<file path=customXml/itemProps1.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2.xml><?xml version="1.0" encoding="utf-8"?>
<ds:datastoreItem xmlns:ds="http://schemas.openxmlformats.org/officeDocument/2006/customXml" ds:itemID="{6F18041A-0A6F-42A3-B6C8-26233C46443D}">
  <ds:schemaRefs>
    <ds:schemaRef ds:uri="http://schemas.microsoft.com/sharepoint/events"/>
  </ds:schemaRefs>
</ds:datastoreItem>
</file>

<file path=customXml/itemProps3.xml><?xml version="1.0" encoding="utf-8"?>
<ds:datastoreItem xmlns:ds="http://schemas.openxmlformats.org/officeDocument/2006/customXml" ds:itemID="{78212D23-C7F7-4CA6-B27D-7DA3A50F66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c87fd7-393e-4549-8b89-6db3bed32086"/>
    <ds:schemaRef ds:uri="http://schemas.microsoft.com/sharepoint/v3/fields"/>
    <ds:schemaRef ds:uri="e43d8566-4f1d-4f30-80a4-bf1107fcb4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07B214-A4AD-4147-9668-C65BAB18F1D2}">
  <ds:schemaRefs>
    <ds:schemaRef ds:uri="http://purl.org/dc/dcmitype/"/>
    <ds:schemaRef ds:uri="http://schemas.microsoft.com/office/infopath/2007/PartnerControls"/>
    <ds:schemaRef ds:uri="b5c87fd7-393e-4549-8b89-6db3bed32086"/>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e43d8566-4f1d-4f30-80a4-bf1107fcb48a"/>
    <ds:schemaRef ds:uri="http://schemas.microsoft.com/sharepoint/v3/field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WCAG 2.0 Compliance Checklist</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Boback, Sara (MCCSS)</cp:lastModifiedBy>
  <cp:lastPrinted>2018-01-03T19:55:59Z</cp:lastPrinted>
  <dcterms:created xsi:type="dcterms:W3CDTF">2012-06-26T22:20:57Z</dcterms:created>
  <dcterms:modified xsi:type="dcterms:W3CDTF">2019-04-26T17:21:11Z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0x010100B7DC8FC8F3B55B4AB6684E36D0C52DB70035D4F8F4A3647E4DBC2ED893B4643F71</vt:lpwstr>
  </property>
  <property fmtid="{D5CDD505-2E9C-101B-9397-08002B2CF9AE}" pid="3" name="TaxKeyword">
    <vt:lpwstr/>
  </property>
  <property fmtid="{D5CDD505-2E9C-101B-9397-08002B2CF9AE}" pid="4" name="_dlc_DocIdItemGuid">
    <vt:lpwstr>9668dab3-a263-4617-b6ea-87075f3251b1</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Sara.Boback@ontario.ca</vt:lpwstr>
  </property>
  <property fmtid="{D5CDD505-2E9C-101B-9397-08002B2CF9AE}" pid="10" name="MSIP_Label_034a106e-6316-442c-ad35-738afd673d2b_SetDate">
    <vt:lpwstr>2019-03-26T17:23:40.4677518Z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