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uapt33090-my.sharepoint.com/personal/joaoramalho_ua_pt/Documents/universidade/PHD/Aulas/Mecanica e campo eletromagnetico 20-21/PL6/grupo_5/"/>
    </mc:Choice>
  </mc:AlternateContent>
  <xr:revisionPtr revIDLastSave="3" documentId="13_ncr:1_{341B9951-ECE3-4239-B103-08D96D526CBC}" xr6:coauthVersionLast="45" xr6:coauthVersionMax="45" xr10:uidLastSave="{5ACF5028-2D22-4FD9-AA43-27FDC38F0257}"/>
  <bookViews>
    <workbookView xWindow="-21576" yWindow="146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G2" i="1"/>
  <c r="H5" i="1" s="1"/>
  <c r="D4" i="1"/>
  <c r="D5" i="1"/>
  <c r="C2" i="1"/>
  <c r="D6" i="1" s="1"/>
  <c r="H2" i="1" l="1"/>
  <c r="I2" i="1" s="1"/>
  <c r="D2" i="1"/>
  <c r="E2" i="1" s="1"/>
  <c r="H6" i="1"/>
  <c r="D3" i="1"/>
  <c r="J2" i="1"/>
  <c r="B10" i="1" l="1"/>
  <c r="K2" i="1"/>
  <c r="C10" i="1" l="1"/>
  <c r="E10" i="1"/>
  <c r="F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tc={D4150B93-7395-4EBF-BF69-01FA139CBA57}</author>
  </authors>
  <commentList>
    <comment ref="K2" authorId="0" shapeId="0" xr:uid="{D4150B93-7395-4EBF-BF69-01FA139CBA57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unidades</t>
      </text>
    </comment>
  </commentList>
</comments>
</file>

<file path=xl/sharedStrings.xml><?xml version="1.0" encoding="utf-8"?>
<sst xmlns="http://schemas.openxmlformats.org/spreadsheetml/2006/main" count="14" uniqueCount="14">
  <si>
    <t>li (mm)</t>
  </si>
  <si>
    <t>v(m/s)</t>
  </si>
  <si>
    <t>di (s)</t>
  </si>
  <si>
    <t>média t (s)</t>
  </si>
  <si>
    <t>ti (s)</t>
  </si>
  <si>
    <t>di (mm)</t>
  </si>
  <si>
    <t>ResFinal</t>
  </si>
  <si>
    <t>∆v/v (%)</t>
  </si>
  <si>
    <t>P (%)</t>
  </si>
  <si>
    <t>∆l (mm)</t>
  </si>
  <si>
    <t>∆t (s)</t>
  </si>
  <si>
    <t>média l (mm)</t>
  </si>
  <si>
    <t>∆v</t>
  </si>
  <si>
    <t>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</si>
</sst>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ão Ramalho" id="{4FAB010E-D7E2-4CB4-9D63-BD265560C85D}" userId="João Ramalh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0-11-10T13:08:16.23" personId="{4FAB010E-D7E2-4CB4-9D63-BD265560C85D}" id="{D4150B93-7395-4EBF-BF69-01FA139CBA57}">
    <text>unidades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"/>
  <sheetViews>
    <sheetView tabSelected="1" zoomScale="70" zoomScaleNormal="70" workbookViewId="0">
      <selection activeCell="I16" sqref="I16"/>
    </sheetView>
  </sheetViews>
  <sheetFormatPr defaultRowHeight="14.4" x14ac:dyDescent="0.3"/>
  <cols>
    <col min="2" max="2" width="11.21875" customWidth="1"/>
    <col min="3" max="3" width="12.5546875" customWidth="1"/>
  </cols>
  <sheetData>
    <row r="1" spans="2:13" x14ac:dyDescent="0.3">
      <c r="B1" s="1" t="s">
        <v>0</v>
      </c>
      <c r="C1" s="1" t="s">
        <v>11</v>
      </c>
      <c r="D1" s="1" t="s">
        <v>5</v>
      </c>
      <c r="E1" s="1" t="s">
        <v>9</v>
      </c>
      <c r="F1" s="1" t="s">
        <v>4</v>
      </c>
      <c r="G1" s="1" t="s">
        <v>3</v>
      </c>
      <c r="H1" s="1" t="s">
        <v>2</v>
      </c>
      <c r="I1" s="1" t="s">
        <v>10</v>
      </c>
      <c r="J1" s="1" t="s">
        <v>1</v>
      </c>
      <c r="K1" s="1" t="s">
        <v>12</v>
      </c>
    </row>
    <row r="2" spans="2:13" x14ac:dyDescent="0.3">
      <c r="B2" s="1">
        <v>100</v>
      </c>
      <c r="C2" s="1">
        <f>AVERAGE(B2:B6)</f>
        <v>100</v>
      </c>
      <c r="D2" s="2">
        <f>ABS(B2-$C$2)</f>
        <v>0</v>
      </c>
      <c r="E2" s="4">
        <f>MAX(1,MAX(D2:D6))</f>
        <v>1</v>
      </c>
      <c r="F2" s="3">
        <v>3.2000000000000001E-2</v>
      </c>
      <c r="G2" s="3">
        <f>AVERAGE(F2:F6)</f>
        <v>3.2299999999999995E-2</v>
      </c>
      <c r="H2" s="1">
        <f>ABS(F2-$G$2)</f>
        <v>2.9999999999999472E-4</v>
      </c>
      <c r="I2" s="1">
        <f>MAX(H2:H6)</f>
        <v>1.4000000000000054E-3</v>
      </c>
      <c r="J2" s="1">
        <f>C2/1000/G2</f>
        <v>3.0959752321981431</v>
      </c>
      <c r="K2" s="1">
        <f xml:space="preserve"> J2*((E2/C2/1000)+(I2/G2))</f>
        <v>0.13422183668970333</v>
      </c>
    </row>
    <row r="3" spans="2:13" x14ac:dyDescent="0.3">
      <c r="B3" s="1">
        <v>101</v>
      </c>
      <c r="C3" s="1"/>
      <c r="D3" s="2">
        <f t="shared" ref="D3:D6" si="0">ABS(B3-$C$2)</f>
        <v>1</v>
      </c>
      <c r="E3" s="1"/>
      <c r="F3" s="1">
        <v>3.2899999999999999E-2</v>
      </c>
      <c r="G3" s="1"/>
      <c r="H3" s="1">
        <f t="shared" ref="H3:H6" si="1">ABS(F3-$G$2)</f>
        <v>6.0000000000000331E-4</v>
      </c>
      <c r="I3" s="1"/>
      <c r="J3" s="1"/>
      <c r="K3" s="1"/>
      <c r="M3" s="6"/>
    </row>
    <row r="4" spans="2:13" x14ac:dyDescent="0.3">
      <c r="B4" s="1">
        <v>100</v>
      </c>
      <c r="C4" s="1"/>
      <c r="D4" s="2">
        <f t="shared" si="0"/>
        <v>0</v>
      </c>
      <c r="E4" s="1"/>
      <c r="F4" s="1">
        <v>3.3700000000000001E-2</v>
      </c>
      <c r="G4" s="1"/>
      <c r="H4" s="1">
        <f t="shared" si="1"/>
        <v>1.4000000000000054E-3</v>
      </c>
      <c r="I4" s="1"/>
      <c r="J4" s="1"/>
      <c r="K4" s="1"/>
    </row>
    <row r="5" spans="2:13" x14ac:dyDescent="0.3">
      <c r="B5" s="1">
        <v>100</v>
      </c>
      <c r="C5" s="1"/>
      <c r="D5" s="2">
        <f t="shared" si="0"/>
        <v>0</v>
      </c>
      <c r="E5" s="1"/>
      <c r="F5" s="1">
        <v>3.1800000000000002E-2</v>
      </c>
      <c r="G5" s="1"/>
      <c r="H5" s="1">
        <f t="shared" si="1"/>
        <v>4.9999999999999351E-4</v>
      </c>
      <c r="I5" s="1"/>
      <c r="J5" s="1"/>
      <c r="K5" s="1"/>
    </row>
    <row r="6" spans="2:13" x14ac:dyDescent="0.3">
      <c r="B6" s="1">
        <v>99</v>
      </c>
      <c r="C6" s="1"/>
      <c r="D6" s="2">
        <f t="shared" si="0"/>
        <v>1</v>
      </c>
      <c r="E6" s="1"/>
      <c r="F6" s="1">
        <v>3.1099999999999999E-2</v>
      </c>
      <c r="G6" s="1"/>
      <c r="H6" s="1">
        <f t="shared" si="1"/>
        <v>1.1999999999999962E-3</v>
      </c>
      <c r="I6" s="1"/>
      <c r="J6" s="1"/>
      <c r="K6" s="1"/>
    </row>
    <row r="7" spans="2:13" x14ac:dyDescent="0.3">
      <c r="B7" s="1"/>
      <c r="C7" s="1"/>
      <c r="D7" s="1"/>
      <c r="E7" s="1"/>
      <c r="F7" s="1"/>
      <c r="G7" s="1"/>
      <c r="H7" s="1"/>
      <c r="I7" s="1"/>
      <c r="J7" s="1"/>
      <c r="K7" s="1"/>
    </row>
    <row r="8" spans="2:13" x14ac:dyDescent="0.3">
      <c r="B8" s="1"/>
      <c r="C8" s="1"/>
      <c r="D8" s="1"/>
      <c r="E8" s="1"/>
      <c r="F8" s="1"/>
      <c r="G8" s="1"/>
      <c r="H8" s="1"/>
      <c r="I8" s="1"/>
      <c r="J8" s="1"/>
      <c r="K8" s="1"/>
    </row>
    <row r="9" spans="2:13" x14ac:dyDescent="0.3">
      <c r="B9" t="s">
        <v>6</v>
      </c>
      <c r="D9" s="1"/>
      <c r="E9" s="1" t="s">
        <v>7</v>
      </c>
      <c r="F9" s="1" t="s">
        <v>8</v>
      </c>
      <c r="G9" s="1"/>
      <c r="H9" s="1"/>
      <c r="I9" s="1"/>
      <c r="J9" s="1"/>
      <c r="K9" s="1"/>
    </row>
    <row r="10" spans="2:13" x14ac:dyDescent="0.3">
      <c r="B10" s="5">
        <f>J2</f>
        <v>3.0959752321981431</v>
      </c>
      <c r="C10" s="5">
        <f>K2</f>
        <v>0.13422183668970333</v>
      </c>
      <c r="D10" t="s">
        <v>13</v>
      </c>
      <c r="E10" s="5">
        <f>(K2/J2)*100</f>
        <v>4.335365325077416</v>
      </c>
      <c r="F10" s="5">
        <f>100-E10</f>
        <v>95.664634674922581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Silva</dc:creator>
  <cp:lastModifiedBy>João Ramalho</cp:lastModifiedBy>
  <dcterms:created xsi:type="dcterms:W3CDTF">2015-06-05T18:17:20Z</dcterms:created>
  <dcterms:modified xsi:type="dcterms:W3CDTF">2020-11-10T13:08:21Z</dcterms:modified>
</cp:coreProperties>
</file>