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apt33090-my.sharepoint.com/personal/joaoramalho_ua_pt/Documents/universidade/PHD/Aulas/Mecanica e campo eletromagnetico 20-21/PL6/grupo_5/"/>
    </mc:Choice>
  </mc:AlternateContent>
  <xr:revisionPtr revIDLastSave="6" documentId="8_{55309D72-1BD1-4342-8DA4-9ACE152389C4}" xr6:coauthVersionLast="45" xr6:coauthVersionMax="45" xr10:uidLastSave="{405EB754-09AA-4615-856F-773E479EEAB8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1" l="1"/>
  <c r="K18" i="1"/>
  <c r="C18" i="1" l="1"/>
  <c r="I18" i="1" s="1"/>
  <c r="J18" i="1" s="1"/>
  <c r="M18" i="1" s="1"/>
  <c r="D18" i="1" l="1"/>
  <c r="D21" i="1"/>
  <c r="D20" i="1"/>
  <c r="D19" i="1"/>
  <c r="L18" i="1"/>
  <c r="C4" i="1"/>
  <c r="I4" i="1" l="1"/>
  <c r="J4" i="1" s="1"/>
  <c r="K4" i="1"/>
  <c r="D6" i="1"/>
  <c r="D5" i="1"/>
  <c r="D7" i="1"/>
  <c r="D4" i="1"/>
  <c r="L4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tc={DA71374E-5D14-4086-AC64-13C6EE326552}</author>
    <author>tc={24FF88C8-FDDC-4A13-A839-05B796F0A5F8}</author>
    <author>tc={593A3E25-A964-4EC1-8B04-2B32039881A7}</author>
  </authors>
  <commentList>
    <comment ref="E18" authorId="0" shapeId="0" xr:uid="{DA71374E-5D14-4086-AC64-13C6EE326552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não esquecer de explicar o uso deste valor</t>
      </text>
    </comment>
    <comment ref="K18" authorId="1" shapeId="0" xr:uid="{24FF88C8-FDDC-4A13-A839-05B796F0A5F8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este valor está incorreto. obtive um valor uma ordemd de grandeza abaixo do valor de h. Atençao ás unidades do erro do angulo</t>
      </text>
    </comment>
    <comment ref="M18" authorId="2" shapeId="0" xr:uid="{593A3E25-A964-4EC1-8B04-2B32039881A7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nme consigo compreender o este calculo. mas está errado.</t>
      </text>
    </comment>
  </commentList>
</comments>
</file>

<file path=xl/sharedStrings.xml><?xml version="1.0" encoding="utf-8"?>
<sst xmlns="http://schemas.openxmlformats.org/spreadsheetml/2006/main" count="29" uniqueCount="18">
  <si>
    <t>α(°)</t>
  </si>
  <si>
    <t>média α(°)</t>
  </si>
  <si>
    <t>dα(°)</t>
  </si>
  <si>
    <t xml:space="preserve">∆α(°)  </t>
  </si>
  <si>
    <t>porque o desvio é menor que metade da menor escala</t>
  </si>
  <si>
    <t>v0(m/s)</t>
  </si>
  <si>
    <t xml:space="preserve"> αngulo = α+- menor escala/2 = α +- 0,25</t>
  </si>
  <si>
    <t>altura = h+-∆h</t>
  </si>
  <si>
    <t>∆h(m)</t>
  </si>
  <si>
    <t>∆v0</t>
  </si>
  <si>
    <t>∆m = ∆M = 0,001 Kg</t>
  </si>
  <si>
    <t>m(Kg)</t>
  </si>
  <si>
    <t>M(Kg)</t>
  </si>
  <si>
    <t>C(m)</t>
  </si>
  <si>
    <t>L(m)</t>
  </si>
  <si>
    <t>h(m)</t>
  </si>
  <si>
    <t>pseudo valores para α = 4,5</t>
  </si>
  <si>
    <t>∆v0(m/s)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</si>
</sst>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ão Ramalho" id="{5CD05293-D112-457A-9879-D28A236C0ED5}" userId="João Ramalho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8" dT="2020-11-10T13:14:17.81" personId="{5CD05293-D112-457A-9879-D28A236C0ED5}" id="{DA71374E-5D14-4086-AC64-13C6EE326552}">
    <text>não esquecer de explicar o uso deste valor</text>
  </threadedComment>
  <threadedComment ref="K18" dT="2020-11-10T13:12:47.74" personId="{5CD05293-D112-457A-9879-D28A236C0ED5}" id="{24FF88C8-FDDC-4A13-A839-05B796F0A5F8}">
    <text>este valor está incorreto. obtive um valor uma ordemd de grandeza abaixo do valor de h. Atençao ás unidades do erro do angulo</text>
  </threadedComment>
  <threadedComment ref="M18" dT="2020-11-10T13:13:34.05" personId="{5CD05293-D112-457A-9879-D28A236C0ED5}" id="{593A3E25-A964-4EC1-8B04-2B32039881A7}">
    <text>nme consigo compreender o este calculo. mas está errado.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21"/>
  <sheetViews>
    <sheetView tabSelected="1" zoomScale="70" zoomScaleNormal="70" workbookViewId="0">
      <selection activeCell="U17" sqref="U17"/>
    </sheetView>
  </sheetViews>
  <sheetFormatPr defaultRowHeight="14.4" x14ac:dyDescent="0.3"/>
  <cols>
    <col min="11" max="11" width="12" bestFit="1" customWidth="1"/>
  </cols>
  <sheetData>
    <row r="3" spans="2:13" x14ac:dyDescent="0.3">
      <c r="B3" s="1" t="s">
        <v>0</v>
      </c>
      <c r="C3" s="2" t="s">
        <v>1</v>
      </c>
      <c r="D3" s="2" t="s">
        <v>2</v>
      </c>
      <c r="E3" s="2" t="s">
        <v>3</v>
      </c>
      <c r="F3" s="2" t="s">
        <v>11</v>
      </c>
      <c r="G3" s="2" t="s">
        <v>12</v>
      </c>
      <c r="H3" s="2" t="s">
        <v>14</v>
      </c>
      <c r="I3" s="2" t="s">
        <v>13</v>
      </c>
      <c r="J3" s="2" t="s">
        <v>15</v>
      </c>
      <c r="K3" s="2" t="s">
        <v>8</v>
      </c>
      <c r="L3" s="2" t="s">
        <v>5</v>
      </c>
      <c r="M3" s="2" t="s">
        <v>17</v>
      </c>
    </row>
    <row r="4" spans="2:13" x14ac:dyDescent="0.3">
      <c r="B4" s="3">
        <v>9.5</v>
      </c>
      <c r="C4" s="3">
        <f xml:space="preserve"> AVERAGE(B4:B7)</f>
        <v>9.5</v>
      </c>
      <c r="D4" s="2">
        <f>ABS(B4-$C$4)</f>
        <v>0</v>
      </c>
      <c r="E4" s="3">
        <v>0.25</v>
      </c>
      <c r="F4" s="2">
        <v>0.01</v>
      </c>
      <c r="G4" s="2">
        <v>0.255</v>
      </c>
      <c r="H4" s="2">
        <v>0.31900000000000001</v>
      </c>
      <c r="I4">
        <f xml:space="preserve"> H4*COS(RADIANS(C4))</f>
        <v>0.31462510689037682</v>
      </c>
      <c r="J4">
        <f>H4-I4</f>
        <v>4.3748931096231902E-3</v>
      </c>
      <c r="K4" s="2">
        <f>H4*SIN(RADIANS(C4))*E4+(1-COS(RADIANS(C4)))*0.005</f>
        <v>1.3231118559702885E-2</v>
      </c>
      <c r="L4" s="2">
        <f xml:space="preserve"> ((F4+G4)/F4)*SQRT(2*9.8*J4)</f>
        <v>7.7599269487646954</v>
      </c>
      <c r="M4">
        <f xml:space="preserve"> -SQRT(2*9.8*J4)*G4*(1/F4^2)*0.001+SQRT(2*9.8*J4)*(1/F4)*0.001+SQRT(2*9.8)*(1/2*SQRT(F4))+SQRT(2*9.8)*(1/2*SQRT(F4))*(G4/F4)</f>
        <v>5.1485978511416448</v>
      </c>
    </row>
    <row r="5" spans="2:13" x14ac:dyDescent="0.3">
      <c r="B5" s="3">
        <v>9.5</v>
      </c>
      <c r="C5" s="2"/>
      <c r="D5" s="2">
        <f t="shared" ref="D5:D7" si="0">ABS(B5-$C$4)</f>
        <v>0</v>
      </c>
      <c r="E5" s="2"/>
      <c r="F5" s="2"/>
      <c r="G5" s="2"/>
      <c r="H5" s="2"/>
    </row>
    <row r="6" spans="2:13" x14ac:dyDescent="0.3">
      <c r="B6" s="3">
        <v>9.5</v>
      </c>
      <c r="C6" s="2"/>
      <c r="D6" s="2">
        <f t="shared" si="0"/>
        <v>0</v>
      </c>
      <c r="E6" s="2"/>
      <c r="F6" s="2"/>
      <c r="G6" s="2"/>
      <c r="H6" s="2"/>
    </row>
    <row r="7" spans="2:13" x14ac:dyDescent="0.3">
      <c r="B7" s="3">
        <v>9.5</v>
      </c>
      <c r="C7" s="2"/>
      <c r="D7" s="2">
        <f t="shared" si="0"/>
        <v>0</v>
      </c>
      <c r="E7" s="2"/>
      <c r="F7" s="2"/>
      <c r="G7" s="2"/>
      <c r="H7" s="2"/>
    </row>
    <row r="10" spans="2:13" x14ac:dyDescent="0.3">
      <c r="B10" t="s">
        <v>6</v>
      </c>
    </row>
    <row r="11" spans="2:13" x14ac:dyDescent="0.3">
      <c r="B11" t="s">
        <v>4</v>
      </c>
    </row>
    <row r="12" spans="2:13" x14ac:dyDescent="0.3">
      <c r="B12" t="s">
        <v>7</v>
      </c>
    </row>
    <row r="13" spans="2:13" x14ac:dyDescent="0.3">
      <c r="B13" t="s">
        <v>10</v>
      </c>
    </row>
    <row r="15" spans="2:13" x14ac:dyDescent="0.3">
      <c r="B15" t="s">
        <v>16</v>
      </c>
    </row>
    <row r="17" spans="2:13" x14ac:dyDescent="0.3">
      <c r="B17" s="1" t="s">
        <v>0</v>
      </c>
      <c r="C17" s="2" t="s">
        <v>1</v>
      </c>
      <c r="D17" s="2" t="s">
        <v>2</v>
      </c>
      <c r="E17" s="2" t="s">
        <v>3</v>
      </c>
      <c r="F17" s="2" t="s">
        <v>11</v>
      </c>
      <c r="G17" s="2" t="s">
        <v>12</v>
      </c>
      <c r="H17" s="2" t="s">
        <v>14</v>
      </c>
      <c r="I17" s="2" t="s">
        <v>13</v>
      </c>
      <c r="J17" s="2" t="s">
        <v>15</v>
      </c>
      <c r="K17" s="2" t="s">
        <v>8</v>
      </c>
      <c r="L17" s="2" t="s">
        <v>5</v>
      </c>
      <c r="M17" s="2" t="s">
        <v>9</v>
      </c>
    </row>
    <row r="18" spans="2:13" x14ac:dyDescent="0.3">
      <c r="B18" s="3">
        <v>4.5</v>
      </c>
      <c r="C18" s="3">
        <f xml:space="preserve"> AVERAGE(B18:B21)</f>
        <v>4.5</v>
      </c>
      <c r="D18" s="2">
        <f>ABS(B18-$C$18)</f>
        <v>0</v>
      </c>
      <c r="E18" s="3">
        <v>0.25</v>
      </c>
      <c r="F18" s="2">
        <v>0.01</v>
      </c>
      <c r="G18" s="2">
        <v>0.255</v>
      </c>
      <c r="H18" s="2">
        <v>0.31900000000000001</v>
      </c>
      <c r="I18">
        <f xml:space="preserve"> H18*COS(RADIANS(C18))</f>
        <v>0.31801662946086784</v>
      </c>
      <c r="J18">
        <f>H18-I18</f>
        <v>9.8337053913216677E-4</v>
      </c>
      <c r="K18" s="2">
        <f>H18*SIN(RADIANS(C18))*(E18)+(1-COS(RADIANS(C18)))*0.005</f>
        <v>6.2725262156299944E-3</v>
      </c>
      <c r="L18" s="2">
        <f xml:space="preserve"> ((F18+G18)/F18)*SQRT(2*9.8*J18)</f>
        <v>3.6790230276078808</v>
      </c>
      <c r="M18">
        <f xml:space="preserve"> -SQRT(2*9.8*J18)*G18*(1/F18^2)*0.001+SQRT(2*9.8*J18)*(1/F18)*0.001+SQRT(2*9.8)*(1/2*SQRT(F18))+SQRT(2*9.8)*(1/2*SQRT(F18))*(G18/F18)</f>
        <v>5.5258889683806709</v>
      </c>
    </row>
    <row r="19" spans="2:13" x14ac:dyDescent="0.3">
      <c r="B19" s="3">
        <v>4.5</v>
      </c>
      <c r="C19" s="2"/>
      <c r="D19" s="2">
        <f t="shared" ref="D19:D21" si="1">ABS(B19-$C$18)</f>
        <v>0</v>
      </c>
      <c r="E19" s="2"/>
      <c r="F19" s="2"/>
      <c r="G19" s="2"/>
      <c r="H19" s="2"/>
    </row>
    <row r="20" spans="2:13" x14ac:dyDescent="0.3">
      <c r="B20" s="3">
        <v>4.5</v>
      </c>
      <c r="C20" s="2"/>
      <c r="D20" s="2">
        <f t="shared" si="1"/>
        <v>0</v>
      </c>
      <c r="E20" s="2"/>
      <c r="F20" s="2"/>
      <c r="G20" s="2"/>
      <c r="H20" s="2"/>
    </row>
    <row r="21" spans="2:13" x14ac:dyDescent="0.3">
      <c r="B21" s="3">
        <v>4.5</v>
      </c>
      <c r="C21" s="2"/>
      <c r="D21" s="2">
        <f t="shared" si="1"/>
        <v>0</v>
      </c>
      <c r="E21" s="2"/>
      <c r="F21" s="2"/>
      <c r="G21" s="2"/>
      <c r="H21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Silva</dc:creator>
  <cp:lastModifiedBy>João Ramalho</cp:lastModifiedBy>
  <dcterms:created xsi:type="dcterms:W3CDTF">2015-06-05T18:17:20Z</dcterms:created>
  <dcterms:modified xsi:type="dcterms:W3CDTF">2020-11-10T13:14:26Z</dcterms:modified>
</cp:coreProperties>
</file>