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autoCompressPictures="0"/>
  <bookViews>
    <workbookView xWindow="-45180" yWindow="-440" windowWidth="35140" windowHeight="28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D10" i="1"/>
  <c r="E10" i="1"/>
  <c r="E16" i="1"/>
  <c r="F16" i="1"/>
  <c r="C11" i="1"/>
  <c r="D11" i="1"/>
  <c r="E11" i="1"/>
  <c r="F11" i="1"/>
  <c r="F13" i="1"/>
  <c r="F23" i="1"/>
  <c r="F24" i="1"/>
  <c r="F12" i="1"/>
  <c r="F19" i="1"/>
  <c r="F20" i="1"/>
  <c r="F21" i="1"/>
  <c r="F10" i="1"/>
  <c r="E13" i="1"/>
  <c r="E20" i="1"/>
  <c r="D16" i="1"/>
  <c r="D13" i="1"/>
  <c r="D20" i="1"/>
  <c r="C16" i="1"/>
  <c r="C13" i="1"/>
  <c r="C20" i="1"/>
  <c r="B16" i="1"/>
  <c r="B13" i="1"/>
  <c r="B20" i="1"/>
  <c r="E23" i="1"/>
  <c r="E24" i="1"/>
  <c r="D23" i="1"/>
  <c r="D24" i="1"/>
  <c r="C23" i="1"/>
  <c r="C24" i="1"/>
  <c r="B23" i="1"/>
  <c r="B24" i="1"/>
  <c r="B12" i="1"/>
  <c r="B19" i="1"/>
  <c r="C12" i="1"/>
  <c r="C19" i="1"/>
  <c r="D12" i="1"/>
  <c r="D19" i="1"/>
  <c r="E12" i="1"/>
  <c r="E19" i="1"/>
  <c r="E21" i="1"/>
  <c r="D21" i="1"/>
  <c r="C21" i="1"/>
  <c r="B21" i="1"/>
  <c r="E17" i="1"/>
  <c r="D17" i="1"/>
  <c r="C17" i="1"/>
  <c r="B17" i="1"/>
  <c r="B14" i="1"/>
</calcChain>
</file>

<file path=xl/sharedStrings.xml><?xml version="1.0" encoding="utf-8"?>
<sst xmlns="http://schemas.openxmlformats.org/spreadsheetml/2006/main" count="58" uniqueCount="57">
  <si>
    <t>Header Size</t>
  </si>
  <si>
    <t>value</t>
  </si>
  <si>
    <t>unit</t>
  </si>
  <si>
    <t>% failure/op</t>
  </si>
  <si>
    <t>Failure Rate</t>
  </si>
  <si>
    <t>Computation Model</t>
  </si>
  <si>
    <t>Operation Overhead</t>
  </si>
  <si>
    <t>time-units/op</t>
  </si>
  <si>
    <t>Program (Addition Reduction)</t>
  </si>
  <si>
    <t>Matrix rows (n)</t>
  </si>
  <si>
    <t>Matrix cols (m)</t>
  </si>
  <si>
    <t>Number of Worker Machines</t>
  </si>
  <si>
    <t>machines</t>
  </si>
  <si>
    <t>word</t>
  </si>
  <si>
    <t>time-units/word</t>
  </si>
  <si>
    <t>Communication Overhead</t>
  </si>
  <si>
    <t>Message overhead</t>
  </si>
  <si>
    <t>time-units/message</t>
  </si>
  <si>
    <t>Task Size (ops)</t>
  </si>
  <si>
    <t>Input Buffer Size (words)</t>
  </si>
  <si>
    <t>Output Buffer Size (words)</t>
  </si>
  <si>
    <t>Integration Size (ops/task)</t>
  </si>
  <si>
    <t>Canonical</t>
  </si>
  <si>
    <t>Lumped (2)</t>
  </si>
  <si>
    <t>Lumped (5)</t>
  </si>
  <si>
    <t>Lumped (10)</t>
  </si>
  <si>
    <t>Number Tasks</t>
  </si>
  <si>
    <t>Tasks/Proc</t>
  </si>
  <si>
    <t>Estimated Time</t>
  </si>
  <si>
    <t>Communication Time</t>
  </si>
  <si>
    <t>Computation Time</t>
  </si>
  <si>
    <t>Task Error Rate</t>
  </si>
  <si>
    <t>Program Error Rate</t>
  </si>
  <si>
    <t>Answer Error (Unbounded)</t>
  </si>
  <si>
    <t>Can we bound the error on the result with  a checker?</t>
  </si>
  <si>
    <t>ie: suppose we are summing over a normalized matrix. The sum of a column must fall within (0,m)</t>
  </si>
  <si>
    <t>Max Error</t>
  </si>
  <si>
    <t>Are there other behaviors we would like to consider when a checker fails?</t>
  </si>
  <si>
    <t>do we:</t>
  </si>
  <si>
    <t>use the first element of the array as the sum?</t>
  </si>
  <si>
    <t>return m/2?</t>
  </si>
  <si>
    <t>Suppose every task fails:</t>
  </si>
  <si>
    <t>method 1:</t>
  </si>
  <si>
    <t>method 2:</t>
  </si>
  <si>
    <t>method 3:</t>
  </si>
  <si>
    <t>n*m</t>
  </si>
  <si>
    <t>Method 1</t>
  </si>
  <si>
    <t>Method 2</t>
  </si>
  <si>
    <t>Method 3</t>
  </si>
  <si>
    <t>n*m/2</t>
  </si>
  <si>
    <t>n*(m-1)</t>
  </si>
  <si>
    <t>method 4:</t>
  </si>
  <si>
    <t>learn outputs, produce likely output.</t>
  </si>
  <si>
    <t>not add the partial sum to the sum?  (ignore task) (default)</t>
  </si>
  <si>
    <t>Lumped+Integrate Migrate</t>
  </si>
  <si>
    <t>Method 4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</si>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</sst>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showRuler="0" workbookViewId="0">
      <selection activeCell="A10" sqref="A10"/>
    </sheetView>
  </sheetViews>
  <sheetFormatPr baseColWidth="10" defaultRowHeight="15" x14ac:dyDescent="0"/>
  <cols>
    <col min="1" max="1" width="31.83203125" customWidth="1"/>
  </cols>
  <sheetData>
    <row r="1" spans="1:6">
      <c r="A1" t="s">
        <v>5</v>
      </c>
      <c r="B1" t="s">
        <v>1</v>
      </c>
      <c r="C1" t="s">
        <v>2</v>
      </c>
    </row>
    <row r="2" spans="1:6">
      <c r="A2" t="s">
        <v>15</v>
      </c>
      <c r="B2">
        <v>0.01</v>
      </c>
      <c r="C2" t="s">
        <v>14</v>
      </c>
    </row>
    <row r="3" spans="1:6">
      <c r="A3" t="s">
        <v>16</v>
      </c>
      <c r="B3">
        <v>10</v>
      </c>
      <c r="C3" t="s">
        <v>17</v>
      </c>
    </row>
    <row r="4" spans="1:6">
      <c r="A4" t="s">
        <v>0</v>
      </c>
      <c r="B4">
        <v>2</v>
      </c>
      <c r="C4" t="s">
        <v>13</v>
      </c>
    </row>
    <row r="5" spans="1:6">
      <c r="A5" t="s">
        <v>4</v>
      </c>
      <c r="B5">
        <v>1E-4</v>
      </c>
      <c r="C5" t="s">
        <v>3</v>
      </c>
    </row>
    <row r="6" spans="1:6">
      <c r="A6" t="s">
        <v>6</v>
      </c>
      <c r="B6">
        <v>0.01</v>
      </c>
      <c r="C6" t="s">
        <v>7</v>
      </c>
    </row>
    <row r="7" spans="1:6">
      <c r="A7" t="s">
        <v>11</v>
      </c>
      <c r="B7">
        <v>10</v>
      </c>
      <c r="C7" t="s">
        <v>12</v>
      </c>
    </row>
    <row r="9" spans="1:6">
      <c r="A9" t="s">
        <v>8</v>
      </c>
      <c r="B9" t="s">
        <v>22</v>
      </c>
      <c r="C9" t="s">
        <v>23</v>
      </c>
      <c r="D9" t="s">
        <v>24</v>
      </c>
      <c r="E9" t="s">
        <v>25</v>
      </c>
      <c r="F9" t="s">
        <v>54</v>
      </c>
    </row>
    <row r="10" spans="1:6">
      <c r="A10" t="s">
        <v>9</v>
      </c>
      <c r="B10">
        <v>100</v>
      </c>
      <c r="C10">
        <f>B10</f>
        <v>100</v>
      </c>
      <c r="D10">
        <f>C10</f>
        <v>100</v>
      </c>
      <c r="E10">
        <f>D10</f>
        <v>100</v>
      </c>
      <c r="F10">
        <f>E10</f>
        <v>100</v>
      </c>
    </row>
    <row r="11" spans="1:6">
      <c r="A11" t="s">
        <v>10</v>
      </c>
      <c r="B11">
        <v>100</v>
      </c>
      <c r="C11">
        <f>B11</f>
        <v>100</v>
      </c>
      <c r="D11">
        <f>C11</f>
        <v>100</v>
      </c>
      <c r="E11">
        <f>D11</f>
        <v>100</v>
      </c>
      <c r="F11">
        <f>E11</f>
        <v>100</v>
      </c>
    </row>
    <row r="12" spans="1:6">
      <c r="A12" t="s">
        <v>19</v>
      </c>
      <c r="B12">
        <f>B11+$B$4</f>
        <v>102</v>
      </c>
      <c r="C12">
        <f>C11*2+$B$4</f>
        <v>202</v>
      </c>
      <c r="D12">
        <f>D11*5+$B$4</f>
        <v>502</v>
      </c>
      <c r="E12">
        <f>E11*10+$B$4</f>
        <v>1002</v>
      </c>
      <c r="F12">
        <f>F11*10+$B$4</f>
        <v>1002</v>
      </c>
    </row>
    <row r="13" spans="1:6">
      <c r="A13" t="s">
        <v>18</v>
      </c>
      <c r="B13">
        <f>(1+1+1+1)*B11+(1+1)</f>
        <v>402</v>
      </c>
      <c r="C13">
        <f>(1+1+1+1)*C11*2+(1+1)</f>
        <v>802</v>
      </c>
      <c r="D13">
        <f>(1+1+1+1)*D11*5+(1+1)</f>
        <v>2002</v>
      </c>
      <c r="E13">
        <f>(1+1+1+1)*E11*10+(1+1)</f>
        <v>4002</v>
      </c>
      <c r="F13">
        <f>(1+1+1+1)*F11*10+(1+1)+10*F15</f>
        <v>4022</v>
      </c>
    </row>
    <row r="14" spans="1:6">
      <c r="A14" t="s">
        <v>20</v>
      </c>
      <c r="B14">
        <f>1</f>
        <v>1</v>
      </c>
      <c r="C14">
        <v>2</v>
      </c>
      <c r="D14">
        <v>5</v>
      </c>
      <c r="E14">
        <v>10</v>
      </c>
      <c r="F14">
        <v>1</v>
      </c>
    </row>
    <row r="15" spans="1:6">
      <c r="A15" t="s">
        <v>21</v>
      </c>
      <c r="B15">
        <v>2</v>
      </c>
      <c r="C15">
        <v>2</v>
      </c>
      <c r="D15">
        <v>2</v>
      </c>
      <c r="E15">
        <v>2</v>
      </c>
      <c r="F15">
        <v>2</v>
      </c>
    </row>
    <row r="16" spans="1:6">
      <c r="A16" t="s">
        <v>26</v>
      </c>
      <c r="B16">
        <f>B10</f>
        <v>100</v>
      </c>
      <c r="C16">
        <f>C10/2</f>
        <v>50</v>
      </c>
      <c r="D16">
        <f>D10/5</f>
        <v>20</v>
      </c>
      <c r="E16">
        <f>E10/10</f>
        <v>10</v>
      </c>
      <c r="F16">
        <f>E16</f>
        <v>10</v>
      </c>
    </row>
    <row r="17" spans="1:6">
      <c r="A17" t="s">
        <v>27</v>
      </c>
      <c r="B17">
        <f>B16/$B$7</f>
        <v>10</v>
      </c>
      <c r="C17">
        <f>C16/$B$7</f>
        <v>5</v>
      </c>
      <c r="D17">
        <f>D16/$B$7</f>
        <v>2</v>
      </c>
      <c r="E17">
        <f>E16/$B$7</f>
        <v>1</v>
      </c>
      <c r="F17">
        <v>1</v>
      </c>
    </row>
    <row r="19" spans="1:6">
      <c r="A19" t="s">
        <v>29</v>
      </c>
      <c r="B19">
        <f>B16*($B$3+B12*$B$2)+B16*($B$3+$B$2*B14)</f>
        <v>2103</v>
      </c>
      <c r="C19">
        <f>C16*($B$3+C12*$B$2)+C16*($B$3+$B$2*C14)</f>
        <v>1102</v>
      </c>
      <c r="D19">
        <f>D16*($B$3+D12*$B$2)+D16*($B$3+$B$2*D14)</f>
        <v>501.4</v>
      </c>
      <c r="E19">
        <f>E16*($B$3+E12*$B$2)+E16*($B$3+$B$2*E14)</f>
        <v>301.2</v>
      </c>
      <c r="F19">
        <f>F16*($B$3+F12*$B$2)+F16*($B$3+$B$2*F14)</f>
        <v>300.29999999999995</v>
      </c>
    </row>
    <row r="20" spans="1:6">
      <c r="A20" t="s">
        <v>30</v>
      </c>
      <c r="B20">
        <f>B13*B16*$B$6+B16*B15*$B$6</f>
        <v>404</v>
      </c>
      <c r="C20">
        <f>C13*C16*$B$6+C16*C15*$B$6*2</f>
        <v>403</v>
      </c>
      <c r="D20">
        <f>D13*D16*$B$6+D16*D15*$B$6*5</f>
        <v>402.40000000000003</v>
      </c>
      <c r="E20">
        <f>E13*E16*$B$6+E16*E15*$B$6*10</f>
        <v>402.2</v>
      </c>
      <c r="F20">
        <f>F13*F16*$B$6+F16*F15*$B$6</f>
        <v>402.4</v>
      </c>
    </row>
    <row r="21" spans="1:6">
      <c r="A21" t="s">
        <v>28</v>
      </c>
      <c r="B21">
        <f>B20+B19</f>
        <v>2507</v>
      </c>
      <c r="C21">
        <f>C20+C19</f>
        <v>1505</v>
      </c>
      <c r="D21">
        <f>D20+D19</f>
        <v>903.8</v>
      </c>
      <c r="E21">
        <f>E20+E19</f>
        <v>703.4</v>
      </c>
      <c r="F21">
        <f>F20+F19</f>
        <v>702.69999999999993</v>
      </c>
    </row>
    <row r="23" spans="1:6">
      <c r="A23" t="s">
        <v>31</v>
      </c>
      <c r="B23">
        <f>$B$5*B13/100</f>
        <v>4.0200000000000001E-4</v>
      </c>
      <c r="C23">
        <f>$B$5*C13/100</f>
        <v>8.0200000000000009E-4</v>
      </c>
      <c r="D23">
        <f>$B$5*D13/100</f>
        <v>2.0020000000000003E-3</v>
      </c>
      <c r="E23">
        <f>$B$5*E13/100</f>
        <v>4.0020000000000003E-3</v>
      </c>
      <c r="F23">
        <f>$B$5*F13/100</f>
        <v>4.0220000000000004E-3</v>
      </c>
    </row>
    <row r="24" spans="1:6">
      <c r="A24" t="s">
        <v>32</v>
      </c>
      <c r="B24">
        <f>B23*B16</f>
        <v>4.02E-2</v>
      </c>
      <c r="C24">
        <f>C23*C16</f>
        <v>4.0100000000000004E-2</v>
      </c>
      <c r="D24">
        <f>D23*D16</f>
        <v>4.0040000000000006E-2</v>
      </c>
      <c r="E24">
        <f>E23*E16</f>
        <v>4.002E-2</v>
      </c>
      <c r="F24">
        <f>F23*F16</f>
        <v>4.0220000000000006E-2</v>
      </c>
    </row>
    <row r="25" spans="1:6">
      <c r="A25" t="s">
        <v>33</v>
      </c>
    </row>
    <row r="27" spans="1:6">
      <c r="A27" t="s">
        <v>34</v>
      </c>
    </row>
    <row r="28" spans="1:6">
      <c r="A28" t="s">
        <v>35</v>
      </c>
    </row>
    <row r="31" spans="1:6">
      <c r="A31" t="s">
        <v>37</v>
      </c>
    </row>
    <row r="32" spans="1:6">
      <c r="A32" t="s">
        <v>35</v>
      </c>
    </row>
    <row r="33" spans="1:2">
      <c r="A33" t="s">
        <v>38</v>
      </c>
    </row>
    <row r="34" spans="1:2">
      <c r="A34" t="s">
        <v>42</v>
      </c>
      <c r="B34" t="s">
        <v>53</v>
      </c>
    </row>
    <row r="35" spans="1:2">
      <c r="A35" t="s">
        <v>43</v>
      </c>
      <c r="B35" t="s">
        <v>39</v>
      </c>
    </row>
    <row r="36" spans="1:2">
      <c r="A36" t="s">
        <v>44</v>
      </c>
      <c r="B36" t="s">
        <v>40</v>
      </c>
    </row>
    <row r="37" spans="1:2">
      <c r="A37" t="s">
        <v>51</v>
      </c>
      <c r="B37" t="s">
        <v>52</v>
      </c>
    </row>
    <row r="39" spans="1:2">
      <c r="A39" t="s">
        <v>41</v>
      </c>
      <c r="B39" t="s">
        <v>36</v>
      </c>
    </row>
    <row r="40" spans="1:2">
      <c r="A40" t="s">
        <v>46</v>
      </c>
      <c r="B40" t="s">
        <v>45</v>
      </c>
    </row>
    <row r="41" spans="1:2">
      <c r="A41" t="s">
        <v>47</v>
      </c>
      <c r="B41" t="s">
        <v>50</v>
      </c>
    </row>
    <row r="42" spans="1:2">
      <c r="A42" t="s">
        <v>48</v>
      </c>
      <c r="B42" t="s">
        <v>49</v>
      </c>
    </row>
    <row r="43" spans="1:2">
      <c r="A43" t="s">
        <v>55</v>
      </c>
      <c r="B43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Achour</dc:creator>
  <cp:lastModifiedBy>Sara Achour</cp:lastModifiedBy>
  <dcterms:created xsi:type="dcterms:W3CDTF">2013-12-27T17:55:47Z</dcterms:created>
  <dcterms:modified xsi:type="dcterms:W3CDTF">2013-12-27T20:09:41Z</dcterms:modified>
</cp:coreProperties>
</file>