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sclohise/Dropbox/03_BPD/bpd_human_maic/02_search/"/>
    </mc:Choice>
  </mc:AlternateContent>
  <xr:revisionPtr revIDLastSave="0" documentId="13_ncr:1_{408D4A14-C661-FF4A-A574-5B36DD7B4F4C}" xr6:coauthVersionLast="47" xr6:coauthVersionMax="47" xr10:uidLastSave="{00000000-0000-0000-0000-000000000000}"/>
  <bookViews>
    <workbookView xWindow="300" yWindow="-27540" windowWidth="50900" windowHeight="22140" activeTab="2" xr2:uid="{E3A10F8D-1B03-C943-9CCA-26412E512D78}"/>
  </bookViews>
  <sheets>
    <sheet name="Included_studies" sheetId="1" r:id="rId1"/>
    <sheet name="numbers_of_patients" sheetId="4" r:id="rId2"/>
    <sheet name="subsets_of_studies" sheetId="2" r:id="rId3"/>
  </sheets>
  <definedNames>
    <definedName name="_xlnm._FilterDatabase" localSheetId="0" hidden="1">Included_studies!$K$1:$K$31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8" i="2" l="1"/>
  <c r="F16" i="2"/>
  <c r="F15" i="2"/>
  <c r="I24" i="4"/>
  <c r="H24" i="4"/>
  <c r="G24" i="4"/>
  <c r="I4" i="2" l="1"/>
  <c r="J6" i="2" s="1"/>
  <c r="F4" i="2"/>
  <c r="B4" i="2"/>
  <c r="C10" i="2" s="1"/>
  <c r="AA21" i="1" a="1"/>
  <c r="AA21" i="1" s="1"/>
  <c r="Z23" i="1"/>
  <c r="J5" i="2" l="1"/>
  <c r="J9" i="2"/>
  <c r="J8" i="2"/>
  <c r="J7" i="2"/>
  <c r="C5" i="2"/>
  <c r="C6" i="2"/>
  <c r="C7" i="2"/>
  <c r="C8" i="2"/>
  <c r="C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<sst xmlns="http://schemas.openxmlformats.org/spreadsheetml/2006/main" count="738" uniqueCount="355">
  <si>
    <t>Code</t>
  </si>
  <si>
    <t>Author</t>
  </si>
  <si>
    <t>Title</t>
  </si>
  <si>
    <t>DOI</t>
  </si>
  <si>
    <t>Date</t>
  </si>
  <si>
    <t>Sample Size</t>
  </si>
  <si>
    <t>Groups</t>
  </si>
  <si>
    <t>BPD diagnosis</t>
  </si>
  <si>
    <t>Method</t>
  </si>
  <si>
    <t>Technique</t>
  </si>
  <si>
    <t>Tissue</t>
  </si>
  <si>
    <t>Age at sample</t>
  </si>
  <si>
    <t>BPD Definition</t>
  </si>
  <si>
    <t>Cell Type</t>
  </si>
  <si>
    <t>Ex vivo or in vitro</t>
  </si>
  <si>
    <t>Notes about the paper</t>
  </si>
  <si>
    <t>Reason for Exclusion</t>
  </si>
  <si>
    <t>Include/Exclude</t>
  </si>
  <si>
    <t>Gene List</t>
  </si>
  <si>
    <t>List extracted</t>
  </si>
  <si>
    <t>Gene List Location</t>
  </si>
  <si>
    <t>Notes about list</t>
  </si>
  <si>
    <t>Ranked?</t>
  </si>
  <si>
    <t>Extra data?</t>
  </si>
  <si>
    <t>Include in MAIC analysis</t>
  </si>
  <si>
    <t>Number of lists</t>
  </si>
  <si>
    <t>ahmed_37839510</t>
  </si>
  <si>
    <t>ahmed</t>
  </si>
  <si>
    <t>Proteomics-Based Mapping of Bronchopulmonary Dysplasia-Associated Changes in Noninvasively Accessible Oral Secretions.</t>
  </si>
  <si>
    <t>10.1016/j.jpeds.2023.113774</t>
  </si>
  <si>
    <t>9 non bpd 8 bpd</t>
  </si>
  <si>
    <t>bpd vs no bpd</t>
  </si>
  <si>
    <t>2000 National Institute of Child Health and Human Development definition5 which considers the need for and type of respiratory support provided at 36 weeks’ postmenstrual age.</t>
  </si>
  <si>
    <t>Proteomic</t>
  </si>
  <si>
    <t>MS</t>
  </si>
  <si>
    <t>Buccal mucosa/oral secretions</t>
  </si>
  <si>
    <t>20 days</t>
  </si>
  <si>
    <t>Resp. Supp at 36 weeks GA</t>
  </si>
  <si>
    <t>NA</t>
  </si>
  <si>
    <t>EV</t>
  </si>
  <si>
    <t>Include</t>
  </si>
  <si>
    <t>ahmed_37839510_data</t>
  </si>
  <si>
    <t>Yes</t>
  </si>
  <si>
    <t>TRANSCRIBED FROM FIG 4</t>
  </si>
  <si>
    <r>
      <t> proteins using </t>
    </r>
    <r>
      <rPr>
        <i/>
        <sz val="12"/>
        <color rgb="FF1F1F1F"/>
        <rFont val="Aptos Narrow"/>
        <scheme val="minor"/>
      </rPr>
      <t>P</t>
    </r>
    <r>
      <rPr>
        <sz val="12"/>
        <color rgb="FF1F1F1F"/>
        <rFont val="Aptos Narrow"/>
        <scheme val="minor"/>
      </rPr>
      <t> = .01 cut-off after removal of proteins correlating with gestational age to detect BPD-specific proteomic changes in OS of control vs BPD cases.</t>
    </r>
  </si>
  <si>
    <t>Unranked</t>
  </si>
  <si>
    <t>ambalavanan_25449221</t>
  </si>
  <si>
    <t>ambalavanan</t>
  </si>
  <si>
    <t>Integrated genomic analyses in bronchopulmonary dysplasia.</t>
  </si>
  <si>
    <t>10.1016/j.jpeds.2014.09.052</t>
  </si>
  <si>
    <r>
      <rPr>
        <b/>
        <sz val="12"/>
        <color rgb="FF1F1F1F"/>
        <rFont val="Aptos Narrow"/>
        <scheme val="minor"/>
      </rPr>
      <t>834 infants whose DNA samples were successfully genotyped.  Total = 751</t>
    </r>
    <r>
      <rPr>
        <sz val="12"/>
        <color rgb="FF1F1F1F"/>
        <rFont val="Aptos Narrow"/>
        <scheme val="minor"/>
      </rPr>
      <t xml:space="preserve"> infants analyzed,</t>
    </r>
    <r>
      <rPr>
        <b/>
        <sz val="12"/>
        <color rgb="FF1F1F1F"/>
        <rFont val="Aptos Narrow"/>
        <scheme val="minor"/>
      </rPr>
      <t xml:space="preserve"> Cases n= 428 Control n = 323</t>
    </r>
  </si>
  <si>
    <t>bpd vs non-bpd</t>
  </si>
  <si>
    <t>401-1000 g at birth, &lt;72 hours' old, and free of major congenital anomalies. BPD was defined by supplemental O2 at 36 weeks' postmenstrual age. Severe BPD was defined as therapy with O2 &gt;21% for at least 28 days plus the use of ≥30% O2 and/or positive pressure (ventilation or nasal continuous positive airway pressure) at 36 weeks' postmenstrual age.11 Death was defined as in-hospital death before discharge.</t>
  </si>
  <si>
    <t>Genomics</t>
  </si>
  <si>
    <t>GWAS</t>
  </si>
  <si>
    <t>Blood spot</t>
  </si>
  <si>
    <t>Earliest bloodspot test (5 days?)</t>
  </si>
  <si>
    <t>ambalavanan_25449221_data</t>
  </si>
  <si>
    <t>Transcribed from table 2 and collated all comparisons</t>
  </si>
  <si>
    <r>
      <t>P</t>
    </r>
    <r>
      <rPr>
        <sz val="12"/>
        <color rgb="FF1F1F1F"/>
        <rFont val="Aptos Narrow"/>
        <scheme val="minor"/>
      </rPr>
      <t> value for outcomes</t>
    </r>
  </si>
  <si>
    <t>Ranked</t>
  </si>
  <si>
    <t>bharracharya_22723293</t>
  </si>
  <si>
    <t>Bhattacharya</t>
  </si>
  <si>
    <t>Genome-wide transcriptional profiling reveals connective tissue mast cell accumulation in bronchopulmonary dysplasia.</t>
  </si>
  <si>
    <t>10.1164/rccm.201203-0406OC</t>
  </si>
  <si>
    <t>BPD (n=11) and control (n=17)</t>
  </si>
  <si>
    <t>infants born at less than 32 weeks of gestation or weighing less than 1500 g</t>
  </si>
  <si>
    <t>Transcriptomics</t>
  </si>
  <si>
    <t>Microarray</t>
  </si>
  <si>
    <t>Lung tissue</t>
  </si>
  <si>
    <t>23-41 weeks GA, Within 6 hours of death</t>
  </si>
  <si>
    <t xml:space="preserve">Include </t>
  </si>
  <si>
    <t>bharracharya_22723293_data</t>
  </si>
  <si>
    <t>Supplemental Table 3 - Main Table 2 only contains top 25 genes</t>
  </si>
  <si>
    <t>FC</t>
  </si>
  <si>
    <t>Rerank if possible.</t>
  </si>
  <si>
    <t>Bhattacharya_33552042</t>
  </si>
  <si>
    <t>Lymphocyte-Specific Biomarkers Associated With Preterm Birth and Bronchopulmonary Dysplasia.</t>
  </si>
  <si>
    <t>10.3389/fimmu.2020.563473</t>
  </si>
  <si>
    <t>145 subjects, 72 were extremely premature having been born at less 29 weeks of gestation.</t>
  </si>
  <si>
    <t>Shennan definition (34), which defines BPD as supplemental oxygen requirement at 36 weeks PMA in infants born with birth weight (BW) less than 1,500 grams, and a physiologic definition with a room-air challenge (RAC) which defines BPD as requirement of oxygen support (&gt;21% O2) for at least 28 days and a subsequent assessment at 36 weeks PMA or discharge, whichever comes first</t>
  </si>
  <si>
    <t>RNASeq</t>
  </si>
  <si>
    <t>venous blood</t>
  </si>
  <si>
    <t>4 days - 6 months</t>
  </si>
  <si>
    <t>Resp Supp at 3,6,9,12 months (NICHD)</t>
  </si>
  <si>
    <t>CD8+ Tcells</t>
  </si>
  <si>
    <t>Bhattacharya_33552042_DATA</t>
  </si>
  <si>
    <t>Supplmental Figure 3</t>
  </si>
  <si>
    <t>Transcribed from heatmap</t>
  </si>
  <si>
    <t>da_paepe_20718599</t>
  </si>
  <si>
    <t>da_paepe</t>
  </si>
  <si>
    <t>Angiogenesis-related gene expression profiling in ventilated preterm human lungs.</t>
  </si>
  <si>
    <t>10.3109/01902141003714031</t>
  </si>
  <si>
    <t xml:space="preserve">429 samples were of suitable quality and quantity for genotyping. But Total = 352. </t>
  </si>
  <si>
    <t>Non-Hispanic White: Casen=136, control n=41. African American: Cases n= 82, control n=51. Hispanic white: Cases n = 28, control n=14.</t>
  </si>
  <si>
    <t>nfants of 23–28 wk gestation who required intubation and mechanical ventilation between 7 and 14 days of age (9). BPD was assessed at 36 weeks-o2 supp</t>
  </si>
  <si>
    <t>23-29 weeks GA, &gt;3 hours old</t>
  </si>
  <si>
    <t>Ventilator dependent for entire lifespan</t>
  </si>
  <si>
    <t>Table 2</t>
  </si>
  <si>
    <t>dai_34276789</t>
  </si>
  <si>
    <t>dai</t>
  </si>
  <si>
    <t>Bronchopulmonary Dysplasia Predicted by Developing a Machine Learning Model of Genetic and Clinical Information.</t>
  </si>
  <si>
    <t>10.3389/fgene.2021.689071</t>
  </si>
  <si>
    <t> 245 </t>
  </si>
  <si>
    <t>premature infants (defined as born with a GA of less than 32 weeks) who required supplemental oxygen on the first day of postnatal life and who were admitted to the NICU.</t>
  </si>
  <si>
    <t>requirement of supplemental oxygen for at least 28 days, with subsequent severity assessment at 36 weeks of postmenstrual age</t>
  </si>
  <si>
    <t>Transcriptomics/LOF</t>
  </si>
  <si>
    <t>ExomeSeq</t>
  </si>
  <si>
    <t>Blood</t>
  </si>
  <si>
    <t>Within 7 days of birth</t>
  </si>
  <si>
    <t>Rest Supp on 1st day of life, &lt;32 weeks GA</t>
  </si>
  <si>
    <t>dai_34276789_data_bpd_cntrl</t>
  </si>
  <si>
    <t>Supp Table 2 and 3</t>
  </si>
  <si>
    <t>Analysis is weird…isn't DEG. Transcribed from eTable 2 and 3 and deduplicated</t>
  </si>
  <si>
    <t>fulton_30459472</t>
  </si>
  <si>
    <t>fulton</t>
  </si>
  <si>
    <t>Gene Expression Signatures Point to a Male Sex-Specific Lung Mesenchymal Cell PDGF Receptor Signaling Defect in Infants Developing Bronchopulmonary Dysplasia.</t>
  </si>
  <si>
    <t>10.1038/s41598-018-35256-z</t>
  </si>
  <si>
    <t>male vs female, bpd vs no bpd</t>
  </si>
  <si>
    <t>required mechanical ventilation in the first week of life</t>
  </si>
  <si>
    <t>Tracheal aspirates</t>
  </si>
  <si>
    <t>DoL 2-4</t>
  </si>
  <si>
    <t>Mesenchymal stromal cells</t>
  </si>
  <si>
    <t>Mesenchymal cell comparison males versus combined</t>
  </si>
  <si>
    <t>fulton_30459472_data</t>
  </si>
  <si>
    <t>Supp table s1</t>
  </si>
  <si>
    <t>P values (reordered)</t>
  </si>
  <si>
    <t>gong_32412065</t>
  </si>
  <si>
    <t>gong</t>
  </si>
  <si>
    <t>Adrenomedullin regulated by miRNA-574-3p protects premature infants with bronchopulmonary dysplasia.</t>
  </si>
  <si>
    <t>10.1042/BSR20191879</t>
  </si>
  <si>
    <t>20 BPD, 20 nonBPD</t>
  </si>
  <si>
    <t>14 mechanically ventilated, 6 nasal o2. timepoint of measurement uncler</t>
  </si>
  <si>
    <t>28 days</t>
  </si>
  <si>
    <t>gong_32412065_data</t>
  </si>
  <si>
    <t>Supp Table 1</t>
  </si>
  <si>
    <t>hadchoul</t>
  </si>
  <si>
    <t>Identification of SPOCK2 as a susceptibility gene for bronchopulmonary dysplasia.</t>
  </si>
  <si>
    <t>10.1164/rccm.201103-0548OC</t>
  </si>
  <si>
    <t>Total: 418 neonates, with a gestational age less than 28 weeks, Cases n = 91 Control n = 327 (WHITE (51 CASES AND 185 CONTROLS) AND AFRICAN POPULATIONS (36 CASES AND 118 CONTROLS))</t>
  </si>
  <si>
    <t>Gestational age of less than 28 weeks and Oxygen reduction test: PEDIATRICS Vol. 114 No. 5 November 2004</t>
  </si>
  <si>
    <t>Unknown (Cord blood)</t>
  </si>
  <si>
    <t>At birth</t>
  </si>
  <si>
    <t>Hadcoul_data</t>
  </si>
  <si>
    <t xml:space="preserve">22case/76control(caucasians) and 21case/86controls(AA) pooled in discovery. Then SNPS chosen for individual genotyping - </t>
  </si>
  <si>
    <t>Only one</t>
  </si>
  <si>
    <t>hamvas_30342483</t>
  </si>
  <si>
    <t>hamvas</t>
  </si>
  <si>
    <t>Exome sequencing identifies gene variants and networks associated with extreme respiratory outcomes following preterm birth.</t>
  </si>
  <si>
    <t>10.1186/s12863-018-0679-7</t>
  </si>
  <si>
    <t>&gt;765</t>
  </si>
  <si>
    <t>Affected vs unaffected</t>
  </si>
  <si>
    <t>Infants born &lt;29 weeks gestational age who survived to &gt;36 weeks. “unaffected”  required supplemental oxygen for &lt; 28 days and did not require any respiratory support at 36 weeks (n = 61). “affected” required mechanical ventilation for &gt; 14 days and required continuous respiratory support through 36 weeks (n = 85)</t>
  </si>
  <si>
    <t>Saliva</t>
  </si>
  <si>
    <t>Unknown</t>
  </si>
  <si>
    <t>hamvas_30342483_data</t>
  </si>
  <si>
    <t>Additional file 2</t>
  </si>
  <si>
    <t>P value</t>
  </si>
  <si>
    <t>koussa_37098830</t>
  </si>
  <si>
    <t>koussa</t>
  </si>
  <si>
    <t>MicroRNA dysregulation in the heart and lung of infants with bronchopulmonary dysplasia.</t>
  </si>
  <si>
    <t>10.1002/ppul.26422</t>
  </si>
  <si>
    <t>42 altogether - BPD (13 lung, 6 heart) and control (24 lung, 5 heart) subjects</t>
  </si>
  <si>
    <t>BPD v noBPD</t>
  </si>
  <si>
    <t>histological BPD</t>
  </si>
  <si>
    <t>&lt;32 weeks GA</t>
  </si>
  <si>
    <t xml:space="preserve">Histological signs determined by pathologist </t>
  </si>
  <si>
    <t>(1) the presence of alveolar simplification, defined as enlargement and consolidation of alveolar spaces which become rounded or elongate and lack septation,29 (2) low radial alveolar count, defined as the number of alveoli transected by a perpendicular line drawn from the center of a respiratory bronchiole to the next septal division,30 (3) type 2 pneumocyte hyperplasia, defined as a relative increase from baseline in the number of type 2 pneumocytes lining the alveolar epithelium,31 and (4) alveolar fibrosis, defined as thickening and stiffening of the alveolar septae.32 T</t>
  </si>
  <si>
    <t>koussa_37098830_data</t>
  </si>
  <si>
    <t>Supplmentary Table 1</t>
  </si>
  <si>
    <t>miRNA so robably will not include in analysis</t>
  </si>
  <si>
    <t>No</t>
  </si>
  <si>
    <t xml:space="preserve">li_26030808
</t>
  </si>
  <si>
    <t>li</t>
  </si>
  <si>
    <t>Exome Sequencing of Neonatal Blood Spots and the Identification of Genes Implicated in Bronchopulmonary Dysplasia.</t>
  </si>
  <si>
    <t>10.1164/rccm.201501-0168OC</t>
  </si>
  <si>
    <t>50 twin pairs</t>
  </si>
  <si>
    <t>Gestational ages 25 weeks to 29 weeks and 6 days, one of the twin pair had birth weight less than 1,500 g, and they both had a minimum of 3 days CPPV during their hospitalization period up to 36 weeks postmenstrual age (PMA)</t>
  </si>
  <si>
    <t>Bloodspot test (5 days?)</t>
  </si>
  <si>
    <t>x_li_26030808_unranked</t>
  </si>
  <si>
    <t>Supplmental Tableexcel</t>
  </si>
  <si>
    <t>No rank</t>
  </si>
  <si>
    <t>luo_36757497</t>
  </si>
  <si>
    <t>luo</t>
  </si>
  <si>
    <t>Identification of genetic susceptibility in preterm newborns with bronchopulmonary dysplasia by whole-exome sequencing: BIVM gene may play a role.</t>
  </si>
  <si>
    <t>10.1007/s00431-022-04779-z</t>
  </si>
  <si>
    <t>34 BPD patients and 32 non-BPD infants</t>
  </si>
  <si>
    <t>BPD vs Non-BPD</t>
  </si>
  <si>
    <t>reterm infants (gestational age (GA) ≤ 32 weeks) at 36 weeks of postmenstrual age were still dependent on FiO2 and respiratory support ≥ 3 days, and had interstitial lung disease (image confirmation). </t>
  </si>
  <si>
    <t>Oral mucosum</t>
  </si>
  <si>
    <t>Resp. Supp at 36 weeks GA (NICHD)</t>
  </si>
  <si>
    <t>include</t>
  </si>
  <si>
    <t>luo_36757497_data</t>
  </si>
  <si>
    <t>eqtl analysis table4, also snps in table 3</t>
  </si>
  <si>
    <t>2 lists both by pvalue</t>
  </si>
  <si>
    <t>oji_mmuo_33177681</t>
  </si>
  <si>
    <t>oji_mmuo</t>
  </si>
  <si>
    <t>Tracheal aspirate transcriptomic and miRNA signatures of extreme premature birth with bronchopulmonary dysplasia.</t>
  </si>
  <si>
    <t>10.1038/s41372-020-00868-9</t>
  </si>
  <si>
    <t>28 EPT diagnosed BPD, 27 term but ventilated. Transciprome:1 BPD, 17C</t>
  </si>
  <si>
    <t>EPT with BPD and Term ventilated</t>
  </si>
  <si>
    <t>BPD was defined based on the NHLBI consensus conference classification [8], and the severity of BPD was determined based on the degree of respiratory support and or oxygen requirement at 28 days of life and 36 weeks postmenstrual age (PMA)</t>
  </si>
  <si>
    <t>Transcriptomic</t>
  </si>
  <si>
    <t>RNAseq</t>
  </si>
  <si>
    <t>TA</t>
  </si>
  <si>
    <t>Any age &lt;60 weeks PMA</t>
  </si>
  <si>
    <t>oji_mmuo_33177681 mrna and mirna</t>
  </si>
  <si>
    <t>Table 2 and Table 3</t>
  </si>
  <si>
    <t>miRNA profiling included</t>
  </si>
  <si>
    <t>GSE156028</t>
  </si>
  <si>
    <t>pietrzyk_24194948</t>
  </si>
  <si>
    <t>pietrzyk</t>
  </si>
  <si>
    <t>Gene expression profiling in preterm infants: new aspects of bronchopulmonary dysplasia development.</t>
  </si>
  <si>
    <t>10.1371/journal.pone.0078585</t>
  </si>
  <si>
    <t>bronchopulmonary dysplasia (n=68) and control (n=43).</t>
  </si>
  <si>
    <t>preterm birth &lt; 32 weeks gestational age, (b) birthweight ≤1500g, (c) the need for respiratory support</t>
  </si>
  <si>
    <t>Day 5, 14, 28</t>
  </si>
  <si>
    <t>Resp Supp and birth &lt;32 weeks GA</t>
  </si>
  <si>
    <t>Used in other papers</t>
  </si>
  <si>
    <t>pietrzyk_24194948_data</t>
  </si>
  <si>
    <t xml:space="preserve">Supplmentary Tables </t>
  </si>
  <si>
    <t>4 lists, 2 timepoints</t>
  </si>
  <si>
    <t>shen_33093882</t>
  </si>
  <si>
    <t>shen</t>
  </si>
  <si>
    <t>Expression profiles of long non-coding RNAs during fetal lung development.</t>
  </si>
  <si>
    <t>10.3892/etm.2020.9273</t>
  </si>
  <si>
    <t>36 samples (10 at S1, 14 at S2, 12 at S3)</t>
  </si>
  <si>
    <t>Embryonic week (S1) 7-16, (S2) 16-25, (S3) 25-28</t>
  </si>
  <si>
    <t xml:space="preserve"> i) Gestational age of the fetus at the time-point of abortion was 7-28 weeks; ii) fetal abortion was performed due to personal or social factors; iii) pregnant females were aged 20-35 years</t>
  </si>
  <si>
    <t xml:space="preserve">Right lung </t>
  </si>
  <si>
    <t>Within 2 hrs of labour</t>
  </si>
  <si>
    <t>Not defined</t>
  </si>
  <si>
    <t>shen_33093882_data</t>
  </si>
  <si>
    <t>table 2 and 3</t>
  </si>
  <si>
    <t>Collated tables, lncRNA</t>
  </si>
  <si>
    <t>siddiah_37123538</t>
  </si>
  <si>
    <t>siddiah</t>
  </si>
  <si>
    <t>Multiomics endotyping of preterm infants with bronchopulmonary dysplasia and pulmonary hypertension-A pilot study.</t>
  </si>
  <si>
    <t>10.1002/pul2.12232</t>
  </si>
  <si>
    <t>46 &lt;29 weeks GA</t>
  </si>
  <si>
    <t>severe versus BPD with PH</t>
  </si>
  <si>
    <t>We included infants with diagnosisof sBPD type II13 or grade 3 BPD based on 2019 NICHD/NRN classification.</t>
  </si>
  <si>
    <t>Mean DoL 36-44</t>
  </si>
  <si>
    <t>miRNA</t>
  </si>
  <si>
    <t>siddiah_37123538_data</t>
  </si>
  <si>
    <t>Table 2b</t>
  </si>
  <si>
    <t>Tables are possibly incomplete so have only included transcripts</t>
  </si>
  <si>
    <t xml:space="preserve">torgerson_30113228 </t>
  </si>
  <si>
    <t>torgerson</t>
  </si>
  <si>
    <t>Ancestry and genetic associations with bronchopulmonary dysplasia in preterm infants.</t>
  </si>
  <si>
    <t>10.1152/ajplung.00073.2018</t>
  </si>
  <si>
    <t>7-21 days</t>
  </si>
  <si>
    <t>torgerson_30113228 _data</t>
  </si>
  <si>
    <t>Table 3. Genetic variants associated with survival without BPD at P &lt; 10−6 in a meta-analysis across 3 racial/ethnic groups</t>
  </si>
  <si>
    <t>tsotakos_35947545</t>
  </si>
  <si>
    <t>tsotakos</t>
  </si>
  <si>
    <t>All trans-retinoic acid modulates hyperoxia-induced suppression of NF-kB-dependent Wnt signaling in alveolar A549 epithelial cells.</t>
  </si>
  <si>
    <t>10.1371/journal.pone.0272769</t>
  </si>
  <si>
    <t>A549 hyperoxia - 95 for 24, 48 nd 72</t>
  </si>
  <si>
    <t>A549</t>
  </si>
  <si>
    <t>IV</t>
  </si>
  <si>
    <t>tsotakos_35947545_data_unranked</t>
  </si>
  <si>
    <t>Table 1</t>
  </si>
  <si>
    <t>twisselman_34868007</t>
  </si>
  <si>
    <t>twisselman</t>
  </si>
  <si>
    <t>Hyperoxia/Hypoxia Exposure Primes a Sustained Pro-Inflammatory Profile of Preterm Infant Macrophages Upon LPS Stimulation.</t>
  </si>
  <si>
    <t>10.3389/fimmu.2021.762789</t>
  </si>
  <si>
    <t>preterm = 14, term = 19</t>
  </si>
  <si>
    <t>preterm vs term</t>
  </si>
  <si>
    <t>reterm infants with gestational age between 30 + 0 and 34 + 6 LPS treated cells</t>
  </si>
  <si>
    <t>cord blood</t>
  </si>
  <si>
    <t>cd4+ cells and MONO diff into macs ex vivo</t>
  </si>
  <si>
    <t>coculture</t>
  </si>
  <si>
    <t>Data not available</t>
  </si>
  <si>
    <t>EGAS00001004974</t>
  </si>
  <si>
    <t>wang_23897914</t>
  </si>
  <si>
    <t>wang</t>
  </si>
  <si>
    <t>A genome-wide association study (GWAS) for bronchopulmonary dysplasia.</t>
  </si>
  <si>
    <t>10.1542/peds.2013-0533</t>
  </si>
  <si>
    <t xml:space="preserve"> LBW 25-29(6/7)  </t>
  </si>
  <si>
    <t xml:space="preserve">3 days PPV in hospital at 36 weeks </t>
  </si>
  <si>
    <t>wang_23897914_data</t>
  </si>
  <si>
    <t>Comparisons</t>
  </si>
  <si>
    <t>wang_35790551</t>
  </si>
  <si>
    <t>Umbilical cord blood</t>
  </si>
  <si>
    <t>O2 &gt;21% for 28 days by 36 weeks</t>
  </si>
  <si>
    <t>exome sequencing</t>
  </si>
  <si>
    <t>wang_35790551_data_unranked_circrna</t>
  </si>
  <si>
    <t>Table 3</t>
  </si>
  <si>
    <t>circ, lnc and mRNA togetehr</t>
  </si>
  <si>
    <t>windhorst_37090732</t>
  </si>
  <si>
    <t>windhorst</t>
  </si>
  <si>
    <t>Monocyte signature as a predictor of chronic lung disease in the preterm infant.</t>
  </si>
  <si>
    <t>10.3389/fimmu.2023.1112608</t>
  </si>
  <si>
    <t>22 infants  below 32 weeks gestational age (13 no bpd, 9 bpd)</t>
  </si>
  <si>
    <t>No BPD vs BPD (no, mild, moderate and severe)</t>
  </si>
  <si>
    <t>BPD was diagnosed according to the NIH consensus statement (4) referring to oxygen requirement and/or ventilatory support at 36 weeks postmenstrual age (PMA) for disease severity</t>
  </si>
  <si>
    <t>venous umbilical CB</t>
  </si>
  <si>
    <t>O2 &gt;21% for 28 days by 36 weeks (NICHD)</t>
  </si>
  <si>
    <t xml:space="preserve">Supplmental table 6 DEG </t>
  </si>
  <si>
    <t>P values, first by severe vs miled then severe versus no. Marked as unranked</t>
  </si>
  <si>
    <t>GSE225881</t>
  </si>
  <si>
    <t>yuon_chou_37507442</t>
  </si>
  <si>
    <t>yuon_chou</t>
  </si>
  <si>
    <t>Prospective epigenome and transcriptome analyses of cord and peripheral blood from preterm infants at risk of bronchopulmonary dysplasia.</t>
  </si>
  <si>
    <t>10.1038/s41598-023-39313-0</t>
  </si>
  <si>
    <t>bpd = 12 nonbpd = 55</t>
  </si>
  <si>
    <t>BPD was made for infants who received at least 28 days of O2 (&gt; 21%) supplementation therapy and need for O2 (≥ 30%) and/or positive pressure (1) at 36 weeks of PMA or at discharge (whichever comes first) if born &lt; 32 weeks GA or (2) at 28–56 days postnatal age or at discharge (whichever comes first) if born ≥ 32 weeks GA, as defined in Jobe and Bancalari23. </t>
  </si>
  <si>
    <t>UCB</t>
  </si>
  <si>
    <t>At birth, day 24, day 28</t>
  </si>
  <si>
    <t>Inlcude</t>
  </si>
  <si>
    <t>yuon_chou_37507442_data_mrna</t>
  </si>
  <si>
    <t>Supp Table S3 and otehrs</t>
  </si>
  <si>
    <t>P value (bpd vs no bpd) - Multiple lists</t>
  </si>
  <si>
    <t>GSE220135</t>
  </si>
  <si>
    <t>zasada_31445514</t>
  </si>
  <si>
    <t>zasada</t>
  </si>
  <si>
    <t>Comparative two time-point proteome analysis of the plasma from preterm infants with and without bronchopulmonary dysplasia.</t>
  </si>
  <si>
    <t>10.1186/s13052-019-0676-0</t>
  </si>
  <si>
    <t>bpd = 36, no bpd= 31</t>
  </si>
  <si>
    <t>all newborns with a gestational age of ≤30 weeks,</t>
  </si>
  <si>
    <t>BPD was recognized in a child treated with oxygen &gt; 21% for at least 28 days plus: for mild BPD – breathing room air at 36 week postmenstrual age or discharge to home, whichever came first; for moderate BPD – requiring &lt; 30% oxygen at 36 week postmenstrual age or discharge to home, whichever came first; for severe BPD – requiring ≥30% oxygen and/or positive pressure (positive pressure ventilation or nasal continuous positive air pressure) at 36 week postmenstrual age or discharge to home, whichever came first.</t>
  </si>
  <si>
    <t>At birth, 36th week PMA</t>
  </si>
  <si>
    <t>zasada_31445514_data</t>
  </si>
  <si>
    <t>P values and convert Uniprot to gene name, 2 lists</t>
  </si>
  <si>
    <t>Conversion using https://www.uniprot.org/id-mapping</t>
  </si>
  <si>
    <t>Removed as not in inclusion - too few samples, only 4 per group</t>
  </si>
  <si>
    <t>Update 250210_SCH</t>
  </si>
  <si>
    <t>Oral</t>
  </si>
  <si>
    <t>Blood Spot</t>
  </si>
  <si>
    <t xml:space="preserve">Lung </t>
  </si>
  <si>
    <t>Cord Blood</t>
  </si>
  <si>
    <t>Tracheal Aspirate</t>
  </si>
  <si>
    <t>Technique Category</t>
  </si>
  <si>
    <t>Mass_Spec</t>
  </si>
  <si>
    <t>Exomeseq</t>
  </si>
  <si>
    <t xml:space="preserve">Age </t>
  </si>
  <si>
    <t>Microarray*</t>
  </si>
  <si>
    <t>miRNA removed</t>
  </si>
  <si>
    <t>Cultured cells - ATCC</t>
  </si>
  <si>
    <t>NA - cultured cells</t>
  </si>
  <si>
    <t>None used - a/b</t>
  </si>
  <si>
    <t>a/b</t>
  </si>
  <si>
    <t>aborted</t>
  </si>
  <si>
    <t>scRNAseq</t>
  </si>
  <si>
    <t>Hypoxia A549s</t>
  </si>
  <si>
    <t>Cultured cells</t>
  </si>
  <si>
    <r>
      <rPr>
        <b/>
        <sz val="11"/>
        <color rgb="FF1F1F1F"/>
        <rFont val="Aptos Narrow"/>
        <scheme val="minor"/>
      </rPr>
      <t>834 infants whose DNA samples were successfully genotyped.  Total = 751</t>
    </r>
    <r>
      <rPr>
        <sz val="11"/>
        <color rgb="FF1F1F1F"/>
        <rFont val="Aptos Narrow"/>
        <scheme val="minor"/>
      </rPr>
      <t xml:space="preserve"> infants analyzed,</t>
    </r>
    <r>
      <rPr>
        <b/>
        <sz val="11"/>
        <color rgb="FF1F1F1F"/>
        <rFont val="Aptos Narrow"/>
        <scheme val="minor"/>
      </rPr>
      <t xml:space="preserve"> Cases n= 428 Control n = 323</t>
    </r>
  </si>
  <si>
    <t>Total number of neonates</t>
  </si>
  <si>
    <t>BPD</t>
  </si>
  <si>
    <t>Control</t>
  </si>
  <si>
    <t xml:space="preserve">429 samples were of suitable quality and quantity for genotyping. But Total = 362. </t>
  </si>
  <si>
    <t>term controls</t>
  </si>
  <si>
    <t xml:space="preserve">ph used </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</si>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</sst>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2"/>
      <color theme="1"/>
      <name val="Aptos Narrow"/>
      <family val="2"/>
      <scheme val="minor"/>
    </font>
    <font>
      <u/>
      <sz val="12"/>
      <color theme="10"/>
      <name val="Aptos Narrow"/>
      <family val="2"/>
      <scheme val="minor"/>
    </font>
    <font>
      <i/>
      <sz val="12"/>
      <color theme="1"/>
      <name val="Aptos Narrow"/>
      <scheme val="minor"/>
    </font>
    <font>
      <b/>
      <sz val="12"/>
      <color theme="1"/>
      <name val="Aptos Narrow"/>
      <scheme val="minor"/>
    </font>
    <font>
      <sz val="12"/>
      <color theme="1"/>
      <name val="Aptos Narrow"/>
      <scheme val="minor"/>
    </font>
    <font>
      <sz val="12"/>
      <color rgb="FF1F1F1F"/>
      <name val="Aptos Narrow"/>
      <scheme val="minor"/>
    </font>
    <font>
      <b/>
      <sz val="12"/>
      <color rgb="FF1F1F1F"/>
      <name val="Aptos Narrow"/>
      <scheme val="minor"/>
    </font>
    <font>
      <u/>
      <sz val="12"/>
      <color theme="10"/>
      <name val="Aptos Narrow"/>
      <scheme val="minor"/>
    </font>
    <font>
      <sz val="12"/>
      <color rgb="FF282828"/>
      <name val="Aptos Narrow"/>
      <scheme val="minor"/>
    </font>
    <font>
      <sz val="12"/>
      <color rgb="FF212121"/>
      <name val="Aptos Narrow"/>
      <scheme val="minor"/>
    </font>
    <font>
      <sz val="12"/>
      <color rgb="FF000000"/>
      <name val="Aptos Narrow"/>
      <scheme val="minor"/>
    </font>
    <font>
      <sz val="12"/>
      <color rgb="FF222222"/>
      <name val="Aptos Narrow"/>
      <scheme val="minor"/>
    </font>
    <font>
      <sz val="12"/>
      <color rgb="FF333333"/>
      <name val="Aptos Narrow"/>
      <scheme val="minor"/>
    </font>
    <font>
      <i/>
      <sz val="12"/>
      <color rgb="FF1F1F1F"/>
      <name val="Aptos Narrow"/>
      <scheme val="minor"/>
    </font>
    <font>
      <b/>
      <sz val="12"/>
      <color rgb="FF464646"/>
      <name val="Aptos Narrow"/>
      <scheme val="minor"/>
    </font>
    <font>
      <sz val="12"/>
      <color theme="0" tint="-0.34998626667073579"/>
      <name val="Aptos Narrow"/>
      <scheme val="minor"/>
    </font>
    <font>
      <sz val="12"/>
      <color rgb="FFFF0000"/>
      <name val="Aptos Narrow"/>
      <scheme val="minor"/>
    </font>
    <font>
      <sz val="12"/>
      <color theme="3" tint="0.499984740745262"/>
      <name val="Aptos Narrow"/>
      <scheme val="minor"/>
    </font>
    <font>
      <sz val="12"/>
      <color theme="5" tint="0.39997558519241921"/>
      <name val="Aptos Narrow"/>
      <scheme val="minor"/>
    </font>
    <font>
      <sz val="12"/>
      <color theme="8" tint="0.39997558519241921"/>
      <name val="Aptos Narrow"/>
      <scheme val="minor"/>
    </font>
    <font>
      <sz val="12"/>
      <color rgb="FFFFFF00"/>
      <name val="Aptos Narrow"/>
      <scheme val="minor"/>
    </font>
    <font>
      <sz val="12"/>
      <color rgb="FF00B050"/>
      <name val="Aptos Narrow"/>
      <scheme val="minor"/>
    </font>
    <font>
      <sz val="12"/>
      <color theme="6" tint="0.39997558519241921"/>
      <name val="Aptos Narrow"/>
      <scheme val="minor"/>
    </font>
    <font>
      <sz val="12"/>
      <color rgb="FFA6A6A6"/>
      <name val="Aptos Narrow"/>
      <scheme val="minor"/>
    </font>
    <font>
      <sz val="11"/>
      <color theme="1"/>
      <name val="Aptos Narrow"/>
      <scheme val="minor"/>
    </font>
    <font>
      <sz val="11"/>
      <color rgb="FF282828"/>
      <name val="Aptos Narrow"/>
      <scheme val="minor"/>
    </font>
    <font>
      <sz val="11"/>
      <color rgb="FF212121"/>
      <name val="Aptos Narrow"/>
      <scheme val="minor"/>
    </font>
    <font>
      <sz val="11"/>
      <color rgb="FF222222"/>
      <name val="Aptos Narrow"/>
      <scheme val="minor"/>
    </font>
    <font>
      <sz val="11"/>
      <color rgb="FF1F1F1F"/>
      <name val="Aptos Narrow"/>
      <scheme val="minor"/>
    </font>
    <font>
      <b/>
      <sz val="11"/>
      <color rgb="FF1F1F1F"/>
      <name val="Aptos Narrow"/>
      <scheme val="minor"/>
    </font>
    <font>
      <u/>
      <sz val="11"/>
      <color theme="10"/>
      <name val="Aptos Narrow"/>
      <scheme val="minor"/>
    </font>
    <font>
      <sz val="11"/>
      <color rgb="FF000000"/>
      <name val="Aptos Narrow"/>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7" fillId="0" borderId="0" xfId="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0" fontId="4" fillId="0" borderId="0" xfId="0" applyFont="1" applyAlignment="1">
      <alignment horizontal="left" vertical="center"/>
    </xf>
    <xf numFmtId="0" fontId="5" fillId="0" borderId="0" xfId="0" applyFont="1"/>
    <xf numFmtId="0" fontId="13" fillId="0" borderId="0" xfId="0" applyFont="1"/>
    <xf numFmtId="0" fontId="14" fillId="0" borderId="0" xfId="0" applyFont="1"/>
    <xf numFmtId="0" fontId="7" fillId="0" borderId="0" xfId="1" applyFont="1" applyBorder="1" applyAlignment="1">
      <alignment vertical="center"/>
    </xf>
    <xf numFmtId="0" fontId="15" fillId="0" borderId="0" xfId="0" applyFont="1" applyAlignment="1">
      <alignment vertical="center"/>
    </xf>
    <xf numFmtId="0" fontId="15" fillId="2" borderId="0" xfId="0" applyFont="1" applyFill="1" applyAlignment="1">
      <alignment vertical="center"/>
    </xf>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4" fillId="3" borderId="0" xfId="0" applyFont="1" applyFill="1" applyAlignment="1">
      <alignment vertical="center"/>
    </xf>
    <xf numFmtId="0" fontId="21" fillId="0" borderId="0" xfId="0" applyFont="1" applyAlignment="1">
      <alignment vertical="center"/>
    </xf>
    <xf numFmtId="0" fontId="22" fillId="0" borderId="0" xfId="0" applyFont="1" applyAlignment="1">
      <alignment horizontal="left" vertical="center"/>
    </xf>
    <xf numFmtId="0" fontId="3" fillId="0" borderId="0" xfId="0" applyFont="1"/>
    <xf numFmtId="0" fontId="23" fillId="0" borderId="0" xfId="0" applyFont="1" applyAlignment="1">
      <alignment vertical="center"/>
    </xf>
    <xf numFmtId="0" fontId="4" fillId="2" borderId="0" xfId="0" applyFont="1" applyFill="1" applyAlignment="1">
      <alignment vertical="center"/>
    </xf>
    <xf numFmtId="0" fontId="24" fillId="0" borderId="0" xfId="0" applyFont="1" applyAlignment="1">
      <alignment horizontal="center"/>
    </xf>
    <xf numFmtId="0" fontId="25" fillId="0" borderId="0" xfId="0" applyFont="1" applyAlignment="1">
      <alignment horizontal="center"/>
    </xf>
    <xf numFmtId="0" fontId="26" fillId="0" borderId="0" xfId="0" applyFont="1" applyAlignment="1">
      <alignment horizontal="center"/>
    </xf>
    <xf numFmtId="0" fontId="27" fillId="0" borderId="0" xfId="0" applyFont="1" applyAlignment="1">
      <alignment horizontal="center"/>
    </xf>
    <xf numFmtId="0" fontId="28" fillId="0" borderId="0" xfId="0" applyFont="1" applyAlignment="1">
      <alignment horizontal="center"/>
    </xf>
    <xf numFmtId="0" fontId="30" fillId="0" borderId="0" xfId="1" applyFont="1" applyFill="1" applyBorder="1" applyAlignment="1">
      <alignment horizontal="center"/>
    </xf>
    <xf numFmtId="0" fontId="3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rontiersin.org/journals/immunology/articles/10.3389/fimmu.2023.1112608/full" TargetMode="External"/><Relationship Id="rId2" Type="http://schemas.openxmlformats.org/officeDocument/2006/relationships/hyperlink" Target="https://www.frontiersin.org/journals/immunology/articles/10.3389/fimmu.2020.563473/full" TargetMode="External"/><Relationship Id="rId1" Type="http://schemas.openxmlformats.org/officeDocument/2006/relationships/hyperlink" Target="https://pubmed.ncbi.nlm.nih.gov/?term=Bhattacharya%20S%5BAuthor%5D" TargetMode="External"/><Relationship Id="rId5" Type="http://schemas.openxmlformats.org/officeDocument/2006/relationships/hyperlink" Target="https://www.nature.com/articles/s41598-023-39313-0" TargetMode="External"/><Relationship Id="rId4" Type="http://schemas.openxmlformats.org/officeDocument/2006/relationships/hyperlink" Target="https://www.nature.com/articles/s41372-020-00868-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ubmed.ncbi.nlm.nih.gov/?term=Bhattacharya%20S%5BAuthor%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7782E-4639-9C4C-8395-5BB5F1B33497}">
  <dimension ref="A1:AA53"/>
  <sheetViews>
    <sheetView zoomScale="173" zoomScaleNormal="168" workbookViewId="0">
      <selection activeCell="L10" sqref="L10"/>
    </sheetView>
  </sheetViews>
  <sheetFormatPr baseColWidth="10" defaultColWidth="10.83203125" defaultRowHeight="16" x14ac:dyDescent="0.2"/>
  <cols>
    <col min="1" max="1" width="28" style="3" customWidth="1"/>
    <col min="2" max="2" width="10.83203125" style="3"/>
    <col min="3" max="3" width="32.6640625" style="3" hidden="1" customWidth="1"/>
    <col min="4" max="4" width="39.6640625" style="3" hidden="1" customWidth="1"/>
    <col min="5" max="5" width="0" style="3" hidden="1" customWidth="1"/>
    <col min="6" max="6" width="34.6640625" style="3" hidden="1" customWidth="1"/>
    <col min="7" max="7" width="35.5" style="3" hidden="1" customWidth="1"/>
    <col min="8" max="8" width="40.5" style="3" hidden="1" customWidth="1"/>
    <col min="9" max="9" width="0" style="3" hidden="1" customWidth="1"/>
    <col min="10" max="10" width="10.83203125" style="3"/>
    <col min="11" max="12" width="21" style="3" customWidth="1"/>
    <col min="13" max="13" width="45.83203125" style="3" customWidth="1"/>
    <col min="14" max="18" width="10.83203125" style="3"/>
    <col min="19" max="19" width="46.5" style="3" customWidth="1"/>
    <col min="20" max="20" width="10.83203125" style="3"/>
    <col min="21" max="21" width="39.33203125" style="3" customWidth="1"/>
    <col min="22" max="22" width="43.6640625" style="3" customWidth="1"/>
    <col min="23" max="23" width="10.83203125" style="3"/>
    <col min="24" max="24" width="23.5" style="3" customWidth="1"/>
    <col min="25" max="25" width="12" style="3" customWidth="1"/>
    <col min="26" max="16384" width="10.83203125" style="3"/>
  </cols>
  <sheetData>
    <row r="1" spans="1:27" ht="30.75" customHeigh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3" t="s">
        <v>21</v>
      </c>
      <c r="W1" s="3" t="s">
        <v>22</v>
      </c>
      <c r="X1" s="3" t="s">
        <v>23</v>
      </c>
      <c r="Y1" s="3" t="s">
        <v>24</v>
      </c>
      <c r="Z1" s="3" t="s">
        <v>25</v>
      </c>
    </row>
    <row r="2" spans="1:27" x14ac:dyDescent="0.2">
      <c r="A2" s="3" t="s">
        <v>26</v>
      </c>
      <c r="B2" s="3" t="s">
        <v>27</v>
      </c>
      <c r="C2" s="3" t="s">
        <v>28</v>
      </c>
      <c r="D2" s="3" t="s">
        <v>29</v>
      </c>
      <c r="F2" s="3" t="s">
        <v>30</v>
      </c>
      <c r="G2" s="3" t="s">
        <v>31</v>
      </c>
      <c r="H2" s="3" t="s">
        <v>32</v>
      </c>
      <c r="I2" s="3" t="s">
        <v>33</v>
      </c>
      <c r="J2" s="3" t="s">
        <v>34</v>
      </c>
      <c r="K2" s="18" t="s">
        <v>35</v>
      </c>
      <c r="L2" s="22" t="s">
        <v>36</v>
      </c>
      <c r="M2" s="3" t="s">
        <v>37</v>
      </c>
      <c r="N2" s="3" t="s">
        <v>38</v>
      </c>
      <c r="O2" s="3" t="s">
        <v>39</v>
      </c>
      <c r="P2" s="3" t="s">
        <v>38</v>
      </c>
      <c r="Q2" s="3" t="s">
        <v>40</v>
      </c>
      <c r="R2" s="3" t="s">
        <v>40</v>
      </c>
      <c r="S2" s="3" t="s">
        <v>41</v>
      </c>
      <c r="T2" s="3" t="s">
        <v>42</v>
      </c>
      <c r="U2" s="3" t="s">
        <v>43</v>
      </c>
      <c r="V2" s="12" t="s">
        <v>44</v>
      </c>
      <c r="W2" s="3" t="s">
        <v>45</v>
      </c>
      <c r="Y2" s="3" t="s">
        <v>42</v>
      </c>
      <c r="Z2" s="3">
        <v>1</v>
      </c>
    </row>
    <row r="3" spans="1:27" x14ac:dyDescent="0.2">
      <c r="A3" s="3" t="s">
        <v>46</v>
      </c>
      <c r="B3" s="3" t="s">
        <v>47</v>
      </c>
      <c r="C3" s="3" t="s">
        <v>48</v>
      </c>
      <c r="D3" s="3" t="s">
        <v>49</v>
      </c>
      <c r="F3" s="4" t="s">
        <v>50</v>
      </c>
      <c r="G3" s="3" t="s">
        <v>51</v>
      </c>
      <c r="H3" s="4" t="s">
        <v>52</v>
      </c>
      <c r="I3" s="3" t="s">
        <v>53</v>
      </c>
      <c r="J3" s="3" t="s">
        <v>54</v>
      </c>
      <c r="K3" s="20" t="s">
        <v>55</v>
      </c>
      <c r="L3" s="22" t="s">
        <v>56</v>
      </c>
      <c r="M3" s="3" t="s">
        <v>37</v>
      </c>
      <c r="N3" s="3" t="s">
        <v>38</v>
      </c>
      <c r="O3" s="3" t="s">
        <v>39</v>
      </c>
      <c r="P3" s="3" t="s">
        <v>38</v>
      </c>
      <c r="Q3" s="3" t="s">
        <v>38</v>
      </c>
      <c r="R3" s="3" t="s">
        <v>40</v>
      </c>
      <c r="S3" s="3" t="s">
        <v>57</v>
      </c>
      <c r="T3" s="3" t="s">
        <v>42</v>
      </c>
      <c r="U3" s="3" t="s">
        <v>58</v>
      </c>
      <c r="V3" s="13" t="s">
        <v>59</v>
      </c>
      <c r="W3" s="3" t="s">
        <v>60</v>
      </c>
      <c r="Y3" s="3" t="s">
        <v>42</v>
      </c>
      <c r="Z3" s="3">
        <v>1</v>
      </c>
    </row>
    <row r="4" spans="1:27" x14ac:dyDescent="0.2">
      <c r="A4" s="3" t="s">
        <v>61</v>
      </c>
      <c r="B4" s="5" t="s">
        <v>62</v>
      </c>
      <c r="C4" s="3" t="s">
        <v>63</v>
      </c>
      <c r="D4" s="3" t="s">
        <v>64</v>
      </c>
      <c r="F4" s="3" t="s">
        <v>65</v>
      </c>
      <c r="G4" s="3" t="s">
        <v>31</v>
      </c>
      <c r="H4" s="3" t="s">
        <v>66</v>
      </c>
      <c r="I4" s="3" t="s">
        <v>67</v>
      </c>
      <c r="J4" s="3" t="s">
        <v>68</v>
      </c>
      <c r="K4" s="3" t="s">
        <v>69</v>
      </c>
      <c r="L4" s="3" t="s">
        <v>70</v>
      </c>
      <c r="M4" s="3" t="s">
        <v>37</v>
      </c>
      <c r="N4" s="3" t="s">
        <v>38</v>
      </c>
      <c r="O4" s="3" t="s">
        <v>39</v>
      </c>
      <c r="P4" s="3" t="s">
        <v>38</v>
      </c>
      <c r="Q4" s="3" t="s">
        <v>38</v>
      </c>
      <c r="R4" s="3" t="s">
        <v>71</v>
      </c>
      <c r="S4" s="3" t="s">
        <v>72</v>
      </c>
      <c r="T4" s="3" t="s">
        <v>42</v>
      </c>
      <c r="U4" s="3" t="s">
        <v>73</v>
      </c>
      <c r="V4" s="3" t="s">
        <v>74</v>
      </c>
      <c r="W4" s="3" t="s">
        <v>60</v>
      </c>
      <c r="X4" s="3" t="s">
        <v>75</v>
      </c>
      <c r="Y4" s="3" t="s">
        <v>42</v>
      </c>
      <c r="Z4" s="3">
        <v>1</v>
      </c>
    </row>
    <row r="5" spans="1:27" x14ac:dyDescent="0.2">
      <c r="A5" s="3" t="s">
        <v>76</v>
      </c>
      <c r="B5" s="3" t="s">
        <v>62</v>
      </c>
      <c r="C5" s="3" t="s">
        <v>77</v>
      </c>
      <c r="D5" s="3" t="s">
        <v>78</v>
      </c>
      <c r="F5" s="3" t="s">
        <v>79</v>
      </c>
      <c r="G5" s="3" t="s">
        <v>51</v>
      </c>
      <c r="H5" s="5" t="s">
        <v>80</v>
      </c>
      <c r="I5" s="3" t="s">
        <v>67</v>
      </c>
      <c r="J5" s="3" t="s">
        <v>81</v>
      </c>
      <c r="K5" s="21" t="s">
        <v>82</v>
      </c>
      <c r="L5" s="3" t="s">
        <v>83</v>
      </c>
      <c r="M5" s="3" t="s">
        <v>84</v>
      </c>
      <c r="N5" s="3" t="s">
        <v>85</v>
      </c>
      <c r="O5" s="3" t="s">
        <v>39</v>
      </c>
      <c r="P5" s="3" t="s">
        <v>38</v>
      </c>
      <c r="Q5" s="3" t="s">
        <v>38</v>
      </c>
      <c r="R5" s="3" t="s">
        <v>40</v>
      </c>
      <c r="S5" s="3" t="s">
        <v>86</v>
      </c>
      <c r="T5" s="3" t="s">
        <v>42</v>
      </c>
      <c r="U5" s="3" t="s">
        <v>87</v>
      </c>
      <c r="V5" s="3" t="s">
        <v>88</v>
      </c>
      <c r="W5" s="3" t="s">
        <v>45</v>
      </c>
      <c r="Y5" s="3" t="s">
        <v>42</v>
      </c>
      <c r="Z5" s="3">
        <v>1</v>
      </c>
    </row>
    <row r="6" spans="1:27" x14ac:dyDescent="0.2">
      <c r="A6" s="11" t="s">
        <v>89</v>
      </c>
      <c r="B6" s="11" t="s">
        <v>90</v>
      </c>
      <c r="C6" s="11" t="s">
        <v>91</v>
      </c>
      <c r="D6" s="11" t="s">
        <v>92</v>
      </c>
      <c r="E6" s="11"/>
      <c r="F6" s="11" t="s">
        <v>93</v>
      </c>
      <c r="G6" s="11" t="s">
        <v>94</v>
      </c>
      <c r="H6" s="11" t="s">
        <v>95</v>
      </c>
      <c r="I6" s="11" t="s">
        <v>53</v>
      </c>
      <c r="J6" s="11" t="s">
        <v>68</v>
      </c>
      <c r="K6" s="11" t="s">
        <v>69</v>
      </c>
      <c r="L6" s="25" t="s">
        <v>96</v>
      </c>
      <c r="M6" s="11" t="s">
        <v>97</v>
      </c>
      <c r="N6" s="11" t="s">
        <v>38</v>
      </c>
      <c r="O6" s="11" t="s">
        <v>38</v>
      </c>
      <c r="P6" s="11" t="s">
        <v>38</v>
      </c>
      <c r="Q6" s="11" t="s">
        <v>38</v>
      </c>
      <c r="R6" s="11" t="s">
        <v>40</v>
      </c>
      <c r="S6" s="11" t="s">
        <v>89</v>
      </c>
      <c r="T6" s="11" t="s">
        <v>42</v>
      </c>
      <c r="U6" s="11" t="s">
        <v>98</v>
      </c>
      <c r="V6" s="11" t="s">
        <v>45</v>
      </c>
      <c r="W6" s="11" t="s">
        <v>45</v>
      </c>
      <c r="X6" s="11"/>
      <c r="Y6" s="11" t="s">
        <v>42</v>
      </c>
      <c r="Z6" s="11">
        <v>1</v>
      </c>
    </row>
    <row r="7" spans="1:27" x14ac:dyDescent="0.2">
      <c r="A7" s="3" t="s">
        <v>99</v>
      </c>
      <c r="B7" s="3" t="s">
        <v>100</v>
      </c>
      <c r="C7" s="3" t="s">
        <v>101</v>
      </c>
      <c r="D7" s="3" t="s">
        <v>102</v>
      </c>
      <c r="F7" s="6" t="s">
        <v>103</v>
      </c>
      <c r="G7" s="6" t="s">
        <v>104</v>
      </c>
      <c r="H7" s="6" t="s">
        <v>105</v>
      </c>
      <c r="I7" s="6" t="s">
        <v>106</v>
      </c>
      <c r="J7" s="6" t="s">
        <v>107</v>
      </c>
      <c r="K7" s="21" t="s">
        <v>108</v>
      </c>
      <c r="L7" s="22" t="s">
        <v>109</v>
      </c>
      <c r="M7" s="6" t="s">
        <v>110</v>
      </c>
      <c r="N7" s="6" t="s">
        <v>38</v>
      </c>
      <c r="O7" s="6" t="s">
        <v>39</v>
      </c>
      <c r="P7" s="6" t="s">
        <v>38</v>
      </c>
      <c r="Q7" s="6" t="s">
        <v>38</v>
      </c>
      <c r="R7" s="3" t="s">
        <v>40</v>
      </c>
      <c r="S7" s="3" t="s">
        <v>111</v>
      </c>
      <c r="T7" s="3" t="s">
        <v>42</v>
      </c>
      <c r="U7" s="3" t="s">
        <v>112</v>
      </c>
      <c r="V7" s="3" t="s">
        <v>113</v>
      </c>
      <c r="W7" s="3" t="s">
        <v>45</v>
      </c>
      <c r="Y7" s="3" t="s">
        <v>42</v>
      </c>
      <c r="Z7" s="3">
        <v>1</v>
      </c>
    </row>
    <row r="8" spans="1:27" x14ac:dyDescent="0.2">
      <c r="A8" s="3" t="s">
        <v>114</v>
      </c>
      <c r="B8" s="3" t="s">
        <v>115</v>
      </c>
      <c r="C8" s="3" t="s">
        <v>116</v>
      </c>
      <c r="D8" s="3" t="s">
        <v>117</v>
      </c>
      <c r="F8" s="3">
        <v>13</v>
      </c>
      <c r="G8" s="3" t="s">
        <v>118</v>
      </c>
      <c r="H8" s="3" t="s">
        <v>119</v>
      </c>
      <c r="I8" s="3" t="s">
        <v>67</v>
      </c>
      <c r="J8" s="3" t="s">
        <v>68</v>
      </c>
      <c r="K8" s="3" t="s">
        <v>120</v>
      </c>
      <c r="L8" s="22" t="s">
        <v>121</v>
      </c>
      <c r="M8" s="3" t="s">
        <v>37</v>
      </c>
      <c r="N8" s="3" t="s">
        <v>122</v>
      </c>
      <c r="O8" s="3" t="s">
        <v>39</v>
      </c>
      <c r="P8" s="3" t="s">
        <v>123</v>
      </c>
      <c r="Q8" s="3" t="s">
        <v>38</v>
      </c>
      <c r="R8" s="3" t="s">
        <v>40</v>
      </c>
      <c r="S8" s="3" t="s">
        <v>124</v>
      </c>
      <c r="T8" s="3" t="s">
        <v>42</v>
      </c>
      <c r="U8" s="3" t="s">
        <v>125</v>
      </c>
      <c r="V8" s="3" t="s">
        <v>126</v>
      </c>
      <c r="W8" s="3" t="s">
        <v>60</v>
      </c>
      <c r="Y8" s="3" t="s">
        <v>42</v>
      </c>
      <c r="Z8" s="3">
        <v>1</v>
      </c>
    </row>
    <row r="9" spans="1:27" x14ac:dyDescent="0.2">
      <c r="A9" s="3" t="s">
        <v>127</v>
      </c>
      <c r="B9" s="3" t="s">
        <v>128</v>
      </c>
      <c r="C9" s="3" t="s">
        <v>129</v>
      </c>
      <c r="D9" s="3" t="s">
        <v>130</v>
      </c>
      <c r="F9" s="3">
        <v>40</v>
      </c>
      <c r="G9" s="3" t="s">
        <v>131</v>
      </c>
      <c r="H9" s="3" t="s">
        <v>132</v>
      </c>
      <c r="I9" s="3" t="s">
        <v>67</v>
      </c>
      <c r="J9" s="3" t="s">
        <v>68</v>
      </c>
      <c r="K9" s="21" t="s">
        <v>108</v>
      </c>
      <c r="L9" s="22" t="s">
        <v>133</v>
      </c>
      <c r="M9" s="3" t="s">
        <v>37</v>
      </c>
      <c r="N9" s="3" t="s">
        <v>38</v>
      </c>
      <c r="O9" s="3" t="s">
        <v>39</v>
      </c>
      <c r="P9" s="3" t="s">
        <v>38</v>
      </c>
      <c r="Q9" s="3" t="s">
        <v>38</v>
      </c>
      <c r="R9" s="3" t="s">
        <v>40</v>
      </c>
      <c r="S9" s="3" t="s">
        <v>134</v>
      </c>
      <c r="T9" s="3" t="s">
        <v>42</v>
      </c>
      <c r="U9" s="3" t="s">
        <v>135</v>
      </c>
      <c r="V9" s="3" t="s">
        <v>126</v>
      </c>
      <c r="W9" s="3" t="s">
        <v>60</v>
      </c>
      <c r="Y9" s="3" t="s">
        <v>42</v>
      </c>
      <c r="Z9" s="3">
        <v>1</v>
      </c>
    </row>
    <row r="10" spans="1:27" x14ac:dyDescent="0.2">
      <c r="A10" s="3" t="s">
        <v>136</v>
      </c>
      <c r="B10" s="3" t="s">
        <v>136</v>
      </c>
      <c r="C10" s="3" t="s">
        <v>137</v>
      </c>
      <c r="D10" s="3" t="s">
        <v>138</v>
      </c>
      <c r="F10" s="3" t="s">
        <v>139</v>
      </c>
      <c r="G10" s="3" t="s">
        <v>51</v>
      </c>
      <c r="H10" s="3" t="s">
        <v>140</v>
      </c>
      <c r="I10" s="3" t="s">
        <v>53</v>
      </c>
      <c r="J10" s="3" t="s">
        <v>54</v>
      </c>
      <c r="K10" s="19" t="s">
        <v>141</v>
      </c>
      <c r="L10" s="24" t="s">
        <v>142</v>
      </c>
      <c r="M10" s="3" t="s">
        <v>37</v>
      </c>
      <c r="N10" s="3" t="s">
        <v>38</v>
      </c>
      <c r="O10" s="3" t="s">
        <v>39</v>
      </c>
      <c r="P10" s="3" t="s">
        <v>38</v>
      </c>
      <c r="Q10" s="3" t="s">
        <v>38</v>
      </c>
      <c r="R10" s="3" t="s">
        <v>40</v>
      </c>
      <c r="S10" s="3" t="s">
        <v>143</v>
      </c>
      <c r="T10" s="3" t="s">
        <v>42</v>
      </c>
      <c r="U10" s="3" t="s">
        <v>144</v>
      </c>
      <c r="V10" s="3" t="s">
        <v>145</v>
      </c>
      <c r="W10" s="3" t="s">
        <v>60</v>
      </c>
      <c r="Y10" s="3" t="s">
        <v>42</v>
      </c>
      <c r="Z10" s="3">
        <v>1</v>
      </c>
    </row>
    <row r="11" spans="1:27" x14ac:dyDescent="0.2">
      <c r="A11" s="3" t="s">
        <v>146</v>
      </c>
      <c r="B11" s="3" t="s">
        <v>147</v>
      </c>
      <c r="C11" s="3" t="s">
        <v>148</v>
      </c>
      <c r="D11" s="3" t="s">
        <v>149</v>
      </c>
      <c r="F11" s="3" t="s">
        <v>150</v>
      </c>
      <c r="G11" s="3" t="s">
        <v>151</v>
      </c>
      <c r="H11" s="3" t="s">
        <v>152</v>
      </c>
      <c r="I11" s="3" t="s">
        <v>53</v>
      </c>
      <c r="J11" s="3" t="s">
        <v>107</v>
      </c>
      <c r="K11" s="18" t="s">
        <v>153</v>
      </c>
      <c r="L11" s="21" t="s">
        <v>154</v>
      </c>
      <c r="M11" s="3" t="s">
        <v>37</v>
      </c>
      <c r="N11" s="3" t="s">
        <v>38</v>
      </c>
      <c r="O11" s="3" t="s">
        <v>39</v>
      </c>
      <c r="P11" s="3" t="s">
        <v>38</v>
      </c>
      <c r="Q11" s="3" t="s">
        <v>38</v>
      </c>
      <c r="R11" s="3" t="s">
        <v>40</v>
      </c>
      <c r="S11" s="3" t="s">
        <v>155</v>
      </c>
      <c r="T11" s="3" t="s">
        <v>42</v>
      </c>
      <c r="U11" s="14" t="s">
        <v>156</v>
      </c>
      <c r="V11" s="3" t="s">
        <v>157</v>
      </c>
      <c r="W11" s="3" t="s">
        <v>60</v>
      </c>
      <c r="Y11" s="3" t="s">
        <v>42</v>
      </c>
      <c r="Z11" s="3">
        <v>1</v>
      </c>
    </row>
    <row r="12" spans="1:27" x14ac:dyDescent="0.2">
      <c r="A12" s="3" t="s">
        <v>172</v>
      </c>
      <c r="B12" s="3" t="s">
        <v>173</v>
      </c>
      <c r="C12" s="3" t="s">
        <v>174</v>
      </c>
      <c r="D12" s="3" t="s">
        <v>175</v>
      </c>
      <c r="F12" s="3" t="s">
        <v>176</v>
      </c>
      <c r="G12" s="3" t="s">
        <v>151</v>
      </c>
      <c r="H12" s="3" t="s">
        <v>177</v>
      </c>
      <c r="I12" s="3" t="s">
        <v>53</v>
      </c>
      <c r="J12" s="3" t="s">
        <v>107</v>
      </c>
      <c r="K12" s="21" t="s">
        <v>108</v>
      </c>
      <c r="L12" s="22" t="s">
        <v>178</v>
      </c>
      <c r="M12" s="3" t="s">
        <v>37</v>
      </c>
      <c r="N12" s="3" t="s">
        <v>38</v>
      </c>
      <c r="O12" s="3" t="s">
        <v>39</v>
      </c>
      <c r="P12" s="3" t="s">
        <v>38</v>
      </c>
      <c r="Q12" s="3" t="s">
        <v>38</v>
      </c>
      <c r="R12" s="3" t="s">
        <v>71</v>
      </c>
      <c r="S12" s="3" t="s">
        <v>179</v>
      </c>
      <c r="T12" s="3" t="s">
        <v>42</v>
      </c>
      <c r="U12" s="3" t="s">
        <v>180</v>
      </c>
      <c r="V12" s="3" t="s">
        <v>181</v>
      </c>
      <c r="W12" s="3" t="s">
        <v>45</v>
      </c>
      <c r="Y12" s="3" t="s">
        <v>42</v>
      </c>
      <c r="Z12" s="3">
        <v>1</v>
      </c>
    </row>
    <row r="13" spans="1:27" x14ac:dyDescent="0.2">
      <c r="A13" s="3" t="s">
        <v>182</v>
      </c>
      <c r="B13" s="3" t="s">
        <v>183</v>
      </c>
      <c r="C13" s="3" t="s">
        <v>184</v>
      </c>
      <c r="D13" s="3" t="s">
        <v>185</v>
      </c>
      <c r="F13" s="9" t="s">
        <v>186</v>
      </c>
      <c r="G13" s="3" t="s">
        <v>187</v>
      </c>
      <c r="H13" s="9" t="s">
        <v>188</v>
      </c>
      <c r="I13" s="3" t="s">
        <v>67</v>
      </c>
      <c r="J13" s="3" t="s">
        <v>107</v>
      </c>
      <c r="K13" s="18" t="s">
        <v>189</v>
      </c>
      <c r="L13" s="21" t="s">
        <v>154</v>
      </c>
      <c r="M13" s="3" t="s">
        <v>190</v>
      </c>
      <c r="N13" s="3" t="s">
        <v>38</v>
      </c>
      <c r="O13" s="3" t="s">
        <v>39</v>
      </c>
      <c r="P13" s="3" t="s">
        <v>38</v>
      </c>
      <c r="Q13" s="3" t="s">
        <v>38</v>
      </c>
      <c r="R13" s="3" t="s">
        <v>191</v>
      </c>
      <c r="S13" s="3" t="s">
        <v>192</v>
      </c>
      <c r="T13" s="3" t="s">
        <v>42</v>
      </c>
      <c r="U13" s="3" t="s">
        <v>193</v>
      </c>
      <c r="V13" s="3" t="s">
        <v>194</v>
      </c>
      <c r="W13" s="3" t="s">
        <v>60</v>
      </c>
      <c r="Y13" s="3" t="s">
        <v>42</v>
      </c>
      <c r="Z13" s="3">
        <v>2</v>
      </c>
    </row>
    <row r="14" spans="1:27" x14ac:dyDescent="0.2">
      <c r="A14" s="3" t="s">
        <v>195</v>
      </c>
      <c r="B14" s="3" t="s">
        <v>196</v>
      </c>
      <c r="C14" s="3" t="s">
        <v>197</v>
      </c>
      <c r="D14" s="3" t="s">
        <v>198</v>
      </c>
      <c r="F14" s="3" t="s">
        <v>199</v>
      </c>
      <c r="G14" s="3" t="s">
        <v>200</v>
      </c>
      <c r="H14" s="15" t="s">
        <v>201</v>
      </c>
      <c r="I14" s="3" t="s">
        <v>202</v>
      </c>
      <c r="J14" s="3" t="s">
        <v>203</v>
      </c>
      <c r="K14" s="3" t="s">
        <v>204</v>
      </c>
      <c r="L14" s="21" t="s">
        <v>205</v>
      </c>
      <c r="M14" s="3" t="s">
        <v>37</v>
      </c>
      <c r="N14" s="3" t="s">
        <v>38</v>
      </c>
      <c r="O14" s="3" t="s">
        <v>39</v>
      </c>
      <c r="P14" s="3" t="s">
        <v>38</v>
      </c>
      <c r="Q14" s="3" t="s">
        <v>38</v>
      </c>
      <c r="R14" s="3" t="s">
        <v>40</v>
      </c>
      <c r="S14" s="3" t="s">
        <v>206</v>
      </c>
      <c r="T14" s="3" t="s">
        <v>42</v>
      </c>
      <c r="U14" s="3" t="s">
        <v>207</v>
      </c>
      <c r="V14" s="3" t="s">
        <v>208</v>
      </c>
      <c r="W14" s="3" t="s">
        <v>60</v>
      </c>
      <c r="X14" s="9" t="s">
        <v>209</v>
      </c>
      <c r="Y14" s="3" t="s">
        <v>42</v>
      </c>
      <c r="Z14" s="3">
        <v>1</v>
      </c>
      <c r="AA14" s="3" t="s">
        <v>338</v>
      </c>
    </row>
    <row r="15" spans="1:27" x14ac:dyDescent="0.2">
      <c r="A15" s="3" t="s">
        <v>210</v>
      </c>
      <c r="B15" s="3" t="s">
        <v>211</v>
      </c>
      <c r="C15" s="3" t="s">
        <v>212</v>
      </c>
      <c r="D15" s="3" t="s">
        <v>213</v>
      </c>
      <c r="F15" s="7" t="s">
        <v>214</v>
      </c>
      <c r="G15" s="3" t="s">
        <v>31</v>
      </c>
      <c r="H15" s="3" t="s">
        <v>215</v>
      </c>
      <c r="I15" s="3" t="s">
        <v>67</v>
      </c>
      <c r="J15" s="3" t="s">
        <v>68</v>
      </c>
      <c r="K15" s="21" t="s">
        <v>108</v>
      </c>
      <c r="L15" s="22" t="s">
        <v>216</v>
      </c>
      <c r="M15" s="3" t="s">
        <v>217</v>
      </c>
      <c r="N15" s="3" t="s">
        <v>38</v>
      </c>
      <c r="O15" s="3" t="s">
        <v>39</v>
      </c>
      <c r="P15" s="3" t="s">
        <v>218</v>
      </c>
      <c r="Q15" s="3" t="s">
        <v>38</v>
      </c>
      <c r="R15" s="3" t="s">
        <v>40</v>
      </c>
      <c r="S15" s="8" t="s">
        <v>219</v>
      </c>
      <c r="T15" s="3" t="s">
        <v>42</v>
      </c>
      <c r="U15" s="3" t="s">
        <v>220</v>
      </c>
      <c r="V15" s="3" t="s">
        <v>221</v>
      </c>
      <c r="W15" s="3" t="s">
        <v>60</v>
      </c>
      <c r="Y15" s="3" t="s">
        <v>42</v>
      </c>
      <c r="Z15" s="3">
        <v>4</v>
      </c>
    </row>
    <row r="16" spans="1:27" x14ac:dyDescent="0.2">
      <c r="A16" s="3" t="s">
        <v>235</v>
      </c>
      <c r="B16" s="3" t="s">
        <v>236</v>
      </c>
      <c r="C16" s="3" t="s">
        <v>237</v>
      </c>
      <c r="D16" s="3" t="s">
        <v>238</v>
      </c>
      <c r="F16" s="3" t="s">
        <v>239</v>
      </c>
      <c r="G16" s="3" t="s">
        <v>240</v>
      </c>
      <c r="H16" s="3" t="s">
        <v>241</v>
      </c>
      <c r="I16" s="3" t="s">
        <v>67</v>
      </c>
      <c r="J16" s="3" t="s">
        <v>203</v>
      </c>
      <c r="K16" s="3" t="s">
        <v>204</v>
      </c>
      <c r="L16" s="20" t="s">
        <v>242</v>
      </c>
      <c r="M16" s="3" t="s">
        <v>190</v>
      </c>
      <c r="N16" s="3" t="s">
        <v>38</v>
      </c>
      <c r="O16" s="3" t="s">
        <v>39</v>
      </c>
      <c r="P16" s="3" t="s">
        <v>243</v>
      </c>
      <c r="Q16" s="3" t="s">
        <v>38</v>
      </c>
      <c r="R16" s="3" t="s">
        <v>40</v>
      </c>
      <c r="S16" s="3" t="s">
        <v>244</v>
      </c>
      <c r="T16" s="3" t="s">
        <v>42</v>
      </c>
      <c r="U16" s="1" t="s">
        <v>245</v>
      </c>
      <c r="V16" s="3" t="s">
        <v>246</v>
      </c>
      <c r="W16" s="3" t="s">
        <v>45</v>
      </c>
      <c r="X16" s="3" t="s">
        <v>209</v>
      </c>
      <c r="Y16" s="3" t="s">
        <v>42</v>
      </c>
      <c r="Z16" s="3">
        <v>1</v>
      </c>
    </row>
    <row r="17" spans="1:27" x14ac:dyDescent="0.2">
      <c r="A17" s="3" t="s">
        <v>247</v>
      </c>
      <c r="B17" s="3" t="s">
        <v>248</v>
      </c>
      <c r="C17" s="3" t="s">
        <v>249</v>
      </c>
      <c r="D17" s="3" t="s">
        <v>250</v>
      </c>
      <c r="F17" s="3" t="s">
        <v>93</v>
      </c>
      <c r="G17" s="3" t="s">
        <v>94</v>
      </c>
      <c r="H17" s="3" t="s">
        <v>95</v>
      </c>
      <c r="I17" s="3" t="s">
        <v>53</v>
      </c>
      <c r="J17" s="3" t="s">
        <v>54</v>
      </c>
      <c r="K17" s="3" t="s">
        <v>38</v>
      </c>
      <c r="L17" s="3" t="s">
        <v>251</v>
      </c>
      <c r="M17" s="3" t="s">
        <v>37</v>
      </c>
      <c r="N17" s="3" t="s">
        <v>38</v>
      </c>
      <c r="O17" s="3" t="s">
        <v>39</v>
      </c>
      <c r="P17" s="3" t="s">
        <v>38</v>
      </c>
      <c r="Q17" s="3" t="s">
        <v>38</v>
      </c>
      <c r="R17" s="3" t="s">
        <v>40</v>
      </c>
      <c r="S17" s="3" t="s">
        <v>252</v>
      </c>
      <c r="T17" s="3" t="s">
        <v>42</v>
      </c>
      <c r="U17" s="26" t="s">
        <v>253</v>
      </c>
      <c r="V17" s="3" t="s">
        <v>38</v>
      </c>
      <c r="W17" s="3" t="s">
        <v>60</v>
      </c>
      <c r="Y17" s="3" t="s">
        <v>42</v>
      </c>
      <c r="Z17" s="3">
        <v>1</v>
      </c>
    </row>
    <row r="18" spans="1:27" x14ac:dyDescent="0.2">
      <c r="A18" s="3" t="s">
        <v>254</v>
      </c>
      <c r="B18" s="3" t="s">
        <v>255</v>
      </c>
      <c r="C18" s="3" t="s">
        <v>256</v>
      </c>
      <c r="D18" s="3" t="s">
        <v>257</v>
      </c>
      <c r="F18" s="3" t="s">
        <v>38</v>
      </c>
      <c r="G18" s="3" t="s">
        <v>258</v>
      </c>
      <c r="H18" s="3" t="s">
        <v>38</v>
      </c>
      <c r="I18" s="3" t="s">
        <v>67</v>
      </c>
      <c r="J18" s="3" t="s">
        <v>203</v>
      </c>
      <c r="K18" s="28" t="s">
        <v>339</v>
      </c>
      <c r="L18" s="21" t="s">
        <v>38</v>
      </c>
      <c r="M18" s="3" t="s">
        <v>340</v>
      </c>
      <c r="N18" s="3" t="s">
        <v>259</v>
      </c>
      <c r="O18" s="3" t="s">
        <v>260</v>
      </c>
      <c r="P18" s="3" t="s">
        <v>38</v>
      </c>
      <c r="Q18" s="3" t="s">
        <v>38</v>
      </c>
      <c r="R18" s="3" t="s">
        <v>40</v>
      </c>
      <c r="S18" s="3" t="s">
        <v>261</v>
      </c>
      <c r="T18" s="3" t="s">
        <v>42</v>
      </c>
      <c r="U18" s="3" t="s">
        <v>262</v>
      </c>
      <c r="V18" s="3" t="s">
        <v>126</v>
      </c>
      <c r="W18" s="3" t="s">
        <v>60</v>
      </c>
      <c r="Y18" s="3" t="s">
        <v>42</v>
      </c>
      <c r="Z18" s="3">
        <v>2</v>
      </c>
    </row>
    <row r="19" spans="1:27" x14ac:dyDescent="0.2">
      <c r="A19" s="3" t="s">
        <v>275</v>
      </c>
      <c r="B19" s="3" t="s">
        <v>276</v>
      </c>
      <c r="C19" s="3" t="s">
        <v>277</v>
      </c>
      <c r="D19" s="3" t="s">
        <v>278</v>
      </c>
      <c r="F19" s="3">
        <v>1726</v>
      </c>
      <c r="G19" s="3" t="s">
        <v>279</v>
      </c>
      <c r="H19" s="3" t="s">
        <v>280</v>
      </c>
      <c r="I19" s="3" t="s">
        <v>53</v>
      </c>
      <c r="J19" s="3" t="s">
        <v>54</v>
      </c>
      <c r="K19" s="21" t="s">
        <v>108</v>
      </c>
      <c r="L19" s="23" t="s">
        <v>178</v>
      </c>
      <c r="M19" s="3" t="s">
        <v>37</v>
      </c>
      <c r="N19" s="3" t="s">
        <v>38</v>
      </c>
      <c r="O19" s="3" t="s">
        <v>39</v>
      </c>
      <c r="P19" s="3" t="s">
        <v>38</v>
      </c>
      <c r="Q19" s="3" t="s">
        <v>38</v>
      </c>
      <c r="R19" s="3" t="s">
        <v>40</v>
      </c>
      <c r="S19" s="3" t="s">
        <v>281</v>
      </c>
      <c r="T19" s="3" t="s">
        <v>42</v>
      </c>
      <c r="U19" s="3" t="s">
        <v>98</v>
      </c>
      <c r="V19" s="3" t="s">
        <v>282</v>
      </c>
      <c r="W19" s="3" t="s">
        <v>45</v>
      </c>
      <c r="Y19" s="3" t="s">
        <v>42</v>
      </c>
      <c r="Z19" s="3">
        <v>1</v>
      </c>
    </row>
    <row r="20" spans="1:27" x14ac:dyDescent="0.2">
      <c r="A20" s="3" t="s">
        <v>290</v>
      </c>
      <c r="B20" s="3" t="s">
        <v>291</v>
      </c>
      <c r="C20" s="3" t="s">
        <v>292</v>
      </c>
      <c r="D20" s="3" t="s">
        <v>293</v>
      </c>
      <c r="F20" s="3" t="s">
        <v>294</v>
      </c>
      <c r="G20" s="3" t="s">
        <v>295</v>
      </c>
      <c r="H20" s="15" t="s">
        <v>296</v>
      </c>
      <c r="I20" s="3" t="s">
        <v>67</v>
      </c>
      <c r="J20" s="3" t="s">
        <v>68</v>
      </c>
      <c r="K20" s="19" t="s">
        <v>297</v>
      </c>
      <c r="L20" s="24" t="s">
        <v>142</v>
      </c>
      <c r="M20" s="3" t="s">
        <v>298</v>
      </c>
      <c r="N20" s="3" t="s">
        <v>38</v>
      </c>
      <c r="O20" s="3" t="s">
        <v>39</v>
      </c>
      <c r="P20" s="3" t="s">
        <v>38</v>
      </c>
      <c r="Q20" s="3" t="s">
        <v>38</v>
      </c>
      <c r="R20" s="3" t="s">
        <v>40</v>
      </c>
      <c r="S20" s="8" t="s">
        <v>290</v>
      </c>
      <c r="T20" s="3" t="s">
        <v>42</v>
      </c>
      <c r="U20" s="3" t="s">
        <v>299</v>
      </c>
      <c r="V20" s="3" t="s">
        <v>300</v>
      </c>
      <c r="W20" s="3" t="s">
        <v>45</v>
      </c>
      <c r="X20" s="6" t="s">
        <v>301</v>
      </c>
      <c r="Y20" s="3" t="s">
        <v>42</v>
      </c>
      <c r="Z20" s="3">
        <v>1</v>
      </c>
    </row>
    <row r="21" spans="1:27" x14ac:dyDescent="0.2">
      <c r="A21" s="3" t="s">
        <v>302</v>
      </c>
      <c r="B21" s="3" t="s">
        <v>303</v>
      </c>
      <c r="C21" s="3" t="s">
        <v>304</v>
      </c>
      <c r="D21" s="3" t="s">
        <v>305</v>
      </c>
      <c r="F21" s="3" t="s">
        <v>306</v>
      </c>
      <c r="G21" s="3" t="s">
        <v>31</v>
      </c>
      <c r="H21" s="15" t="s">
        <v>307</v>
      </c>
      <c r="I21" s="3" t="s">
        <v>67</v>
      </c>
      <c r="J21" s="3" t="s">
        <v>81</v>
      </c>
      <c r="K21" s="19" t="s">
        <v>308</v>
      </c>
      <c r="L21" s="24" t="s">
        <v>309</v>
      </c>
      <c r="M21" s="3" t="s">
        <v>37</v>
      </c>
      <c r="N21" s="3" t="s">
        <v>38</v>
      </c>
      <c r="O21" s="3" t="s">
        <v>39</v>
      </c>
      <c r="P21" s="3" t="s">
        <v>38</v>
      </c>
      <c r="Q21" s="3" t="s">
        <v>38</v>
      </c>
      <c r="R21" s="3" t="s">
        <v>310</v>
      </c>
      <c r="S21" s="3" t="s">
        <v>311</v>
      </c>
      <c r="T21" s="3" t="s">
        <v>42</v>
      </c>
      <c r="U21" s="3" t="s">
        <v>312</v>
      </c>
      <c r="V21" s="3" t="s">
        <v>313</v>
      </c>
      <c r="W21" s="3" t="s">
        <v>60</v>
      </c>
      <c r="X21" s="9" t="s">
        <v>314</v>
      </c>
      <c r="Y21" s="3" t="s">
        <v>42</v>
      </c>
      <c r="Z21" s="3">
        <v>5</v>
      </c>
      <c r="AA21" s="3" t="e" cm="1">
        <f t="array" ref="AA21">SUM(Z22+Z21+Z18+Z17+Z13+Z14+Z15+(Z8:Z11)+(Z3:Z4))</f>
        <v>#N/A</v>
      </c>
    </row>
    <row r="22" spans="1:27" s="11" customFormat="1" x14ac:dyDescent="0.2">
      <c r="A22" s="3" t="s">
        <v>315</v>
      </c>
      <c r="B22" s="3" t="s">
        <v>316</v>
      </c>
      <c r="C22" s="3" t="s">
        <v>317</v>
      </c>
      <c r="D22" s="3" t="s">
        <v>318</v>
      </c>
      <c r="E22" s="3"/>
      <c r="F22" s="3" t="s">
        <v>319</v>
      </c>
      <c r="G22" s="10" t="s">
        <v>320</v>
      </c>
      <c r="H22" s="10" t="s">
        <v>321</v>
      </c>
      <c r="I22" s="3" t="s">
        <v>33</v>
      </c>
      <c r="J22" s="3" t="s">
        <v>34</v>
      </c>
      <c r="K22" s="19" t="s">
        <v>270</v>
      </c>
      <c r="L22" s="24" t="s">
        <v>322</v>
      </c>
      <c r="M22" s="3" t="s">
        <v>190</v>
      </c>
      <c r="N22" s="3" t="s">
        <v>38</v>
      </c>
      <c r="O22" s="3" t="s">
        <v>39</v>
      </c>
      <c r="P22" s="3" t="s">
        <v>38</v>
      </c>
      <c r="Q22" s="3" t="s">
        <v>38</v>
      </c>
      <c r="R22" s="3" t="s">
        <v>40</v>
      </c>
      <c r="S22" s="3" t="s">
        <v>323</v>
      </c>
      <c r="T22" s="3" t="s">
        <v>42</v>
      </c>
      <c r="U22" s="3" t="s">
        <v>207</v>
      </c>
      <c r="V22" s="3" t="s">
        <v>324</v>
      </c>
      <c r="W22" s="3" t="s">
        <v>60</v>
      </c>
      <c r="X22" s="3" t="s">
        <v>325</v>
      </c>
      <c r="Y22" s="3" t="s">
        <v>42</v>
      </c>
      <c r="Z22" s="3">
        <v>2</v>
      </c>
    </row>
    <row r="23" spans="1:27" x14ac:dyDescent="0.2">
      <c r="Z23" s="3">
        <f>SUM(Z2:Z22)</f>
        <v>31</v>
      </c>
    </row>
    <row r="24" spans="1:27" x14ac:dyDescent="0.2">
      <c r="W24" s="3" t="s">
        <v>60</v>
      </c>
      <c r="X24" s="3">
        <v>23</v>
      </c>
    </row>
    <row r="25" spans="1:27" x14ac:dyDescent="0.2">
      <c r="W25" s="3" t="s">
        <v>45</v>
      </c>
      <c r="X25" s="3">
        <v>8</v>
      </c>
    </row>
    <row r="27" spans="1:27" x14ac:dyDescent="0.2">
      <c r="A27" s="3" t="s">
        <v>342</v>
      </c>
      <c r="B27" s="3" t="s">
        <v>343</v>
      </c>
    </row>
    <row r="49" spans="1:26" x14ac:dyDescent="0.2">
      <c r="A49" s="3" t="s">
        <v>327</v>
      </c>
    </row>
    <row r="50" spans="1:26" x14ac:dyDescent="0.2">
      <c r="A50" s="27" t="s">
        <v>283</v>
      </c>
      <c r="B50" s="27" t="s">
        <v>276</v>
      </c>
      <c r="C50" s="27" t="s">
        <v>68</v>
      </c>
      <c r="D50" s="27" t="s">
        <v>284</v>
      </c>
      <c r="E50" s="27" t="s">
        <v>142</v>
      </c>
      <c r="F50" s="27" t="s">
        <v>285</v>
      </c>
      <c r="G50" s="27" t="s">
        <v>38</v>
      </c>
      <c r="H50" s="27" t="s">
        <v>39</v>
      </c>
      <c r="I50" s="27" t="s">
        <v>286</v>
      </c>
      <c r="J50" s="27" t="s">
        <v>38</v>
      </c>
      <c r="K50" s="27" t="s">
        <v>40</v>
      </c>
      <c r="L50" s="27" t="s">
        <v>287</v>
      </c>
      <c r="M50" s="27" t="s">
        <v>42</v>
      </c>
      <c r="N50" s="27" t="s">
        <v>288</v>
      </c>
      <c r="O50" s="27" t="s">
        <v>289</v>
      </c>
      <c r="P50" s="27" t="s">
        <v>45</v>
      </c>
      <c r="Q50" s="27"/>
      <c r="R50" s="27" t="s">
        <v>42</v>
      </c>
      <c r="S50" s="27">
        <v>1</v>
      </c>
      <c r="T50" s="27" t="s">
        <v>326</v>
      </c>
    </row>
    <row r="51" spans="1:26" x14ac:dyDescent="0.2">
      <c r="A51" s="3" t="s">
        <v>158</v>
      </c>
      <c r="B51" s="3" t="s">
        <v>159</v>
      </c>
      <c r="C51" s="3" t="s">
        <v>160</v>
      </c>
      <c r="D51" s="3" t="s">
        <v>161</v>
      </c>
      <c r="F51" s="7" t="s">
        <v>162</v>
      </c>
      <c r="G51" s="3" t="s">
        <v>163</v>
      </c>
      <c r="H51" s="8" t="s">
        <v>164</v>
      </c>
      <c r="I51" s="3" t="s">
        <v>67</v>
      </c>
      <c r="J51" s="3" t="s">
        <v>68</v>
      </c>
      <c r="K51" s="3" t="s">
        <v>69</v>
      </c>
      <c r="L51" s="21" t="s">
        <v>165</v>
      </c>
      <c r="M51" s="3" t="s">
        <v>166</v>
      </c>
      <c r="N51" s="3" t="s">
        <v>38</v>
      </c>
      <c r="O51" s="3" t="s">
        <v>39</v>
      </c>
      <c r="P51" s="8" t="s">
        <v>167</v>
      </c>
      <c r="Q51" s="3" t="s">
        <v>38</v>
      </c>
      <c r="R51" s="3" t="s">
        <v>40</v>
      </c>
      <c r="S51" s="8" t="s">
        <v>168</v>
      </c>
      <c r="T51" s="3" t="s">
        <v>42</v>
      </c>
      <c r="U51" s="3" t="s">
        <v>169</v>
      </c>
      <c r="V51" s="3" t="s">
        <v>157</v>
      </c>
      <c r="W51" s="3" t="s">
        <v>45</v>
      </c>
      <c r="X51" s="2" t="s">
        <v>170</v>
      </c>
      <c r="Y51" s="3" t="s">
        <v>171</v>
      </c>
      <c r="Z51" s="3">
        <v>0</v>
      </c>
    </row>
    <row r="52" spans="1:26" x14ac:dyDescent="0.2">
      <c r="A52" s="16" t="s">
        <v>263</v>
      </c>
      <c r="B52" s="16" t="s">
        <v>264</v>
      </c>
      <c r="C52" s="16" t="s">
        <v>265</v>
      </c>
      <c r="D52" s="16" t="s">
        <v>266</v>
      </c>
      <c r="E52" s="16"/>
      <c r="F52" s="16" t="s">
        <v>267</v>
      </c>
      <c r="G52" s="16" t="s">
        <v>268</v>
      </c>
      <c r="H52" s="16" t="s">
        <v>269</v>
      </c>
      <c r="I52" s="16" t="s">
        <v>67</v>
      </c>
      <c r="J52" s="16" t="s">
        <v>344</v>
      </c>
      <c r="K52" s="16" t="s">
        <v>270</v>
      </c>
      <c r="L52" s="16" t="s">
        <v>142</v>
      </c>
      <c r="M52" s="16" t="s">
        <v>231</v>
      </c>
      <c r="N52" s="16" t="s">
        <v>271</v>
      </c>
      <c r="O52" s="16" t="s">
        <v>39</v>
      </c>
      <c r="P52" s="16" t="s">
        <v>272</v>
      </c>
      <c r="Q52" s="16" t="s">
        <v>38</v>
      </c>
      <c r="R52" s="16" t="s">
        <v>40</v>
      </c>
      <c r="S52" s="16" t="s">
        <v>273</v>
      </c>
      <c r="T52" s="16" t="s">
        <v>171</v>
      </c>
      <c r="U52" s="17" t="s">
        <v>274</v>
      </c>
      <c r="V52" s="17" t="s">
        <v>38</v>
      </c>
      <c r="W52" s="17" t="s">
        <v>38</v>
      </c>
      <c r="X52" s="16"/>
      <c r="Y52" s="3" t="s">
        <v>171</v>
      </c>
      <c r="Z52" s="3">
        <v>0</v>
      </c>
    </row>
    <row r="53" spans="1:26" x14ac:dyDescent="0.2">
      <c r="A53" s="3" t="s">
        <v>222</v>
      </c>
      <c r="B53" s="3" t="s">
        <v>223</v>
      </c>
      <c r="C53" s="3" t="s">
        <v>224</v>
      </c>
      <c r="D53" s="3" t="s">
        <v>225</v>
      </c>
      <c r="F53" s="3" t="s">
        <v>226</v>
      </c>
      <c r="G53" s="3" t="s">
        <v>227</v>
      </c>
      <c r="H53" s="3" t="s">
        <v>228</v>
      </c>
      <c r="I53" s="3" t="s">
        <v>67</v>
      </c>
      <c r="J53" s="3" t="s">
        <v>68</v>
      </c>
      <c r="K53" s="3" t="s">
        <v>229</v>
      </c>
      <c r="L53" s="24" t="s">
        <v>230</v>
      </c>
      <c r="M53" s="3" t="s">
        <v>341</v>
      </c>
      <c r="N53" s="3" t="s">
        <v>38</v>
      </c>
      <c r="O53" s="3" t="s">
        <v>39</v>
      </c>
      <c r="P53" s="3" t="s">
        <v>38</v>
      </c>
      <c r="Q53" s="3" t="s">
        <v>38</v>
      </c>
      <c r="R53" s="3" t="s">
        <v>40</v>
      </c>
      <c r="S53" s="3" t="s">
        <v>232</v>
      </c>
      <c r="T53" s="3" t="s">
        <v>42</v>
      </c>
      <c r="U53" s="3" t="s">
        <v>233</v>
      </c>
      <c r="V53" s="3" t="s">
        <v>234</v>
      </c>
      <c r="W53" s="3" t="s">
        <v>45</v>
      </c>
      <c r="Y53" s="3" t="s">
        <v>42</v>
      </c>
      <c r="Z53" s="3">
        <v>1</v>
      </c>
    </row>
  </sheetData>
  <autoFilter ref="K1:K31" xr:uid="{4287782E-4639-9C4C-8395-5BB5F1B33497}"/>
  <sortState xmlns:xlrd2="http://schemas.microsoft.com/office/spreadsheetml/2017/richdata2" ref="A2:Z23">
    <sortCondition ref="A1:A23"/>
  </sortState>
  <hyperlinks>
    <hyperlink ref="B4" r:id="rId1" xr:uid="{08529C04-910F-C24D-A03E-6F3B48F88CE7}"/>
    <hyperlink ref="H5" r:id="rId2" location="B34" display="https://www.frontiersin.org/journals/immunology/articles/10.3389/fimmu.2020.563473/full - B34" xr:uid="{ED7C6C6E-5081-E64A-A713-3BE98A2A467A}"/>
    <hyperlink ref="H20" r:id="rId3" location="B4" display="https://www.frontiersin.org/journals/immunology/articles/10.3389/fimmu.2023.1112608/full - B4" xr:uid="{DBC89D01-F066-CE42-91FA-4C4F1D03E153}"/>
    <hyperlink ref="H14" r:id="rId4" location="ref-CR8" tooltip="McEvoy CT, Jain L, Schmidt B, Abman S, Bancalari E, Aschner JL. Bronchopulmonary dysplasia: NHLBI workshop on the primary prevention of chronic lung diseases. Ann Am Thorac Soc. 2014;11:S146–53." display="https://www.nature.com/articles/s41372-020-00868-9 - ref-CR8" xr:uid="{B4B53DFC-5183-D54D-B076-3B212311F604}"/>
    <hyperlink ref="H21" r:id="rId5" location="ref-CR23" tooltip="Jobe, A. H. &amp; Bancalari, E. Bronchopulmonary dysplasia. Am. J. Respir. Crit. Care Med. 163(7), 1723–1729 (2001)." display="https://www.nature.com/articles/s41598-023-39313-0 - ref-CR23" xr:uid="{7794D0F1-7111-AD44-B1C0-501D53D0422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FBB64-2D5D-AC4B-BFDA-B779035205AB}">
  <dimension ref="A1:I24"/>
  <sheetViews>
    <sheetView workbookViewId="0">
      <selection activeCell="J33" sqref="J33"/>
    </sheetView>
  </sheetViews>
  <sheetFormatPr baseColWidth="10" defaultRowHeight="16" x14ac:dyDescent="0.2"/>
  <cols>
    <col min="5" max="5" width="67.6640625" customWidth="1"/>
    <col min="6" max="6" width="141.83203125" customWidth="1"/>
  </cols>
  <sheetData>
    <row r="1" spans="1:9" x14ac:dyDescent="0.2">
      <c r="F1" t="s">
        <v>348</v>
      </c>
      <c r="G1" t="s">
        <v>349</v>
      </c>
      <c r="H1" t="s">
        <v>350</v>
      </c>
    </row>
    <row r="2" spans="1:9" x14ac:dyDescent="0.2">
      <c r="A2" s="29" t="s">
        <v>275</v>
      </c>
      <c r="B2" s="29" t="s">
        <v>276</v>
      </c>
      <c r="C2" s="29" t="s">
        <v>277</v>
      </c>
      <c r="D2" s="29" t="s">
        <v>278</v>
      </c>
      <c r="E2" s="29"/>
      <c r="F2" s="29">
        <v>1726</v>
      </c>
      <c r="G2">
        <v>899</v>
      </c>
      <c r="H2">
        <v>827</v>
      </c>
    </row>
    <row r="3" spans="1:9" x14ac:dyDescent="0.2">
      <c r="A3" s="29" t="s">
        <v>127</v>
      </c>
      <c r="B3" s="29" t="s">
        <v>128</v>
      </c>
      <c r="C3" s="29" t="s">
        <v>129</v>
      </c>
      <c r="D3" s="29" t="s">
        <v>130</v>
      </c>
      <c r="E3" s="29"/>
      <c r="F3" s="29">
        <v>40</v>
      </c>
      <c r="G3">
        <v>20</v>
      </c>
      <c r="H3">
        <v>20</v>
      </c>
    </row>
    <row r="4" spans="1:9" x14ac:dyDescent="0.2">
      <c r="A4" s="29" t="s">
        <v>254</v>
      </c>
      <c r="B4" s="29" t="s">
        <v>255</v>
      </c>
      <c r="C4" s="29" t="s">
        <v>256</v>
      </c>
      <c r="D4" s="29" t="s">
        <v>257</v>
      </c>
      <c r="E4" s="29"/>
      <c r="F4" s="29" t="s">
        <v>38</v>
      </c>
      <c r="G4">
        <v>0</v>
      </c>
      <c r="H4">
        <v>0</v>
      </c>
    </row>
    <row r="5" spans="1:9" x14ac:dyDescent="0.2">
      <c r="A5" s="29" t="s">
        <v>247</v>
      </c>
      <c r="B5" s="29" t="s">
        <v>248</v>
      </c>
      <c r="C5" s="29" t="s">
        <v>249</v>
      </c>
      <c r="D5" s="29" t="s">
        <v>250</v>
      </c>
      <c r="E5" s="29"/>
      <c r="F5" s="29" t="s">
        <v>351</v>
      </c>
      <c r="G5">
        <v>246</v>
      </c>
      <c r="H5">
        <v>116</v>
      </c>
    </row>
    <row r="6" spans="1:9" x14ac:dyDescent="0.2">
      <c r="A6" s="29" t="s">
        <v>99</v>
      </c>
      <c r="B6" s="29" t="s">
        <v>100</v>
      </c>
      <c r="C6" s="29" t="s">
        <v>101</v>
      </c>
      <c r="D6" s="29" t="s">
        <v>102</v>
      </c>
      <c r="E6" s="29"/>
      <c r="F6" s="30" t="s">
        <v>103</v>
      </c>
      <c r="G6">
        <v>131</v>
      </c>
      <c r="H6">
        <v>114</v>
      </c>
    </row>
    <row r="7" spans="1:9" x14ac:dyDescent="0.2">
      <c r="A7" s="29" t="s">
        <v>315</v>
      </c>
      <c r="B7" s="29" t="s">
        <v>316</v>
      </c>
      <c r="C7" s="29" t="s">
        <v>317</v>
      </c>
      <c r="D7" s="29" t="s">
        <v>318</v>
      </c>
      <c r="E7" s="29"/>
      <c r="F7" s="29" t="s">
        <v>319</v>
      </c>
      <c r="G7">
        <v>36</v>
      </c>
      <c r="H7">
        <v>31</v>
      </c>
    </row>
    <row r="8" spans="1:9" x14ac:dyDescent="0.2">
      <c r="A8" s="29" t="s">
        <v>146</v>
      </c>
      <c r="B8" s="29" t="s">
        <v>147</v>
      </c>
      <c r="C8" s="29" t="s">
        <v>148</v>
      </c>
      <c r="D8" s="29" t="s">
        <v>149</v>
      </c>
      <c r="E8" s="29"/>
      <c r="F8" s="29" t="s">
        <v>150</v>
      </c>
      <c r="G8">
        <v>85</v>
      </c>
      <c r="H8">
        <v>61</v>
      </c>
    </row>
    <row r="9" spans="1:9" x14ac:dyDescent="0.2">
      <c r="A9" s="29" t="s">
        <v>210</v>
      </c>
      <c r="B9" s="29" t="s">
        <v>211</v>
      </c>
      <c r="C9" s="29" t="s">
        <v>212</v>
      </c>
      <c r="D9" s="29" t="s">
        <v>213</v>
      </c>
      <c r="E9" s="29"/>
      <c r="F9" s="31" t="s">
        <v>214</v>
      </c>
      <c r="G9">
        <v>68</v>
      </c>
      <c r="H9" s="35">
        <v>43</v>
      </c>
    </row>
    <row r="10" spans="1:9" x14ac:dyDescent="0.2">
      <c r="A10" s="29" t="s">
        <v>114</v>
      </c>
      <c r="B10" s="29" t="s">
        <v>115</v>
      </c>
      <c r="C10" s="29" t="s">
        <v>116</v>
      </c>
      <c r="D10" s="29" t="s">
        <v>117</v>
      </c>
      <c r="E10" s="29"/>
      <c r="F10" s="29">
        <v>13</v>
      </c>
      <c r="G10">
        <v>7</v>
      </c>
      <c r="H10">
        <v>6</v>
      </c>
    </row>
    <row r="11" spans="1:9" x14ac:dyDescent="0.2">
      <c r="A11" s="29" t="s">
        <v>182</v>
      </c>
      <c r="B11" s="29" t="s">
        <v>183</v>
      </c>
      <c r="C11" s="29" t="s">
        <v>184</v>
      </c>
      <c r="D11" s="29" t="s">
        <v>185</v>
      </c>
      <c r="E11" s="29"/>
      <c r="F11" s="32" t="s">
        <v>186</v>
      </c>
      <c r="G11">
        <v>34</v>
      </c>
      <c r="H11">
        <v>32</v>
      </c>
    </row>
    <row r="12" spans="1:9" x14ac:dyDescent="0.2">
      <c r="A12" s="29" t="s">
        <v>136</v>
      </c>
      <c r="B12" s="29" t="s">
        <v>136</v>
      </c>
      <c r="C12" s="29" t="s">
        <v>137</v>
      </c>
      <c r="D12" s="29" t="s">
        <v>138</v>
      </c>
      <c r="E12" s="29"/>
      <c r="F12" s="29" t="s">
        <v>139</v>
      </c>
      <c r="G12">
        <v>91</v>
      </c>
      <c r="H12">
        <v>327</v>
      </c>
    </row>
    <row r="13" spans="1:9" x14ac:dyDescent="0.2">
      <c r="A13" s="29" t="s">
        <v>46</v>
      </c>
      <c r="B13" s="29" t="s">
        <v>47</v>
      </c>
      <c r="C13" s="29" t="s">
        <v>48</v>
      </c>
      <c r="D13" s="29" t="s">
        <v>49</v>
      </c>
      <c r="E13" s="29"/>
      <c r="F13" s="33" t="s">
        <v>347</v>
      </c>
      <c r="G13">
        <v>428</v>
      </c>
      <c r="H13">
        <v>323</v>
      </c>
    </row>
    <row r="14" spans="1:9" x14ac:dyDescent="0.2">
      <c r="A14" s="29" t="s">
        <v>76</v>
      </c>
      <c r="B14" s="29" t="s">
        <v>62</v>
      </c>
      <c r="C14" s="29" t="s">
        <v>77</v>
      </c>
      <c r="D14" s="29" t="s">
        <v>78</v>
      </c>
      <c r="E14" s="29"/>
      <c r="F14" s="29" t="s">
        <v>79</v>
      </c>
      <c r="G14">
        <v>34</v>
      </c>
      <c r="H14">
        <v>38</v>
      </c>
    </row>
    <row r="15" spans="1:9" x14ac:dyDescent="0.2">
      <c r="A15" s="29" t="s">
        <v>290</v>
      </c>
      <c r="B15" s="29" t="s">
        <v>291</v>
      </c>
      <c r="C15" s="29" t="s">
        <v>292</v>
      </c>
      <c r="D15" s="29" t="s">
        <v>293</v>
      </c>
      <c r="E15" s="29"/>
      <c r="F15" s="29" t="s">
        <v>294</v>
      </c>
      <c r="G15">
        <v>9</v>
      </c>
      <c r="H15">
        <v>13</v>
      </c>
    </row>
    <row r="16" spans="1:9" x14ac:dyDescent="0.2">
      <c r="A16" s="29" t="s">
        <v>235</v>
      </c>
      <c r="B16" s="29" t="s">
        <v>236</v>
      </c>
      <c r="C16" s="29" t="s">
        <v>237</v>
      </c>
      <c r="D16" s="29" t="s">
        <v>238</v>
      </c>
      <c r="E16" s="29"/>
      <c r="F16" s="29" t="s">
        <v>239</v>
      </c>
      <c r="G16">
        <v>46</v>
      </c>
      <c r="H16">
        <v>0</v>
      </c>
      <c r="I16" t="s">
        <v>353</v>
      </c>
    </row>
    <row r="17" spans="1:9" x14ac:dyDescent="0.2">
      <c r="A17" s="29" t="s">
        <v>26</v>
      </c>
      <c r="B17" s="29" t="s">
        <v>27</v>
      </c>
      <c r="C17" s="29" t="s">
        <v>28</v>
      </c>
      <c r="D17" s="29" t="s">
        <v>29</v>
      </c>
      <c r="E17" s="29"/>
      <c r="F17" s="29" t="s">
        <v>30</v>
      </c>
      <c r="G17">
        <v>8</v>
      </c>
      <c r="H17">
        <v>9</v>
      </c>
    </row>
    <row r="18" spans="1:9" x14ac:dyDescent="0.2">
      <c r="A18" s="29" t="s">
        <v>195</v>
      </c>
      <c r="B18" s="29" t="s">
        <v>196</v>
      </c>
      <c r="C18" s="29" t="s">
        <v>197</v>
      </c>
      <c r="D18" s="29" t="s">
        <v>198</v>
      </c>
      <c r="E18" s="29"/>
      <c r="F18" s="29" t="s">
        <v>199</v>
      </c>
      <c r="G18">
        <v>28</v>
      </c>
      <c r="H18">
        <v>27</v>
      </c>
      <c r="I18" s="35" t="s">
        <v>352</v>
      </c>
    </row>
    <row r="19" spans="1:9" x14ac:dyDescent="0.2">
      <c r="A19" s="29" t="s">
        <v>89</v>
      </c>
      <c r="B19" s="29" t="s">
        <v>90</v>
      </c>
      <c r="C19" s="29" t="s">
        <v>91</v>
      </c>
      <c r="D19" s="29" t="s">
        <v>92</v>
      </c>
      <c r="E19" s="29"/>
      <c r="F19" s="29" t="s">
        <v>154</v>
      </c>
      <c r="G19">
        <v>3</v>
      </c>
      <c r="H19">
        <v>3</v>
      </c>
    </row>
    <row r="20" spans="1:9" x14ac:dyDescent="0.2">
      <c r="A20" s="29" t="s">
        <v>172</v>
      </c>
      <c r="B20" s="29" t="s">
        <v>173</v>
      </c>
      <c r="C20" s="29" t="s">
        <v>174</v>
      </c>
      <c r="D20" s="29" t="s">
        <v>175</v>
      </c>
      <c r="E20" s="29"/>
      <c r="F20" s="29" t="s">
        <v>176</v>
      </c>
      <c r="G20">
        <v>51</v>
      </c>
      <c r="H20">
        <v>49</v>
      </c>
    </row>
    <row r="21" spans="1:9" x14ac:dyDescent="0.2">
      <c r="A21" s="29" t="s">
        <v>61</v>
      </c>
      <c r="B21" s="34" t="s">
        <v>62</v>
      </c>
      <c r="C21" s="29" t="s">
        <v>63</v>
      </c>
      <c r="D21" s="29" t="s">
        <v>64</v>
      </c>
      <c r="E21" s="29"/>
      <c r="F21" s="29" t="s">
        <v>65</v>
      </c>
      <c r="G21">
        <v>11</v>
      </c>
      <c r="H21">
        <v>17</v>
      </c>
    </row>
    <row r="22" spans="1:9" x14ac:dyDescent="0.2">
      <c r="A22" s="29" t="s">
        <v>302</v>
      </c>
      <c r="B22" s="29" t="s">
        <v>303</v>
      </c>
      <c r="C22" s="29" t="s">
        <v>304</v>
      </c>
      <c r="D22" s="29" t="s">
        <v>305</v>
      </c>
      <c r="E22" s="29"/>
      <c r="F22" s="29" t="s">
        <v>306</v>
      </c>
      <c r="G22">
        <v>12</v>
      </c>
      <c r="H22">
        <v>55</v>
      </c>
    </row>
    <row r="24" spans="1:9" x14ac:dyDescent="0.2">
      <c r="G24">
        <f>SUM(G2:G22)</f>
        <v>2247</v>
      </c>
      <c r="H24">
        <f>SUM(H2:H22)</f>
        <v>2111</v>
      </c>
      <c r="I24">
        <f>SUM(G24:H24)</f>
        <v>4358</v>
      </c>
    </row>
  </sheetData>
  <hyperlinks>
    <hyperlink ref="B21" r:id="rId1" xr:uid="{F58FF15F-BEF0-2548-A71C-5A3EF368A9C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9D9C5-5EF3-5745-8B94-51048992669B}">
  <dimension ref="A4:K45"/>
  <sheetViews>
    <sheetView tabSelected="1" workbookViewId="0">
      <selection activeCell="G9" sqref="G9"/>
    </sheetView>
  </sheetViews>
  <sheetFormatPr baseColWidth="10" defaultRowHeight="16" x14ac:dyDescent="0.2"/>
  <cols>
    <col min="1" max="1" width="32.33203125" customWidth="1"/>
    <col min="5" max="5" width="21.83203125" customWidth="1"/>
    <col min="8" max="8" width="20.83203125" customWidth="1"/>
    <col min="10" max="10" width="34" customWidth="1"/>
  </cols>
  <sheetData>
    <row r="4" spans="1:11" x14ac:dyDescent="0.2">
      <c r="A4" s="2" t="s">
        <v>12</v>
      </c>
      <c r="B4" s="3">
        <f>SUM(B5:B10)</f>
        <v>21</v>
      </c>
      <c r="C4" s="3"/>
      <c r="E4" s="26" t="s">
        <v>10</v>
      </c>
      <c r="F4">
        <f>SUM(F5:F13)</f>
        <v>21</v>
      </c>
      <c r="H4" s="26" t="s">
        <v>333</v>
      </c>
      <c r="I4">
        <f>SUM(I5:I15)</f>
        <v>21</v>
      </c>
      <c r="J4" s="18"/>
      <c r="K4" s="3" t="s">
        <v>336</v>
      </c>
    </row>
    <row r="5" spans="1:11" x14ac:dyDescent="0.2">
      <c r="A5" s="3" t="s">
        <v>37</v>
      </c>
      <c r="B5" s="3">
        <v>15</v>
      </c>
      <c r="C5" s="3">
        <f t="shared" ref="C5:C10" si="0">(B5/$B$4)*100</f>
        <v>71.428571428571431</v>
      </c>
      <c r="E5" t="s">
        <v>328</v>
      </c>
      <c r="F5">
        <v>3</v>
      </c>
      <c r="H5" t="s">
        <v>334</v>
      </c>
      <c r="I5">
        <v>2</v>
      </c>
      <c r="J5" s="20">
        <f>(I5/$I$4)*100</f>
        <v>9.5238095238095237</v>
      </c>
      <c r="K5" s="3"/>
    </row>
    <row r="6" spans="1:11" x14ac:dyDescent="0.2">
      <c r="A6" s="3" t="s">
        <v>285</v>
      </c>
      <c r="B6" s="3">
        <v>1</v>
      </c>
      <c r="C6" s="3">
        <f t="shared" si="0"/>
        <v>4.7619047619047619</v>
      </c>
      <c r="E6" t="s">
        <v>108</v>
      </c>
      <c r="F6">
        <v>6</v>
      </c>
      <c r="H6" t="s">
        <v>54</v>
      </c>
      <c r="I6">
        <v>4</v>
      </c>
      <c r="J6" s="20">
        <f t="shared" ref="J6:J9" si="1">(I6/$I$4)*100</f>
        <v>19.047619047619047</v>
      </c>
      <c r="K6" s="3"/>
    </row>
    <row r="7" spans="1:11" x14ac:dyDescent="0.2">
      <c r="A7" s="11" t="s">
        <v>97</v>
      </c>
      <c r="B7" s="3">
        <v>1</v>
      </c>
      <c r="C7" s="3">
        <f t="shared" si="0"/>
        <v>4.7619047619047619</v>
      </c>
      <c r="E7" t="s">
        <v>329</v>
      </c>
      <c r="F7">
        <v>1</v>
      </c>
      <c r="H7" t="s">
        <v>337</v>
      </c>
      <c r="I7">
        <v>6</v>
      </c>
      <c r="J7" s="20">
        <f t="shared" si="1"/>
        <v>28.571428571428569</v>
      </c>
      <c r="K7" s="3"/>
    </row>
    <row r="8" spans="1:11" x14ac:dyDescent="0.2">
      <c r="A8" s="3" t="s">
        <v>84</v>
      </c>
      <c r="B8" s="3">
        <v>1</v>
      </c>
      <c r="C8" s="3">
        <f t="shared" si="0"/>
        <v>4.7619047619047619</v>
      </c>
      <c r="E8" t="s">
        <v>330</v>
      </c>
      <c r="F8">
        <v>2</v>
      </c>
      <c r="H8" t="s">
        <v>203</v>
      </c>
      <c r="I8">
        <v>5</v>
      </c>
      <c r="J8" s="20">
        <f t="shared" si="1"/>
        <v>23.809523809523807</v>
      </c>
      <c r="K8" s="11"/>
    </row>
    <row r="9" spans="1:11" x14ac:dyDescent="0.2">
      <c r="A9" s="3" t="s">
        <v>345</v>
      </c>
      <c r="B9" s="3">
        <v>1</v>
      </c>
      <c r="C9" s="3">
        <f t="shared" si="0"/>
        <v>4.7619047619047619</v>
      </c>
      <c r="E9" t="s">
        <v>331</v>
      </c>
      <c r="F9">
        <v>4</v>
      </c>
      <c r="H9" t="s">
        <v>335</v>
      </c>
      <c r="I9">
        <v>4</v>
      </c>
      <c r="J9" s="20">
        <f t="shared" si="1"/>
        <v>19.047619047619047</v>
      </c>
      <c r="K9" s="6"/>
    </row>
    <row r="10" spans="1:11" x14ac:dyDescent="0.2">
      <c r="A10" s="6" t="s">
        <v>110</v>
      </c>
      <c r="B10" s="3">
        <v>2</v>
      </c>
      <c r="C10" s="3">
        <f t="shared" si="0"/>
        <v>9.5238095238095237</v>
      </c>
      <c r="E10" t="s">
        <v>346</v>
      </c>
      <c r="F10">
        <v>1</v>
      </c>
      <c r="J10" s="3"/>
      <c r="K10" s="3"/>
    </row>
    <row r="11" spans="1:11" x14ac:dyDescent="0.2">
      <c r="E11" t="s">
        <v>332</v>
      </c>
      <c r="F11">
        <v>3</v>
      </c>
      <c r="J11" s="21"/>
      <c r="K11" s="3"/>
    </row>
    <row r="12" spans="1:11" x14ac:dyDescent="0.2">
      <c r="E12" t="s">
        <v>38</v>
      </c>
      <c r="F12">
        <v>1</v>
      </c>
      <c r="J12" s="19"/>
      <c r="K12" s="3"/>
    </row>
    <row r="13" spans="1:11" x14ac:dyDescent="0.2">
      <c r="J13" s="18"/>
      <c r="K13" s="3"/>
    </row>
    <row r="14" spans="1:11" x14ac:dyDescent="0.2">
      <c r="J14" s="3"/>
      <c r="K14" s="3"/>
    </row>
    <row r="15" spans="1:11" x14ac:dyDescent="0.2">
      <c r="E15" t="s">
        <v>108</v>
      </c>
      <c r="F15">
        <f>SUM(F6,F7,F9)</f>
        <v>11</v>
      </c>
      <c r="J15" s="21"/>
      <c r="K15" s="3"/>
    </row>
    <row r="16" spans="1:11" x14ac:dyDescent="0.2">
      <c r="E16" t="s">
        <v>354</v>
      </c>
      <c r="F16">
        <f>SUM(F5,F8,F11)</f>
        <v>8</v>
      </c>
      <c r="J16" s="18"/>
      <c r="K16" s="3"/>
    </row>
    <row r="17" spans="6:11" x14ac:dyDescent="0.2">
      <c r="J17" s="3"/>
      <c r="K17" s="3"/>
    </row>
    <row r="18" spans="6:11" x14ac:dyDescent="0.2">
      <c r="F18">
        <f>(F15/F4)*100</f>
        <v>52.380952380952387</v>
      </c>
      <c r="J18" s="21"/>
      <c r="K18" s="3"/>
    </row>
    <row r="19" spans="6:11" x14ac:dyDescent="0.2">
      <c r="J19" s="3"/>
      <c r="K19" s="3"/>
    </row>
    <row r="20" spans="6:11" x14ac:dyDescent="0.2">
      <c r="J20" s="3"/>
      <c r="K20" s="3"/>
    </row>
    <row r="21" spans="6:11" x14ac:dyDescent="0.2">
      <c r="J21" s="3"/>
      <c r="K21" s="3"/>
    </row>
    <row r="22" spans="6:11" x14ac:dyDescent="0.2">
      <c r="J22" s="3"/>
      <c r="K22" s="3"/>
    </row>
    <row r="23" spans="6:11" x14ac:dyDescent="0.2">
      <c r="J23" s="16"/>
      <c r="K23" s="16"/>
    </row>
    <row r="24" spans="6:11" x14ac:dyDescent="0.2">
      <c r="J24" s="21"/>
      <c r="K24" s="3"/>
    </row>
    <row r="25" spans="6:11" x14ac:dyDescent="0.2">
      <c r="F25" s="3"/>
      <c r="J25" s="19"/>
      <c r="K25" s="3"/>
    </row>
    <row r="26" spans="6:11" x14ac:dyDescent="0.2">
      <c r="F26" s="3"/>
      <c r="J26" s="19"/>
      <c r="K26" s="3"/>
    </row>
    <row r="27" spans="6:11" x14ac:dyDescent="0.2">
      <c r="F27" s="3"/>
      <c r="J27" s="19"/>
      <c r="K27" s="3"/>
    </row>
    <row r="28" spans="6:11" x14ac:dyDescent="0.2">
      <c r="F28" s="3"/>
    </row>
    <row r="29" spans="6:11" x14ac:dyDescent="0.2">
      <c r="F29" s="11"/>
    </row>
    <row r="30" spans="6:11" x14ac:dyDescent="0.2">
      <c r="F30" s="6"/>
    </row>
    <row r="31" spans="6:11" x14ac:dyDescent="0.2">
      <c r="F31" s="3"/>
    </row>
    <row r="32" spans="6:11" x14ac:dyDescent="0.2">
      <c r="F32" s="3"/>
    </row>
    <row r="33" spans="6:6" x14ac:dyDescent="0.2">
      <c r="F33" s="3"/>
    </row>
    <row r="34" spans="6:6" x14ac:dyDescent="0.2">
      <c r="F34" s="3"/>
    </row>
    <row r="35" spans="6:6" x14ac:dyDescent="0.2">
      <c r="F35" s="3"/>
    </row>
    <row r="36" spans="6:6" x14ac:dyDescent="0.2">
      <c r="F36" s="3"/>
    </row>
    <row r="37" spans="6:6" x14ac:dyDescent="0.2">
      <c r="F37" s="3"/>
    </row>
    <row r="38" spans="6:6" x14ac:dyDescent="0.2">
      <c r="F38" s="3"/>
    </row>
    <row r="39" spans="6:6" x14ac:dyDescent="0.2">
      <c r="F39" s="3"/>
    </row>
    <row r="40" spans="6:6" x14ac:dyDescent="0.2">
      <c r="F40" s="3"/>
    </row>
    <row r="41" spans="6:6" x14ac:dyDescent="0.2">
      <c r="F41" s="3"/>
    </row>
    <row r="42" spans="6:6" x14ac:dyDescent="0.2">
      <c r="F42" s="3"/>
    </row>
    <row r="43" spans="6:6" x14ac:dyDescent="0.2">
      <c r="F43" s="3"/>
    </row>
    <row r="44" spans="6:6" x14ac:dyDescent="0.2">
      <c r="F44" s="3"/>
    </row>
    <row r="45" spans="6:6" x14ac:dyDescent="0.2">
      <c r="F4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Included_studies</vt:lpstr>
      <vt:lpstr>numbers_of_patients</vt:lpstr>
      <vt:lpstr>subsets_of_studies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 Clohisey Hendry</dc:creator>
  <cp:keywords/>
  <dc:description/>
  <cp:lastModifiedBy>Sara Clohisey Hendry</cp:lastModifiedBy>
  <cp:revision/>
  <dcterms:created xsi:type="dcterms:W3CDTF">2024-09-04T12:24:19Z</dcterms:created>
  <dcterms:modified xsi:type="dcterms:W3CDTF">2025-04-14T09:34:41Z</dcterms:modified>
  <cp:category/>
  <cp:contentStatus/>
</cp:coreProperties>
</file>