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uz-my.sharepoint.com/personal/sara_cabreraramirez_sluz_ch/Documents/"/>
    </mc:Choice>
  </mc:AlternateContent>
  <xr:revisionPtr revIDLastSave="2" documentId="8_{1144DE57-10A2-4961-AE76-534940EE4372}" xr6:coauthVersionLast="47" xr6:coauthVersionMax="47" xr10:uidLastSave="{551D641A-A9CD-4400-833F-44BFF0683A11}"/>
  <bookViews>
    <workbookView xWindow="-98" yWindow="-98" windowWidth="20715" windowHeight="13155" xr2:uid="{00000000-000D-0000-FFFF-FFFF00000000}"/>
  </bookViews>
  <sheets>
    <sheet name="Arbeitspakete" sheetId="1" r:id="rId1"/>
    <sheet name="Gantt Diagramm" sheetId="2" r:id="rId2"/>
    <sheet name="Earned Value Analysis" sheetId="3" r:id="rId3"/>
  </sheets>
  <definedNames>
    <definedName name="_xlnm._FilterDatabase" localSheetId="0" hidden="1">Arbeitspakete!$A$3:$M$100</definedName>
    <definedName name="_xlnm._FilterDatabase" localSheetId="2" hidden="1">'Earned Value Analysis'!$A$3:$O$100</definedName>
    <definedName name="_xlnm._FilterDatabase" localSheetId="1" hidden="1">'Gantt Diagramm'!$A$3:$T$100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C10" i="1"/>
  <c r="D10" i="1"/>
  <c r="A5" i="2"/>
  <c r="B5" i="2" s="1"/>
  <c r="A6" i="2"/>
  <c r="B6" i="2" s="1"/>
  <c r="A7" i="2"/>
  <c r="B7" i="2" s="1"/>
  <c r="A8" i="2"/>
  <c r="B8" i="2" s="1"/>
  <c r="A9" i="2"/>
  <c r="B9" i="2" s="1"/>
  <c r="A10" i="2"/>
  <c r="A11" i="2"/>
  <c r="C11" i="2" s="1"/>
  <c r="A12" i="2"/>
  <c r="D12" i="2" s="1"/>
  <c r="A13" i="2"/>
  <c r="C13" i="2" s="1"/>
  <c r="A14" i="2"/>
  <c r="C14" i="2" s="1"/>
  <c r="B14" i="2"/>
  <c r="A15" i="2"/>
  <c r="C15" i="2" s="1"/>
  <c r="A16" i="2"/>
  <c r="C16" i="2" s="1"/>
  <c r="A17" i="2"/>
  <c r="A18" i="2"/>
  <c r="B18" i="2" s="1"/>
  <c r="A19" i="2"/>
  <c r="C19" i="2" s="1"/>
  <c r="B19" i="2"/>
  <c r="A20" i="2"/>
  <c r="B20" i="2" s="1"/>
  <c r="A21" i="2"/>
  <c r="C21" i="2" s="1"/>
  <c r="A22" i="2"/>
  <c r="D22" i="2" s="1"/>
  <c r="A23" i="2"/>
  <c r="C23" i="2" s="1"/>
  <c r="A24" i="2"/>
  <c r="B24" i="2" s="1"/>
  <c r="A25" i="2"/>
  <c r="A26" i="2"/>
  <c r="B26" i="2" s="1"/>
  <c r="A27" i="2"/>
  <c r="A28" i="2"/>
  <c r="D28" i="2" s="1"/>
  <c r="A29" i="2"/>
  <c r="C29" i="2" s="1"/>
  <c r="A30" i="2"/>
  <c r="C30" i="2" s="1"/>
  <c r="A31" i="2"/>
  <c r="C31" i="2" s="1"/>
  <c r="A32" i="2"/>
  <c r="B32" i="2" s="1"/>
  <c r="A33" i="2"/>
  <c r="C33" i="2" s="1"/>
  <c r="B33" i="2"/>
  <c r="D33" i="2"/>
  <c r="A34" i="2"/>
  <c r="B34" i="2" s="1"/>
  <c r="A35" i="2"/>
  <c r="A36" i="2"/>
  <c r="B36" i="2" s="1"/>
  <c r="A37" i="2"/>
  <c r="C37" i="2" s="1"/>
  <c r="A38" i="2"/>
  <c r="D38" i="2" s="1"/>
  <c r="B38" i="2"/>
  <c r="A39" i="2"/>
  <c r="C39" i="2" s="1"/>
  <c r="A40" i="2"/>
  <c r="D40" i="2" s="1"/>
  <c r="A41" i="2"/>
  <c r="C41" i="2" s="1"/>
  <c r="A42" i="2"/>
  <c r="B42" i="2" s="1"/>
  <c r="A43" i="2"/>
  <c r="C43" i="2" s="1"/>
  <c r="A44" i="2"/>
  <c r="D44" i="2" s="1"/>
  <c r="A45" i="2"/>
  <c r="C45" i="2" s="1"/>
  <c r="A46" i="2"/>
  <c r="A47" i="2"/>
  <c r="C47" i="2" s="1"/>
  <c r="A48" i="2"/>
  <c r="D48" i="2" s="1"/>
  <c r="A49" i="2"/>
  <c r="D49" i="2" s="1"/>
  <c r="A50" i="2"/>
  <c r="B50" i="2" s="1"/>
  <c r="A51" i="2"/>
  <c r="C51" i="2" s="1"/>
  <c r="A52" i="2"/>
  <c r="C52" i="2" s="1"/>
  <c r="A53" i="2"/>
  <c r="C53" i="2" s="1"/>
  <c r="A54" i="2"/>
  <c r="B54" i="2" s="1"/>
  <c r="A55" i="2"/>
  <c r="C55" i="2" s="1"/>
  <c r="A56" i="2"/>
  <c r="A57" i="2"/>
  <c r="C57" i="2" s="1"/>
  <c r="A58" i="2"/>
  <c r="D58" i="2" s="1"/>
  <c r="A59" i="2"/>
  <c r="C59" i="2" s="1"/>
  <c r="A60" i="2"/>
  <c r="B60" i="2"/>
  <c r="A61" i="2"/>
  <c r="C61" i="2" s="1"/>
  <c r="B61" i="2"/>
  <c r="A62" i="2"/>
  <c r="D62" i="2" s="1"/>
  <c r="A63" i="2"/>
  <c r="D63" i="2" s="1"/>
  <c r="A64" i="2"/>
  <c r="D64" i="2" s="1"/>
  <c r="A65" i="2"/>
  <c r="A66" i="2"/>
  <c r="C66" i="2" s="1"/>
  <c r="B66" i="2"/>
  <c r="A67" i="2"/>
  <c r="C67" i="2" s="1"/>
  <c r="A68" i="2"/>
  <c r="B68" i="2" s="1"/>
  <c r="A69" i="2"/>
  <c r="C69" i="2" s="1"/>
  <c r="A70" i="2"/>
  <c r="B70" i="2" s="1"/>
  <c r="A71" i="2"/>
  <c r="D71" i="2" s="1"/>
  <c r="A72" i="2"/>
  <c r="B72" i="2" s="1"/>
  <c r="A73" i="2"/>
  <c r="B73" i="2" s="1"/>
  <c r="A74" i="2"/>
  <c r="A75" i="2"/>
  <c r="C75" i="2" s="1"/>
  <c r="A76" i="2"/>
  <c r="D76" i="2" s="1"/>
  <c r="A77" i="2"/>
  <c r="D77" i="2" s="1"/>
  <c r="A78" i="2"/>
  <c r="A79" i="2"/>
  <c r="C79" i="2" s="1"/>
  <c r="A80" i="2"/>
  <c r="B80" i="2" s="1"/>
  <c r="D80" i="2"/>
  <c r="A81" i="2"/>
  <c r="C81" i="2" s="1"/>
  <c r="B81" i="2"/>
  <c r="A82" i="2"/>
  <c r="D82" i="2" s="1"/>
  <c r="A83" i="2"/>
  <c r="C83" i="2" s="1"/>
  <c r="A84" i="2"/>
  <c r="D84" i="2" s="1"/>
  <c r="A85" i="2"/>
  <c r="C85" i="2" s="1"/>
  <c r="A86" i="2"/>
  <c r="C86" i="2" s="1"/>
  <c r="A87" i="2"/>
  <c r="C87" i="2" s="1"/>
  <c r="A88" i="2"/>
  <c r="C88" i="2" s="1"/>
  <c r="A89" i="2"/>
  <c r="C89" i="2" s="1"/>
  <c r="A90" i="2"/>
  <c r="B90" i="2" s="1"/>
  <c r="A91" i="2"/>
  <c r="C91" i="2" s="1"/>
  <c r="A92" i="2"/>
  <c r="B92" i="2" s="1"/>
  <c r="C92" i="2"/>
  <c r="A93" i="2"/>
  <c r="C93" i="2" s="1"/>
  <c r="A94" i="2"/>
  <c r="D94" i="2" s="1"/>
  <c r="A95" i="2"/>
  <c r="C95" i="2" s="1"/>
  <c r="A96" i="2"/>
  <c r="B96" i="2" s="1"/>
  <c r="A97" i="2"/>
  <c r="C97" i="2" s="1"/>
  <c r="A98" i="2"/>
  <c r="B98" i="2" s="1"/>
  <c r="A99" i="2"/>
  <c r="D99" i="2" s="1"/>
  <c r="A100" i="2"/>
  <c r="D100" i="2" s="1"/>
  <c r="C80" i="2" l="1"/>
  <c r="D29" i="2"/>
  <c r="F29" i="2" s="1"/>
  <c r="D16" i="2"/>
  <c r="D95" i="2"/>
  <c r="F95" i="2" s="1"/>
  <c r="B89" i="2"/>
  <c r="B43" i="2"/>
  <c r="D81" i="2"/>
  <c r="F81" i="2" s="1"/>
  <c r="B77" i="2"/>
  <c r="D26" i="2"/>
  <c r="C26" i="2"/>
  <c r="F26" i="2" s="1"/>
  <c r="B88" i="2"/>
  <c r="B47" i="2"/>
  <c r="B41" i="2"/>
  <c r="B15" i="2"/>
  <c r="D51" i="2"/>
  <c r="F51" i="2" s="1"/>
  <c r="B91" i="2"/>
  <c r="B86" i="2"/>
  <c r="B57" i="2"/>
  <c r="B51" i="2"/>
  <c r="D39" i="2"/>
  <c r="F39" i="2" s="1"/>
  <c r="B39" i="2"/>
  <c r="B23" i="2"/>
  <c r="D13" i="2"/>
  <c r="F13" i="2" s="1"/>
  <c r="D92" i="2"/>
  <c r="F92" i="2" s="1"/>
  <c r="D88" i="2"/>
  <c r="F88" i="2" s="1"/>
  <c r="B83" i="2"/>
  <c r="D68" i="2"/>
  <c r="B53" i="2"/>
  <c r="C68" i="2"/>
  <c r="D57" i="2"/>
  <c r="F57" i="2" s="1"/>
  <c r="D30" i="2"/>
  <c r="F30" i="2" s="1"/>
  <c r="D98" i="2"/>
  <c r="B67" i="2"/>
  <c r="B59" i="2"/>
  <c r="D37" i="2"/>
  <c r="D32" i="2"/>
  <c r="B29" i="2"/>
  <c r="D20" i="2"/>
  <c r="B16" i="2"/>
  <c r="B13" i="2"/>
  <c r="C98" i="2"/>
  <c r="D86" i="2"/>
  <c r="F86" i="2" s="1"/>
  <c r="D75" i="2"/>
  <c r="C62" i="2"/>
  <c r="D50" i="2"/>
  <c r="C44" i="2"/>
  <c r="C32" i="2"/>
  <c r="C20" i="2"/>
  <c r="D10" i="2"/>
  <c r="B93" i="2"/>
  <c r="D89" i="2"/>
  <c r="F89" i="2" s="1"/>
  <c r="B79" i="2"/>
  <c r="B69" i="2"/>
  <c r="D66" i="2"/>
  <c r="B62" i="2"/>
  <c r="D53" i="2"/>
  <c r="B44" i="2"/>
  <c r="D23" i="2"/>
  <c r="D15" i="2"/>
  <c r="B95" i="2"/>
  <c r="D85" i="2"/>
  <c r="F85" i="2" s="1"/>
  <c r="B75" i="2"/>
  <c r="C50" i="2"/>
  <c r="B45" i="2"/>
  <c r="D21" i="2"/>
  <c r="D52" i="2"/>
  <c r="F52" i="2" s="1"/>
  <c r="B21" i="2"/>
  <c r="D14" i="2"/>
  <c r="D87" i="2"/>
  <c r="F87" i="2" s="1"/>
  <c r="D97" i="2"/>
  <c r="F97" i="2" s="1"/>
  <c r="D93" i="2"/>
  <c r="B87" i="2"/>
  <c r="C77" i="2"/>
  <c r="F77" i="2" s="1"/>
  <c r="D69" i="2"/>
  <c r="F69" i="2" s="1"/>
  <c r="D59" i="2"/>
  <c r="F59" i="2" s="1"/>
  <c r="B55" i="2"/>
  <c r="B52" i="2"/>
  <c r="D41" i="2"/>
  <c r="C38" i="2"/>
  <c r="B31" i="2"/>
  <c r="B11" i="2"/>
  <c r="F80" i="2"/>
  <c r="F33" i="2"/>
  <c r="C17" i="2"/>
  <c r="B17" i="2"/>
  <c r="D17" i="2"/>
  <c r="C27" i="2"/>
  <c r="B27" i="2"/>
  <c r="D27" i="2"/>
  <c r="C46" i="2"/>
  <c r="B46" i="2"/>
  <c r="D46" i="2"/>
  <c r="C71" i="2"/>
  <c r="B71" i="2"/>
  <c r="B56" i="2"/>
  <c r="C56" i="2"/>
  <c r="D56" i="2"/>
  <c r="D45" i="2"/>
  <c r="B37" i="2"/>
  <c r="C90" i="2"/>
  <c r="D90" i="2"/>
  <c r="C99" i="2"/>
  <c r="B99" i="2"/>
  <c r="C94" i="2"/>
  <c r="B94" i="2"/>
  <c r="C65" i="2"/>
  <c r="B65" i="2"/>
  <c r="D65" i="2"/>
  <c r="B85" i="2"/>
  <c r="C54" i="2"/>
  <c r="D54" i="2"/>
  <c r="C35" i="2"/>
  <c r="B35" i="2"/>
  <c r="D35" i="2"/>
  <c r="C25" i="2"/>
  <c r="B25" i="2"/>
  <c r="D25" i="2"/>
  <c r="D74" i="2"/>
  <c r="B74" i="2"/>
  <c r="C74" i="2"/>
  <c r="C10" i="2"/>
  <c r="B10" i="2"/>
  <c r="C63" i="2"/>
  <c r="B63" i="2"/>
  <c r="C49" i="2"/>
  <c r="B49" i="2"/>
  <c r="C73" i="2"/>
  <c r="D73" i="2"/>
  <c r="C58" i="2"/>
  <c r="B58" i="2"/>
  <c r="C78" i="2"/>
  <c r="D78" i="2"/>
  <c r="B78" i="2"/>
  <c r="C18" i="2"/>
  <c r="D18" i="2"/>
  <c r="B97" i="2"/>
  <c r="C84" i="2"/>
  <c r="B84" i="2"/>
  <c r="C70" i="2"/>
  <c r="D70" i="2"/>
  <c r="D61" i="2"/>
  <c r="B30" i="2"/>
  <c r="C48" i="2"/>
  <c r="B48" i="2"/>
  <c r="C34" i="2"/>
  <c r="D34" i="2"/>
  <c r="C12" i="2"/>
  <c r="B12" i="2"/>
  <c r="C82" i="2"/>
  <c r="B82" i="2"/>
  <c r="C42" i="2"/>
  <c r="D42" i="2"/>
  <c r="C22" i="2"/>
  <c r="B22" i="2"/>
  <c r="C100" i="2"/>
  <c r="B100" i="2"/>
  <c r="C96" i="2"/>
  <c r="D96" i="2"/>
  <c r="C76" i="2"/>
  <c r="B76" i="2"/>
  <c r="C72" i="2"/>
  <c r="D72" i="2"/>
  <c r="C64" i="2"/>
  <c r="B64" i="2"/>
  <c r="C60" i="2"/>
  <c r="D60" i="2"/>
  <c r="C40" i="2"/>
  <c r="B40" i="2"/>
  <c r="C36" i="2"/>
  <c r="D36" i="2"/>
  <c r="C28" i="2"/>
  <c r="B28" i="2"/>
  <c r="C24" i="2"/>
  <c r="D24" i="2"/>
  <c r="F16" i="2"/>
  <c r="D91" i="2"/>
  <c r="D83" i="2"/>
  <c r="D79" i="2"/>
  <c r="D67" i="2"/>
  <c r="D55" i="2"/>
  <c r="D47" i="2"/>
  <c r="D43" i="2"/>
  <c r="D31" i="2"/>
  <c r="D19" i="2"/>
  <c r="D11" i="2"/>
  <c r="F68" i="2" l="1"/>
  <c r="G41" i="2"/>
  <c r="F20" i="2"/>
  <c r="F53" i="2"/>
  <c r="F32" i="2"/>
  <c r="F98" i="2"/>
  <c r="F62" i="2"/>
  <c r="F37" i="2"/>
  <c r="F15" i="2"/>
  <c r="F23" i="2"/>
  <c r="F75" i="2"/>
  <c r="F66" i="2"/>
  <c r="G50" i="2"/>
  <c r="F44" i="2"/>
  <c r="G66" i="2"/>
  <c r="F14" i="2"/>
  <c r="F21" i="2"/>
  <c r="F50" i="2"/>
  <c r="F41" i="2"/>
  <c r="F93" i="2"/>
  <c r="F38" i="2"/>
  <c r="G57" i="2"/>
  <c r="G20" i="2"/>
  <c r="G15" i="2"/>
  <c r="G29" i="2"/>
  <c r="G26" i="2"/>
  <c r="G86" i="2"/>
  <c r="G97" i="2"/>
  <c r="C5" i="2"/>
  <c r="G89" i="2"/>
  <c r="G88" i="2"/>
  <c r="G92" i="2"/>
  <c r="G30" i="2"/>
  <c r="G38" i="2"/>
  <c r="G53" i="2"/>
  <c r="G75" i="2"/>
  <c r="G59" i="2"/>
  <c r="G13" i="2"/>
  <c r="G32" i="2"/>
  <c r="G69" i="2"/>
  <c r="G16" i="2"/>
  <c r="G80" i="2"/>
  <c r="G85" i="2"/>
  <c r="G68" i="2"/>
  <c r="G14" i="2"/>
  <c r="G81" i="2"/>
  <c r="G52" i="2"/>
  <c r="G21" i="2"/>
  <c r="G93" i="2"/>
  <c r="G62" i="2"/>
  <c r="G39" i="2"/>
  <c r="G98" i="2"/>
  <c r="G95" i="2"/>
  <c r="G77" i="2"/>
  <c r="G37" i="2"/>
  <c r="G44" i="2"/>
  <c r="G33" i="2"/>
  <c r="G51" i="2"/>
  <c r="G23" i="2"/>
  <c r="H27" i="2"/>
  <c r="G87" i="2"/>
  <c r="F73" i="2"/>
  <c r="G73" i="2"/>
  <c r="F49" i="2"/>
  <c r="G49" i="2"/>
  <c r="G25" i="2"/>
  <c r="F25" i="2"/>
  <c r="F94" i="2"/>
  <c r="G94" i="2"/>
  <c r="H94" i="2"/>
  <c r="F55" i="2"/>
  <c r="G55" i="2"/>
  <c r="G60" i="2"/>
  <c r="F60" i="2"/>
  <c r="F84" i="2"/>
  <c r="G84" i="2"/>
  <c r="F47" i="2"/>
  <c r="G47" i="2"/>
  <c r="F82" i="2"/>
  <c r="G82" i="2"/>
  <c r="F67" i="2"/>
  <c r="G67" i="2"/>
  <c r="F63" i="2"/>
  <c r="G63" i="2"/>
  <c r="F99" i="2"/>
  <c r="G99" i="2"/>
  <c r="F71" i="2"/>
  <c r="G71" i="2"/>
  <c r="F27" i="2"/>
  <c r="G27" i="2"/>
  <c r="F79" i="2"/>
  <c r="G79" i="2"/>
  <c r="H79" i="2"/>
  <c r="F12" i="2"/>
  <c r="G12" i="2"/>
  <c r="G34" i="2"/>
  <c r="F34" i="2"/>
  <c r="F35" i="2"/>
  <c r="G35" i="2"/>
  <c r="F90" i="2"/>
  <c r="G90" i="2"/>
  <c r="F91" i="2"/>
  <c r="G91" i="2"/>
  <c r="G24" i="2"/>
  <c r="F24" i="2"/>
  <c r="F72" i="2"/>
  <c r="G72" i="2"/>
  <c r="H72" i="2"/>
  <c r="G48" i="2"/>
  <c r="F48" i="2"/>
  <c r="G17" i="2"/>
  <c r="F17" i="2"/>
  <c r="F64" i="2"/>
  <c r="G64" i="2"/>
  <c r="F83" i="2"/>
  <c r="G83" i="2"/>
  <c r="F74" i="2"/>
  <c r="G74" i="2"/>
  <c r="F45" i="2"/>
  <c r="G22" i="2"/>
  <c r="H22" i="2"/>
  <c r="F22" i="2"/>
  <c r="G28" i="2"/>
  <c r="F28" i="2"/>
  <c r="F76" i="2"/>
  <c r="G76" i="2"/>
  <c r="F10" i="2"/>
  <c r="G10" i="2"/>
  <c r="F54" i="2"/>
  <c r="G54" i="2"/>
  <c r="F46" i="2"/>
  <c r="G46" i="2"/>
  <c r="G11" i="2"/>
  <c r="F11" i="2"/>
  <c r="F36" i="2"/>
  <c r="G36" i="2"/>
  <c r="F61" i="2"/>
  <c r="G61" i="2"/>
  <c r="G45" i="2"/>
  <c r="G19" i="2"/>
  <c r="F19" i="2"/>
  <c r="F96" i="2"/>
  <c r="H96" i="2"/>
  <c r="G96" i="2"/>
  <c r="F31" i="2"/>
  <c r="G31" i="2"/>
  <c r="F42" i="2"/>
  <c r="G42" i="2"/>
  <c r="F18" i="2"/>
  <c r="H18" i="2"/>
  <c r="G18" i="2"/>
  <c r="F58" i="2"/>
  <c r="G58" i="2"/>
  <c r="F65" i="2"/>
  <c r="G65" i="2"/>
  <c r="F43" i="2"/>
  <c r="G43" i="2"/>
  <c r="F40" i="2"/>
  <c r="G40" i="2"/>
  <c r="F100" i="2"/>
  <c r="G100" i="2"/>
  <c r="F70" i="2"/>
  <c r="G70" i="2"/>
  <c r="F78" i="2"/>
  <c r="G78" i="2"/>
  <c r="H78" i="2"/>
  <c r="G56" i="2"/>
  <c r="F56" i="2"/>
  <c r="H65" i="2" l="1"/>
  <c r="H19" i="2"/>
  <c r="H17" i="2"/>
  <c r="H76" i="2"/>
  <c r="H42" i="2"/>
  <c r="H56" i="2"/>
  <c r="H100" i="2"/>
  <c r="H71" i="2"/>
  <c r="H48" i="2"/>
  <c r="H90" i="2"/>
  <c r="H31" i="2"/>
  <c r="H40" i="2"/>
  <c r="H70" i="2"/>
  <c r="H61" i="2"/>
  <c r="H28" i="2"/>
  <c r="H36" i="2"/>
  <c r="H46" i="2"/>
  <c r="H64" i="2"/>
  <c r="H43" i="2"/>
  <c r="H58" i="2"/>
  <c r="H45" i="2"/>
  <c r="H11" i="2"/>
  <c r="H54" i="2"/>
  <c r="H83" i="2"/>
  <c r="H35" i="2"/>
  <c r="H99" i="2"/>
  <c r="H49" i="2"/>
  <c r="H10" i="2"/>
  <c r="H91" i="2"/>
  <c r="H47" i="2"/>
  <c r="H55" i="2"/>
  <c r="H34" i="2"/>
  <c r="H98" i="2"/>
  <c r="H21" i="2"/>
  <c r="H89" i="2"/>
  <c r="H20" i="2"/>
  <c r="H88" i="2"/>
  <c r="H26" i="2"/>
  <c r="H75" i="2"/>
  <c r="H92" i="2"/>
  <c r="H59" i="2"/>
  <c r="H53" i="2"/>
  <c r="H16" i="2"/>
  <c r="H80" i="2"/>
  <c r="H32" i="2"/>
  <c r="H23" i="2"/>
  <c r="H15" i="2"/>
  <c r="H85" i="2"/>
  <c r="H69" i="2"/>
  <c r="H38" i="2"/>
  <c r="H87" i="2"/>
  <c r="H41" i="2"/>
  <c r="H66" i="2"/>
  <c r="H57" i="2"/>
  <c r="H33" i="2"/>
  <c r="H50" i="2"/>
  <c r="H93" i="2"/>
  <c r="H51" i="2"/>
  <c r="H86" i="2"/>
  <c r="H29" i="2"/>
  <c r="H97" i="2"/>
  <c r="H81" i="2"/>
  <c r="H68" i="2"/>
  <c r="H77" i="2"/>
  <c r="H37" i="2"/>
  <c r="H44" i="2"/>
  <c r="H14" i="2"/>
  <c r="H13" i="2"/>
  <c r="H30" i="2"/>
  <c r="H95" i="2"/>
  <c r="H62" i="2"/>
  <c r="H39" i="2"/>
  <c r="H52" i="2"/>
  <c r="H84" i="2"/>
  <c r="H82" i="2"/>
  <c r="H63" i="2"/>
  <c r="H24" i="2"/>
  <c r="H74" i="2"/>
  <c r="H73" i="2"/>
  <c r="H60" i="2"/>
  <c r="H67" i="2"/>
  <c r="H12" i="2"/>
  <c r="H25" i="2"/>
  <c r="D5" i="2"/>
  <c r="G5" i="2" s="1"/>
  <c r="N77" i="3"/>
  <c r="K23" i="3"/>
  <c r="L72" i="3"/>
  <c r="L88" i="3"/>
  <c r="C13" i="3"/>
  <c r="C29" i="3"/>
  <c r="C46" i="3"/>
  <c r="A5" i="3"/>
  <c r="B5" i="3" s="1"/>
  <c r="A6" i="3"/>
  <c r="A7" i="3"/>
  <c r="A8" i="3"/>
  <c r="B8" i="3" s="1"/>
  <c r="A9" i="3"/>
  <c r="B9" i="3" s="1"/>
  <c r="A10" i="3"/>
  <c r="A11" i="3"/>
  <c r="B11" i="3" s="1"/>
  <c r="A12" i="3"/>
  <c r="A13" i="3"/>
  <c r="D13" i="3" s="1"/>
  <c r="A14" i="3"/>
  <c r="C14" i="3" s="1"/>
  <c r="B14" i="3"/>
  <c r="D14" i="3"/>
  <c r="E14" i="3"/>
  <c r="A15" i="3"/>
  <c r="A16" i="3"/>
  <c r="F16" i="3" s="1"/>
  <c r="A17" i="3"/>
  <c r="A18" i="3"/>
  <c r="A19" i="3"/>
  <c r="D19" i="3" s="1"/>
  <c r="E19" i="3"/>
  <c r="F19" i="3"/>
  <c r="G19" i="3"/>
  <c r="A20" i="3"/>
  <c r="A21" i="3"/>
  <c r="K21" i="3" s="1"/>
  <c r="A22" i="3"/>
  <c r="J22" i="3" s="1"/>
  <c r="A23" i="3"/>
  <c r="D23" i="3" s="1"/>
  <c r="A24" i="3"/>
  <c r="C24" i="3" s="1"/>
  <c r="A25" i="3"/>
  <c r="B25" i="3" s="1"/>
  <c r="A26" i="3"/>
  <c r="E26" i="3" s="1"/>
  <c r="A27" i="3"/>
  <c r="A28" i="3"/>
  <c r="C28" i="3" s="1"/>
  <c r="A29" i="3"/>
  <c r="J29" i="3" s="1"/>
  <c r="A30" i="3"/>
  <c r="B30" i="3" s="1"/>
  <c r="A31" i="3"/>
  <c r="D31" i="3" s="1"/>
  <c r="F31" i="3"/>
  <c r="A32" i="3"/>
  <c r="A33" i="3"/>
  <c r="N33" i="3" s="1"/>
  <c r="A34" i="3"/>
  <c r="D34" i="3" s="1"/>
  <c r="A35" i="3"/>
  <c r="E35" i="3" s="1"/>
  <c r="A36" i="3"/>
  <c r="B36" i="3" s="1"/>
  <c r="A37" i="3"/>
  <c r="N37" i="3" s="1"/>
  <c r="A38" i="3"/>
  <c r="E38" i="3" s="1"/>
  <c r="A39" i="3"/>
  <c r="K39" i="3" s="1"/>
  <c r="D39" i="3"/>
  <c r="F39" i="3"/>
  <c r="A40" i="3"/>
  <c r="G40" i="3" s="1"/>
  <c r="A41" i="3"/>
  <c r="A42" i="3"/>
  <c r="B42" i="3" s="1"/>
  <c r="A43" i="3"/>
  <c r="D43" i="3" s="1"/>
  <c r="E43" i="3"/>
  <c r="A44" i="3"/>
  <c r="B44" i="3" s="1"/>
  <c r="A45" i="3"/>
  <c r="A46" i="3"/>
  <c r="J46" i="3" s="1"/>
  <c r="B46" i="3"/>
  <c r="A47" i="3"/>
  <c r="F47" i="3" s="1"/>
  <c r="A48" i="3"/>
  <c r="C48" i="3" s="1"/>
  <c r="A49" i="3"/>
  <c r="A50" i="3"/>
  <c r="N50" i="3" s="1"/>
  <c r="B50" i="3"/>
  <c r="D50" i="3"/>
  <c r="E50" i="3"/>
  <c r="A51" i="3"/>
  <c r="A52" i="3"/>
  <c r="F52" i="3" s="1"/>
  <c r="A53" i="3"/>
  <c r="O53" i="3" s="1"/>
  <c r="A54" i="3"/>
  <c r="A55" i="3"/>
  <c r="D55" i="3" s="1"/>
  <c r="A56" i="3"/>
  <c r="F56" i="3" s="1"/>
  <c r="A57" i="3"/>
  <c r="O57" i="3" s="1"/>
  <c r="A58" i="3"/>
  <c r="D58" i="3"/>
  <c r="A59" i="3"/>
  <c r="D59" i="3" s="1"/>
  <c r="F59" i="3"/>
  <c r="A60" i="3"/>
  <c r="L60" i="3" s="1"/>
  <c r="F60" i="3"/>
  <c r="A61" i="3"/>
  <c r="L61" i="3" s="1"/>
  <c r="A62" i="3"/>
  <c r="J62" i="3" s="1"/>
  <c r="A63" i="3"/>
  <c r="D63" i="3" s="1"/>
  <c r="E63" i="3"/>
  <c r="A64" i="3"/>
  <c r="L64" i="3" s="1"/>
  <c r="A65" i="3"/>
  <c r="A66" i="3"/>
  <c r="B66" i="3" s="1"/>
  <c r="A67" i="3"/>
  <c r="D67" i="3" s="1"/>
  <c r="A68" i="3"/>
  <c r="A69" i="3"/>
  <c r="N69" i="3" s="1"/>
  <c r="A70" i="3"/>
  <c r="C70" i="3" s="1"/>
  <c r="A71" i="3"/>
  <c r="G71" i="3" s="1"/>
  <c r="A72" i="3"/>
  <c r="C72" i="3" s="1"/>
  <c r="A73" i="3"/>
  <c r="N73" i="3" s="1"/>
  <c r="A74" i="3"/>
  <c r="B74" i="3" s="1"/>
  <c r="A75" i="3"/>
  <c r="E75" i="3" s="1"/>
  <c r="A76" i="3"/>
  <c r="L76" i="3" s="1"/>
  <c r="A77" i="3"/>
  <c r="K77" i="3" s="1"/>
  <c r="A78" i="3"/>
  <c r="C78" i="3" s="1"/>
  <c r="A79" i="3"/>
  <c r="A80" i="3"/>
  <c r="C80" i="3" s="1"/>
  <c r="A81" i="3"/>
  <c r="O81" i="3" s="1"/>
  <c r="A82" i="3"/>
  <c r="L82" i="3" s="1"/>
  <c r="A83" i="3"/>
  <c r="D83" i="3" s="1"/>
  <c r="A84" i="3"/>
  <c r="A85" i="3"/>
  <c r="N85" i="3" s="1"/>
  <c r="A86" i="3"/>
  <c r="J86" i="3" s="1"/>
  <c r="A87" i="3"/>
  <c r="N87" i="3" s="1"/>
  <c r="A88" i="3"/>
  <c r="C88" i="3" s="1"/>
  <c r="A89" i="3"/>
  <c r="B89" i="3" s="1"/>
  <c r="D89" i="3"/>
  <c r="A90" i="3"/>
  <c r="B90" i="3" s="1"/>
  <c r="A91" i="3"/>
  <c r="N91" i="3" s="1"/>
  <c r="A92" i="3"/>
  <c r="F92" i="3" s="1"/>
  <c r="A93" i="3"/>
  <c r="L93" i="3" s="1"/>
  <c r="A94" i="3"/>
  <c r="D94" i="3" s="1"/>
  <c r="A95" i="3"/>
  <c r="E95" i="3"/>
  <c r="A96" i="3"/>
  <c r="J96" i="3" s="1"/>
  <c r="A97" i="3"/>
  <c r="B97" i="3" s="1"/>
  <c r="D97" i="3"/>
  <c r="A98" i="3"/>
  <c r="D98" i="3" s="1"/>
  <c r="A99" i="3"/>
  <c r="G99" i="3" s="1"/>
  <c r="A100" i="3"/>
  <c r="A4" i="3"/>
  <c r="A1" i="3"/>
  <c r="L6" i="1"/>
  <c r="L7" i="1"/>
  <c r="L8" i="1"/>
  <c r="L9" i="1"/>
  <c r="L5" i="1"/>
  <c r="C5" i="1"/>
  <c r="D5" i="1"/>
  <c r="C6" i="1"/>
  <c r="D6" i="1"/>
  <c r="C7" i="1"/>
  <c r="D7" i="1"/>
  <c r="C8" i="1"/>
  <c r="D8" i="1"/>
  <c r="C9" i="1"/>
  <c r="D9" i="1"/>
  <c r="D4" i="1"/>
  <c r="C4" i="1"/>
  <c r="A4" i="2"/>
  <c r="B4" i="2" s="1"/>
  <c r="A1" i="2"/>
  <c r="L50" i="3" l="1"/>
  <c r="F97" i="3"/>
  <c r="G92" i="3"/>
  <c r="B78" i="3"/>
  <c r="E71" i="3"/>
  <c r="D35" i="3"/>
  <c r="E11" i="3"/>
  <c r="C77" i="3"/>
  <c r="K19" i="3"/>
  <c r="K74" i="3"/>
  <c r="E42" i="3"/>
  <c r="G23" i="3"/>
  <c r="C64" i="3"/>
  <c r="C8" i="3"/>
  <c r="L66" i="3"/>
  <c r="K42" i="3"/>
  <c r="J13" i="3"/>
  <c r="C76" i="3"/>
  <c r="L42" i="3"/>
  <c r="G67" i="3"/>
  <c r="F71" i="3"/>
  <c r="F67" i="3"/>
  <c r="B62" i="3"/>
  <c r="D42" i="3"/>
  <c r="E34" i="3"/>
  <c r="E23" i="3"/>
  <c r="C62" i="3"/>
  <c r="K99" i="3"/>
  <c r="K66" i="3"/>
  <c r="J42" i="3"/>
  <c r="N83" i="3"/>
  <c r="D75" i="3"/>
  <c r="D71" i="3"/>
  <c r="G44" i="3"/>
  <c r="C44" i="3"/>
  <c r="J88" i="3"/>
  <c r="K61" i="3"/>
  <c r="K34" i="3"/>
  <c r="O73" i="3"/>
  <c r="F44" i="3"/>
  <c r="G36" i="3"/>
  <c r="G11" i="3"/>
  <c r="C36" i="3"/>
  <c r="J77" i="3"/>
  <c r="L56" i="3"/>
  <c r="J34" i="3"/>
  <c r="O25" i="3"/>
  <c r="L34" i="3"/>
  <c r="D74" i="3"/>
  <c r="G39" i="3"/>
  <c r="F36" i="3"/>
  <c r="G31" i="3"/>
  <c r="F11" i="3"/>
  <c r="C30" i="3"/>
  <c r="J53" i="3"/>
  <c r="L31" i="3"/>
  <c r="N25" i="3"/>
  <c r="F5" i="2"/>
  <c r="I5" i="2"/>
  <c r="B98" i="3"/>
  <c r="F94" i="3"/>
  <c r="G59" i="3"/>
  <c r="F55" i="3"/>
  <c r="E47" i="3"/>
  <c r="F43" i="3"/>
  <c r="F40" i="3"/>
  <c r="G28" i="3"/>
  <c r="F24" i="3"/>
  <c r="J93" i="3"/>
  <c r="L55" i="3"/>
  <c r="N53" i="3"/>
  <c r="O37" i="3"/>
  <c r="G83" i="3"/>
  <c r="D70" i="3"/>
  <c r="G52" i="3"/>
  <c r="C93" i="3"/>
  <c r="C61" i="3"/>
  <c r="K98" i="3"/>
  <c r="K87" i="3"/>
  <c r="J72" i="3"/>
  <c r="J61" i="3"/>
  <c r="J50" i="3"/>
  <c r="J40" i="3"/>
  <c r="J30" i="3"/>
  <c r="O93" i="3"/>
  <c r="O21" i="3"/>
  <c r="H5" i="2"/>
  <c r="G6" i="3"/>
  <c r="C6" i="2"/>
  <c r="L87" i="3"/>
  <c r="K50" i="3"/>
  <c r="K11" i="3"/>
  <c r="D91" i="3"/>
  <c r="F87" i="3"/>
  <c r="F83" i="3"/>
  <c r="B70" i="3"/>
  <c r="B57" i="3"/>
  <c r="C60" i="3"/>
  <c r="J98" i="3"/>
  <c r="K83" i="3"/>
  <c r="L71" i="3"/>
  <c r="L47" i="3"/>
  <c r="L39" i="3"/>
  <c r="L24" i="3"/>
  <c r="N93" i="3"/>
  <c r="O69" i="3"/>
  <c r="N21" i="3"/>
  <c r="C94" i="3"/>
  <c r="L98" i="3"/>
  <c r="L40" i="3"/>
  <c r="E87" i="3"/>
  <c r="C53" i="3"/>
  <c r="C16" i="3"/>
  <c r="J94" i="3"/>
  <c r="J78" i="3"/>
  <c r="K71" i="3"/>
  <c r="J24" i="3"/>
  <c r="O13" i="3"/>
  <c r="I98" i="2"/>
  <c r="I16" i="2"/>
  <c r="I88" i="2"/>
  <c r="I92" i="2"/>
  <c r="I93" i="2"/>
  <c r="I26" i="2"/>
  <c r="I75" i="2"/>
  <c r="I69" i="2"/>
  <c r="I80" i="2"/>
  <c r="I59" i="2"/>
  <c r="I13" i="2"/>
  <c r="I95" i="2"/>
  <c r="I51" i="2"/>
  <c r="I32" i="2"/>
  <c r="I14" i="2"/>
  <c r="I89" i="2"/>
  <c r="I62" i="2"/>
  <c r="I66" i="2"/>
  <c r="I85" i="2"/>
  <c r="I68" i="2"/>
  <c r="I57" i="2"/>
  <c r="I81" i="2"/>
  <c r="I38" i="2"/>
  <c r="I44" i="2"/>
  <c r="I20" i="2"/>
  <c r="I41" i="2"/>
  <c r="I97" i="2"/>
  <c r="I21" i="2"/>
  <c r="I37" i="2"/>
  <c r="I52" i="2"/>
  <c r="I87" i="2"/>
  <c r="I86" i="2"/>
  <c r="I33" i="2"/>
  <c r="I77" i="2"/>
  <c r="I29" i="2"/>
  <c r="I15" i="2"/>
  <c r="I50" i="2"/>
  <c r="I39" i="2"/>
  <c r="I23" i="2"/>
  <c r="I53" i="2"/>
  <c r="I30" i="2"/>
  <c r="I19" i="2"/>
  <c r="I73" i="2"/>
  <c r="I24" i="2"/>
  <c r="I72" i="2"/>
  <c r="I83" i="2"/>
  <c r="I22" i="2"/>
  <c r="I25" i="2"/>
  <c r="I90" i="2"/>
  <c r="I17" i="2"/>
  <c r="I76" i="2"/>
  <c r="I31" i="2"/>
  <c r="I79" i="2"/>
  <c r="I28" i="2"/>
  <c r="I49" i="2"/>
  <c r="I94" i="2"/>
  <c r="I55" i="2"/>
  <c r="I27" i="2"/>
  <c r="I45" i="2"/>
  <c r="I84" i="2"/>
  <c r="I63" i="2"/>
  <c r="I71" i="2"/>
  <c r="I12" i="2"/>
  <c r="I47" i="2"/>
  <c r="I34" i="2"/>
  <c r="I64" i="2"/>
  <c r="I11" i="2"/>
  <c r="I61" i="2"/>
  <c r="I96" i="2"/>
  <c r="I60" i="2"/>
  <c r="I40" i="2"/>
  <c r="I99" i="2"/>
  <c r="I10" i="2"/>
  <c r="I58" i="2"/>
  <c r="I91" i="2"/>
  <c r="I54" i="2"/>
  <c r="I65" i="2"/>
  <c r="I67" i="2"/>
  <c r="I48" i="2"/>
  <c r="I42" i="2"/>
  <c r="I82" i="2"/>
  <c r="I46" i="2"/>
  <c r="I36" i="2"/>
  <c r="I43" i="2"/>
  <c r="I35" i="2"/>
  <c r="I70" i="2"/>
  <c r="I56" i="2"/>
  <c r="I78" i="2"/>
  <c r="I100" i="2"/>
  <c r="I18" i="2"/>
  <c r="I74" i="2"/>
  <c r="G47" i="3"/>
  <c r="G16" i="3"/>
  <c r="D87" i="3"/>
  <c r="B82" i="3"/>
  <c r="G64" i="3"/>
  <c r="G24" i="3"/>
  <c r="K93" i="3"/>
  <c r="K67" i="3"/>
  <c r="J56" i="3"/>
  <c r="L44" i="3"/>
  <c r="L36" i="3"/>
  <c r="L23" i="3"/>
  <c r="N13" i="3"/>
  <c r="C4" i="2"/>
  <c r="B54" i="3"/>
  <c r="N54" i="3"/>
  <c r="O54" i="3"/>
  <c r="K54" i="3"/>
  <c r="L54" i="3"/>
  <c r="C54" i="3"/>
  <c r="J54" i="3"/>
  <c r="B51" i="3"/>
  <c r="J51" i="3"/>
  <c r="N51" i="3"/>
  <c r="O51" i="3"/>
  <c r="L51" i="3"/>
  <c r="C51" i="3"/>
  <c r="G51" i="3"/>
  <c r="B48" i="3"/>
  <c r="K48" i="3"/>
  <c r="N48" i="3"/>
  <c r="O48" i="3"/>
  <c r="J48" i="3"/>
  <c r="L48" i="3"/>
  <c r="L45" i="3"/>
  <c r="N45" i="3"/>
  <c r="O45" i="3"/>
  <c r="B32" i="3"/>
  <c r="K32" i="3"/>
  <c r="N32" i="3"/>
  <c r="O32" i="3"/>
  <c r="G32" i="3"/>
  <c r="J32" i="3"/>
  <c r="L32" i="3"/>
  <c r="B20" i="3"/>
  <c r="N20" i="3"/>
  <c r="J20" i="3"/>
  <c r="O20" i="3"/>
  <c r="K20" i="3"/>
  <c r="F20" i="3"/>
  <c r="L20" i="3"/>
  <c r="C20" i="3"/>
  <c r="G20" i="3"/>
  <c r="B12" i="3"/>
  <c r="N12" i="3"/>
  <c r="J12" i="3"/>
  <c r="O12" i="3"/>
  <c r="K12" i="3"/>
  <c r="F12" i="3"/>
  <c r="G12" i="3"/>
  <c r="D4" i="2"/>
  <c r="B95" i="3"/>
  <c r="O95" i="3"/>
  <c r="J95" i="3"/>
  <c r="K95" i="3"/>
  <c r="C95" i="3"/>
  <c r="G95" i="3"/>
  <c r="L95" i="3"/>
  <c r="G78" i="3"/>
  <c r="N78" i="3"/>
  <c r="O78" i="3"/>
  <c r="K78" i="3"/>
  <c r="L78" i="3"/>
  <c r="G66" i="3"/>
  <c r="N66" i="3"/>
  <c r="O66" i="3"/>
  <c r="C66" i="3"/>
  <c r="D66" i="3"/>
  <c r="B58" i="3"/>
  <c r="N58" i="3"/>
  <c r="O58" i="3"/>
  <c r="C58" i="3"/>
  <c r="J58" i="3"/>
  <c r="E58" i="3"/>
  <c r="K58" i="3"/>
  <c r="L58" i="3"/>
  <c r="B28" i="3"/>
  <c r="N28" i="3"/>
  <c r="J28" i="3"/>
  <c r="O28" i="3"/>
  <c r="K28" i="3"/>
  <c r="F28" i="3"/>
  <c r="B7" i="3"/>
  <c r="C7" i="3"/>
  <c r="D7" i="3"/>
  <c r="N7" i="3" s="1"/>
  <c r="E7" i="3"/>
  <c r="O7" i="3" s="1"/>
  <c r="L12" i="3"/>
  <c r="G100" i="3"/>
  <c r="N100" i="3"/>
  <c r="J100" i="3"/>
  <c r="O100" i="3"/>
  <c r="K100" i="3"/>
  <c r="L100" i="3"/>
  <c r="C100" i="3"/>
  <c r="B81" i="3"/>
  <c r="J81" i="3"/>
  <c r="C81" i="3"/>
  <c r="K81" i="3"/>
  <c r="L81" i="3"/>
  <c r="N68" i="3"/>
  <c r="J68" i="3"/>
  <c r="O68" i="3"/>
  <c r="K68" i="3"/>
  <c r="L68" i="3"/>
  <c r="C68" i="3"/>
  <c r="B60" i="3"/>
  <c r="N60" i="3"/>
  <c r="J60" i="3"/>
  <c r="O60" i="3"/>
  <c r="K60" i="3"/>
  <c r="G60" i="3"/>
  <c r="B38" i="3"/>
  <c r="N38" i="3"/>
  <c r="O38" i="3"/>
  <c r="K38" i="3"/>
  <c r="L38" i="3"/>
  <c r="C38" i="3"/>
  <c r="J38" i="3"/>
  <c r="B26" i="3"/>
  <c r="N26" i="3"/>
  <c r="O26" i="3"/>
  <c r="C26" i="3"/>
  <c r="D26" i="3"/>
  <c r="J26" i="3"/>
  <c r="K26" i="3"/>
  <c r="L26" i="3"/>
  <c r="D5" i="3"/>
  <c r="N5" i="3" s="1"/>
  <c r="C5" i="3"/>
  <c r="C45" i="3"/>
  <c r="J66" i="3"/>
  <c r="K55" i="3"/>
  <c r="K45" i="3"/>
  <c r="N95" i="3"/>
  <c r="N81" i="3"/>
  <c r="B65" i="3"/>
  <c r="J65" i="3"/>
  <c r="C65" i="3"/>
  <c r="K65" i="3"/>
  <c r="L65" i="3"/>
  <c r="N65" i="3"/>
  <c r="O65" i="3"/>
  <c r="B27" i="3"/>
  <c r="J27" i="3"/>
  <c r="N27" i="3"/>
  <c r="O27" i="3"/>
  <c r="L27" i="3"/>
  <c r="C27" i="3"/>
  <c r="D27" i="3"/>
  <c r="E27" i="3"/>
  <c r="F27" i="3"/>
  <c r="K27" i="3"/>
  <c r="G27" i="3"/>
  <c r="F6" i="3"/>
  <c r="B6" i="3"/>
  <c r="D6" i="3"/>
  <c r="N6" i="3" s="1"/>
  <c r="E6" i="3"/>
  <c r="O6" i="3" s="1"/>
  <c r="C6" i="3"/>
  <c r="J57" i="3"/>
  <c r="C57" i="3"/>
  <c r="K57" i="3"/>
  <c r="L57" i="3"/>
  <c r="N57" i="3"/>
  <c r="J97" i="3"/>
  <c r="C97" i="3"/>
  <c r="K97" i="3"/>
  <c r="L97" i="3"/>
  <c r="N97" i="3"/>
  <c r="O97" i="3"/>
  <c r="B85" i="3"/>
  <c r="L85" i="3"/>
  <c r="O85" i="3"/>
  <c r="D85" i="3"/>
  <c r="J85" i="3"/>
  <c r="C85" i="3"/>
  <c r="F85" i="3"/>
  <c r="K85" i="3"/>
  <c r="K80" i="3"/>
  <c r="N80" i="3"/>
  <c r="O80" i="3"/>
  <c r="J80" i="3"/>
  <c r="L80" i="3"/>
  <c r="F51" i="3"/>
  <c r="B49" i="3"/>
  <c r="J49" i="3"/>
  <c r="C49" i="3"/>
  <c r="K49" i="3"/>
  <c r="L49" i="3"/>
  <c r="N49" i="3"/>
  <c r="O49" i="3"/>
  <c r="B37" i="3"/>
  <c r="L37" i="3"/>
  <c r="J37" i="3"/>
  <c r="C37" i="3"/>
  <c r="K37" i="3"/>
  <c r="B23" i="3"/>
  <c r="C23" i="3"/>
  <c r="N23" i="3"/>
  <c r="O23" i="3"/>
  <c r="J23" i="3"/>
  <c r="F23" i="3"/>
  <c r="F18" i="3"/>
  <c r="N18" i="3"/>
  <c r="O18" i="3"/>
  <c r="C18" i="3"/>
  <c r="D18" i="3"/>
  <c r="B18" i="3"/>
  <c r="E18" i="3"/>
  <c r="F10" i="3"/>
  <c r="C10" i="3"/>
  <c r="B10" i="3"/>
  <c r="D10" i="3"/>
  <c r="E10" i="3"/>
  <c r="J45" i="3"/>
  <c r="K29" i="3"/>
  <c r="L18" i="3"/>
  <c r="G4" i="3"/>
  <c r="B4" i="3"/>
  <c r="I1" i="3" s="1"/>
  <c r="C4" i="3"/>
  <c r="G82" i="3"/>
  <c r="N82" i="3"/>
  <c r="O82" i="3"/>
  <c r="C82" i="3"/>
  <c r="D82" i="3"/>
  <c r="B69" i="3"/>
  <c r="L69" i="3"/>
  <c r="J69" i="3"/>
  <c r="C69" i="3"/>
  <c r="K69" i="3"/>
  <c r="J41" i="3"/>
  <c r="C41" i="3"/>
  <c r="K41" i="3"/>
  <c r="L41" i="3"/>
  <c r="B41" i="3"/>
  <c r="N84" i="3"/>
  <c r="J84" i="3"/>
  <c r="O84" i="3"/>
  <c r="K84" i="3"/>
  <c r="L84" i="3"/>
  <c r="C84" i="3"/>
  <c r="B79" i="3"/>
  <c r="C79" i="3"/>
  <c r="O79" i="3"/>
  <c r="J79" i="3"/>
  <c r="K79" i="3"/>
  <c r="D79" i="3"/>
  <c r="L79" i="3"/>
  <c r="E79" i="3"/>
  <c r="F79" i="3"/>
  <c r="N79" i="3"/>
  <c r="G79" i="3"/>
  <c r="B75" i="3"/>
  <c r="J75" i="3"/>
  <c r="O75" i="3"/>
  <c r="L75" i="3"/>
  <c r="C75" i="3"/>
  <c r="N75" i="3"/>
  <c r="F75" i="3"/>
  <c r="G75" i="3"/>
  <c r="K75" i="3"/>
  <c r="E51" i="3"/>
  <c r="G48" i="3"/>
  <c r="N46" i="3"/>
  <c r="O46" i="3"/>
  <c r="K46" i="3"/>
  <c r="L46" i="3"/>
  <c r="B40" i="3"/>
  <c r="K40" i="3"/>
  <c r="N40" i="3"/>
  <c r="O40" i="3"/>
  <c r="C40" i="3"/>
  <c r="B29" i="3"/>
  <c r="B17" i="3"/>
  <c r="J17" i="3"/>
  <c r="C17" i="3"/>
  <c r="K17" i="3"/>
  <c r="L17" i="3"/>
  <c r="N17" i="3"/>
  <c r="O17" i="3"/>
  <c r="C12" i="3"/>
  <c r="K82" i="3"/>
  <c r="K51" i="3"/>
  <c r="K18" i="3"/>
  <c r="O41" i="3"/>
  <c r="B15" i="3"/>
  <c r="C15" i="3"/>
  <c r="N15" i="3"/>
  <c r="O15" i="3"/>
  <c r="J15" i="3"/>
  <c r="F15" i="3"/>
  <c r="D15" i="3"/>
  <c r="K15" i="3"/>
  <c r="E15" i="3"/>
  <c r="L15" i="3"/>
  <c r="G15" i="3"/>
  <c r="G90" i="3"/>
  <c r="N90" i="3"/>
  <c r="O90" i="3"/>
  <c r="C90" i="3"/>
  <c r="J90" i="3"/>
  <c r="D90" i="3"/>
  <c r="K90" i="3"/>
  <c r="E90" i="3"/>
  <c r="L90" i="3"/>
  <c r="F90" i="3"/>
  <c r="B35" i="3"/>
  <c r="J35" i="3"/>
  <c r="N35" i="3"/>
  <c r="O35" i="3"/>
  <c r="L35" i="3"/>
  <c r="C35" i="3"/>
  <c r="F35" i="3"/>
  <c r="G35" i="3"/>
  <c r="F95" i="3"/>
  <c r="D92" i="3"/>
  <c r="N92" i="3"/>
  <c r="J92" i="3"/>
  <c r="O92" i="3"/>
  <c r="K92" i="3"/>
  <c r="K88" i="3"/>
  <c r="N88" i="3"/>
  <c r="O88" i="3"/>
  <c r="D88" i="3"/>
  <c r="F88" i="3"/>
  <c r="G88" i="3"/>
  <c r="D78" i="3"/>
  <c r="B63" i="3"/>
  <c r="C63" i="3"/>
  <c r="N63" i="3"/>
  <c r="O63" i="3"/>
  <c r="J63" i="3"/>
  <c r="K63" i="3"/>
  <c r="F63" i="3"/>
  <c r="L63" i="3"/>
  <c r="G63" i="3"/>
  <c r="B55" i="3"/>
  <c r="C55" i="3"/>
  <c r="N55" i="3"/>
  <c r="O55" i="3"/>
  <c r="J55" i="3"/>
  <c r="E55" i="3"/>
  <c r="G55" i="3"/>
  <c r="D51" i="3"/>
  <c r="F48" i="3"/>
  <c r="B45" i="3"/>
  <c r="B43" i="3"/>
  <c r="J43" i="3"/>
  <c r="N43" i="3"/>
  <c r="O43" i="3"/>
  <c r="L43" i="3"/>
  <c r="C43" i="3"/>
  <c r="G43" i="3"/>
  <c r="K43" i="3"/>
  <c r="F32" i="3"/>
  <c r="L29" i="3"/>
  <c r="N29" i="3"/>
  <c r="O29" i="3"/>
  <c r="D9" i="3"/>
  <c r="N9" i="3" s="1"/>
  <c r="C9" i="3"/>
  <c r="C92" i="3"/>
  <c r="C32" i="3"/>
  <c r="L92" i="3"/>
  <c r="J82" i="3"/>
  <c r="K35" i="3"/>
  <c r="L28" i="3"/>
  <c r="J18" i="3"/>
  <c r="N41" i="3"/>
  <c r="B99" i="3"/>
  <c r="J99" i="3"/>
  <c r="O99" i="3"/>
  <c r="L99" i="3"/>
  <c r="C99" i="3"/>
  <c r="F96" i="3"/>
  <c r="E94" i="3"/>
  <c r="B91" i="3"/>
  <c r="J91" i="3"/>
  <c r="O91" i="3"/>
  <c r="L91" i="3"/>
  <c r="C91" i="3"/>
  <c r="J89" i="3"/>
  <c r="C89" i="3"/>
  <c r="K89" i="3"/>
  <c r="L89" i="3"/>
  <c r="B87" i="3"/>
  <c r="O87" i="3"/>
  <c r="J87" i="3"/>
  <c r="E83" i="3"/>
  <c r="B77" i="3"/>
  <c r="L77" i="3"/>
  <c r="B71" i="3"/>
  <c r="C71" i="3"/>
  <c r="N71" i="3"/>
  <c r="O71" i="3"/>
  <c r="J71" i="3"/>
  <c r="E67" i="3"/>
  <c r="F64" i="3"/>
  <c r="N62" i="3"/>
  <c r="O62" i="3"/>
  <c r="K62" i="3"/>
  <c r="L62" i="3"/>
  <c r="E59" i="3"/>
  <c r="G56" i="3"/>
  <c r="B53" i="3"/>
  <c r="L53" i="3"/>
  <c r="J25" i="3"/>
  <c r="C25" i="3"/>
  <c r="K25" i="3"/>
  <c r="L25" i="3"/>
  <c r="E22" i="3"/>
  <c r="B16" i="3"/>
  <c r="J16" i="3"/>
  <c r="K16" i="3"/>
  <c r="N16" i="3"/>
  <c r="O16" i="3"/>
  <c r="F14" i="3"/>
  <c r="N14" i="3"/>
  <c r="O14" i="3"/>
  <c r="K14" i="3"/>
  <c r="L14" i="3"/>
  <c r="C87" i="3"/>
  <c r="C56" i="3"/>
  <c r="L96" i="3"/>
  <c r="K91" i="3"/>
  <c r="J70" i="3"/>
  <c r="K59" i="3"/>
  <c r="L16" i="3"/>
  <c r="O89" i="3"/>
  <c r="O33" i="3"/>
  <c r="D96" i="3"/>
  <c r="G86" i="3"/>
  <c r="N86" i="3"/>
  <c r="O86" i="3"/>
  <c r="K86" i="3"/>
  <c r="L86" i="3"/>
  <c r="N76" i="3"/>
  <c r="J76" i="3"/>
  <c r="O76" i="3"/>
  <c r="K76" i="3"/>
  <c r="G74" i="3"/>
  <c r="N74" i="3"/>
  <c r="O74" i="3"/>
  <c r="C74" i="3"/>
  <c r="B64" i="3"/>
  <c r="K64" i="3"/>
  <c r="N64" i="3"/>
  <c r="O64" i="3"/>
  <c r="B61" i="3"/>
  <c r="N34" i="3"/>
  <c r="O34" i="3"/>
  <c r="C34" i="3"/>
  <c r="B34" i="3"/>
  <c r="B31" i="3"/>
  <c r="C31" i="3"/>
  <c r="N31" i="3"/>
  <c r="O31" i="3"/>
  <c r="J31" i="3"/>
  <c r="E31" i="3"/>
  <c r="B22" i="3"/>
  <c r="N22" i="3"/>
  <c r="O22" i="3"/>
  <c r="K22" i="3"/>
  <c r="L22" i="3"/>
  <c r="B19" i="3"/>
  <c r="J19" i="3"/>
  <c r="N19" i="3"/>
  <c r="O19" i="3"/>
  <c r="L19" i="3"/>
  <c r="C19" i="3"/>
  <c r="C86" i="3"/>
  <c r="C22" i="3"/>
  <c r="L74" i="3"/>
  <c r="J64" i="3"/>
  <c r="K53" i="3"/>
  <c r="N99" i="3"/>
  <c r="N89" i="3"/>
  <c r="O77" i="3"/>
  <c r="K96" i="3"/>
  <c r="N96" i="3"/>
  <c r="O96" i="3"/>
  <c r="G94" i="3"/>
  <c r="N94" i="3"/>
  <c r="O94" i="3"/>
  <c r="K94" i="3"/>
  <c r="L94" i="3"/>
  <c r="B83" i="3"/>
  <c r="J83" i="3"/>
  <c r="O83" i="3"/>
  <c r="L83" i="3"/>
  <c r="C83" i="3"/>
  <c r="B73" i="3"/>
  <c r="J73" i="3"/>
  <c r="C73" i="3"/>
  <c r="K73" i="3"/>
  <c r="L73" i="3"/>
  <c r="B67" i="3"/>
  <c r="J67" i="3"/>
  <c r="N67" i="3"/>
  <c r="O67" i="3"/>
  <c r="L67" i="3"/>
  <c r="C67" i="3"/>
  <c r="B59" i="3"/>
  <c r="J59" i="3"/>
  <c r="N59" i="3"/>
  <c r="O59" i="3"/>
  <c r="L59" i="3"/>
  <c r="C59" i="3"/>
  <c r="B56" i="3"/>
  <c r="K56" i="3"/>
  <c r="N56" i="3"/>
  <c r="O56" i="3"/>
  <c r="B33" i="3"/>
  <c r="J33" i="3"/>
  <c r="C33" i="3"/>
  <c r="K33" i="3"/>
  <c r="L33" i="3"/>
  <c r="B21" i="3"/>
  <c r="L21" i="3"/>
  <c r="C96" i="3"/>
  <c r="C21" i="3"/>
  <c r="J21" i="3"/>
  <c r="O61" i="3"/>
  <c r="G98" i="3"/>
  <c r="N98" i="3"/>
  <c r="O98" i="3"/>
  <c r="C98" i="3"/>
  <c r="K72" i="3"/>
  <c r="N72" i="3"/>
  <c r="O72" i="3"/>
  <c r="G70" i="3"/>
  <c r="N70" i="3"/>
  <c r="O70" i="3"/>
  <c r="K70" i="3"/>
  <c r="L70" i="3"/>
  <c r="B52" i="3"/>
  <c r="N52" i="3"/>
  <c r="J52" i="3"/>
  <c r="O52" i="3"/>
  <c r="K52" i="3"/>
  <c r="B47" i="3"/>
  <c r="C47" i="3"/>
  <c r="N47" i="3"/>
  <c r="O47" i="3"/>
  <c r="J47" i="3"/>
  <c r="D47" i="3"/>
  <c r="B39" i="3"/>
  <c r="C39" i="3"/>
  <c r="N39" i="3"/>
  <c r="O39" i="3"/>
  <c r="J39" i="3"/>
  <c r="E39" i="3"/>
  <c r="N30" i="3"/>
  <c r="O30" i="3"/>
  <c r="K30" i="3"/>
  <c r="L30" i="3"/>
  <c r="B24" i="3"/>
  <c r="K24" i="3"/>
  <c r="N24" i="3"/>
  <c r="O24" i="3"/>
  <c r="C52" i="3"/>
  <c r="J74" i="3"/>
  <c r="L52" i="3"/>
  <c r="K47" i="3"/>
  <c r="K31" i="3"/>
  <c r="J14" i="3"/>
  <c r="N61" i="3"/>
  <c r="B13" i="3"/>
  <c r="D11" i="3"/>
  <c r="C11" i="3"/>
  <c r="K44" i="3"/>
  <c r="K36" i="3"/>
  <c r="O44" i="3"/>
  <c r="O36" i="3"/>
  <c r="C50" i="3"/>
  <c r="C42" i="3"/>
  <c r="J44" i="3"/>
  <c r="J36" i="3"/>
  <c r="N44" i="3"/>
  <c r="N36" i="3"/>
  <c r="L11" i="3"/>
  <c r="O11" i="3"/>
  <c r="N11" i="3"/>
  <c r="L13" i="3"/>
  <c r="J11" i="3"/>
  <c r="O50" i="3"/>
  <c r="O42" i="3"/>
  <c r="K13" i="3"/>
  <c r="N42" i="3"/>
  <c r="F46" i="3"/>
  <c r="G46" i="3"/>
  <c r="D41" i="3"/>
  <c r="E41" i="3"/>
  <c r="F41" i="3"/>
  <c r="G41" i="3"/>
  <c r="D25" i="3"/>
  <c r="E25" i="3"/>
  <c r="F25" i="3"/>
  <c r="G25" i="3"/>
  <c r="B80" i="3"/>
  <c r="D80" i="3"/>
  <c r="E80" i="3"/>
  <c r="F62" i="3"/>
  <c r="G62" i="3"/>
  <c r="F30" i="3"/>
  <c r="G30" i="3"/>
  <c r="F99" i="3"/>
  <c r="B96" i="3"/>
  <c r="E96" i="3"/>
  <c r="E89" i="3"/>
  <c r="G89" i="3"/>
  <c r="E54" i="3"/>
  <c r="B84" i="3"/>
  <c r="E84" i="3"/>
  <c r="B72" i="3"/>
  <c r="D72" i="3"/>
  <c r="E72" i="3"/>
  <c r="D57" i="3"/>
  <c r="E57" i="3"/>
  <c r="F57" i="3"/>
  <c r="G57" i="3"/>
  <c r="E99" i="3"/>
  <c r="B94" i="3"/>
  <c r="D81" i="3"/>
  <c r="D77" i="3"/>
  <c r="D73" i="3"/>
  <c r="D69" i="3"/>
  <c r="D65" i="3"/>
  <c r="D61" i="3"/>
  <c r="E61" i="3"/>
  <c r="F61" i="3"/>
  <c r="G61" i="3"/>
  <c r="D54" i="3"/>
  <c r="F50" i="3"/>
  <c r="G50" i="3"/>
  <c r="D45" i="3"/>
  <c r="E45" i="3"/>
  <c r="F45" i="3"/>
  <c r="G45" i="3"/>
  <c r="D38" i="3"/>
  <c r="F34" i="3"/>
  <c r="G34" i="3"/>
  <c r="D29" i="3"/>
  <c r="E29" i="3"/>
  <c r="F29" i="3"/>
  <c r="G29" i="3"/>
  <c r="D22" i="3"/>
  <c r="D99" i="3"/>
  <c r="B92" i="3"/>
  <c r="E92" i="3"/>
  <c r="F86" i="3"/>
  <c r="E85" i="3"/>
  <c r="G85" i="3"/>
  <c r="E93" i="3"/>
  <c r="G93" i="3"/>
  <c r="B76" i="3"/>
  <c r="D76" i="3"/>
  <c r="E76" i="3"/>
  <c r="F93" i="3"/>
  <c r="G91" i="3"/>
  <c r="E86" i="3"/>
  <c r="G84" i="3"/>
  <c r="E81" i="3"/>
  <c r="F81" i="3"/>
  <c r="G81" i="3"/>
  <c r="E77" i="3"/>
  <c r="F77" i="3"/>
  <c r="G77" i="3"/>
  <c r="E73" i="3"/>
  <c r="F73" i="3"/>
  <c r="G73" i="3"/>
  <c r="E69" i="3"/>
  <c r="F69" i="3"/>
  <c r="G69" i="3"/>
  <c r="E65" i="3"/>
  <c r="F65" i="3"/>
  <c r="G65" i="3"/>
  <c r="F54" i="3"/>
  <c r="G54" i="3"/>
  <c r="D49" i="3"/>
  <c r="E49" i="3"/>
  <c r="F49" i="3"/>
  <c r="G49" i="3"/>
  <c r="F38" i="3"/>
  <c r="G38" i="3"/>
  <c r="D33" i="3"/>
  <c r="E33" i="3"/>
  <c r="F33" i="3"/>
  <c r="G33" i="3"/>
  <c r="F22" i="3"/>
  <c r="G22" i="3"/>
  <c r="D17" i="3"/>
  <c r="E17" i="3"/>
  <c r="F17" i="3"/>
  <c r="G17" i="3"/>
  <c r="B100" i="3"/>
  <c r="E100" i="3"/>
  <c r="B68" i="3"/>
  <c r="D68" i="3"/>
  <c r="E68" i="3"/>
  <c r="F100" i="3"/>
  <c r="F98" i="3"/>
  <c r="E97" i="3"/>
  <c r="G97" i="3"/>
  <c r="D95" i="3"/>
  <c r="D93" i="3"/>
  <c r="F91" i="3"/>
  <c r="B88" i="3"/>
  <c r="E88" i="3"/>
  <c r="D86" i="3"/>
  <c r="F84" i="3"/>
  <c r="F82" i="3"/>
  <c r="G80" i="3"/>
  <c r="F78" i="3"/>
  <c r="G76" i="3"/>
  <c r="F74" i="3"/>
  <c r="G72" i="3"/>
  <c r="F70" i="3"/>
  <c r="G68" i="3"/>
  <c r="F66" i="3"/>
  <c r="E62" i="3"/>
  <c r="E46" i="3"/>
  <c r="E30" i="3"/>
  <c r="D100" i="3"/>
  <c r="E98" i="3"/>
  <c r="G96" i="3"/>
  <c r="B93" i="3"/>
  <c r="E91" i="3"/>
  <c r="F89" i="3"/>
  <c r="G87" i="3"/>
  <c r="B86" i="3"/>
  <c r="D84" i="3"/>
  <c r="E82" i="3"/>
  <c r="F80" i="3"/>
  <c r="E78" i="3"/>
  <c r="F76" i="3"/>
  <c r="E74" i="3"/>
  <c r="F72" i="3"/>
  <c r="E70" i="3"/>
  <c r="F68" i="3"/>
  <c r="E66" i="3"/>
  <c r="D62" i="3"/>
  <c r="F58" i="3"/>
  <c r="G58" i="3"/>
  <c r="D53" i="3"/>
  <c r="E53" i="3"/>
  <c r="F53" i="3"/>
  <c r="G53" i="3"/>
  <c r="D46" i="3"/>
  <c r="F42" i="3"/>
  <c r="G42" i="3"/>
  <c r="D37" i="3"/>
  <c r="E37" i="3"/>
  <c r="F37" i="3"/>
  <c r="G37" i="3"/>
  <c r="D30" i="3"/>
  <c r="F26" i="3"/>
  <c r="G26" i="3"/>
  <c r="D21" i="3"/>
  <c r="E21" i="3"/>
  <c r="F21" i="3"/>
  <c r="G21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G13" i="3"/>
  <c r="E12" i="3"/>
  <c r="E8" i="3"/>
  <c r="O8" i="3" s="1"/>
  <c r="G5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F13" i="3"/>
  <c r="D12" i="3"/>
  <c r="D8" i="3"/>
  <c r="N8" i="3" s="1"/>
  <c r="F5" i="3"/>
  <c r="G18" i="3"/>
  <c r="G14" i="3"/>
  <c r="E13" i="3"/>
  <c r="G10" i="3"/>
  <c r="E9" i="3"/>
  <c r="O9" i="3" s="1"/>
  <c r="E5" i="3"/>
  <c r="O5" i="3" s="1"/>
  <c r="F4" i="3"/>
  <c r="E4" i="3"/>
  <c r="D4" i="3"/>
  <c r="N4" i="3" s="1"/>
  <c r="J10" i="3" l="1"/>
  <c r="L10" i="3" s="1"/>
  <c r="J4" i="3"/>
  <c r="H1" i="3" s="1"/>
  <c r="J85" i="2"/>
  <c r="J93" i="2"/>
  <c r="J16" i="2"/>
  <c r="J92" i="2"/>
  <c r="J80" i="2"/>
  <c r="J75" i="2"/>
  <c r="J26" i="2"/>
  <c r="J62" i="2"/>
  <c r="J15" i="2"/>
  <c r="J95" i="2"/>
  <c r="J32" i="2"/>
  <c r="J53" i="2"/>
  <c r="J39" i="2"/>
  <c r="J38" i="2"/>
  <c r="J66" i="2"/>
  <c r="J13" i="2"/>
  <c r="J88" i="2"/>
  <c r="J87" i="2"/>
  <c r="J21" i="2"/>
  <c r="J86" i="2"/>
  <c r="J77" i="2"/>
  <c r="J68" i="2"/>
  <c r="J89" i="2"/>
  <c r="J57" i="2"/>
  <c r="J37" i="2"/>
  <c r="J33" i="2"/>
  <c r="J23" i="2"/>
  <c r="J44" i="2"/>
  <c r="J29" i="2"/>
  <c r="J51" i="2"/>
  <c r="J98" i="2"/>
  <c r="J30" i="2"/>
  <c r="J20" i="2"/>
  <c r="J81" i="2"/>
  <c r="J52" i="2"/>
  <c r="J14" i="2"/>
  <c r="J59" i="2"/>
  <c r="J97" i="2"/>
  <c r="J50" i="2"/>
  <c r="J69" i="2"/>
  <c r="J41" i="2"/>
  <c r="J49" i="2"/>
  <c r="J35" i="2"/>
  <c r="J64" i="2"/>
  <c r="J22" i="2"/>
  <c r="J10" i="2"/>
  <c r="J55" i="2"/>
  <c r="J47" i="2"/>
  <c r="J79" i="2"/>
  <c r="J82" i="2"/>
  <c r="J72" i="2"/>
  <c r="J76" i="2"/>
  <c r="J54" i="2"/>
  <c r="J96" i="2"/>
  <c r="J60" i="2"/>
  <c r="J99" i="2"/>
  <c r="J11" i="2"/>
  <c r="J73" i="2"/>
  <c r="J94" i="2"/>
  <c r="J71" i="2"/>
  <c r="J17" i="2"/>
  <c r="J28" i="2"/>
  <c r="J18" i="2"/>
  <c r="J36" i="2"/>
  <c r="J61" i="2"/>
  <c r="J19" i="2"/>
  <c r="J70" i="2"/>
  <c r="J56" i="2"/>
  <c r="J91" i="2"/>
  <c r="J63" i="2"/>
  <c r="J42" i="2"/>
  <c r="J34" i="2"/>
  <c r="J25" i="2"/>
  <c r="J27" i="2"/>
  <c r="J67" i="2"/>
  <c r="J90" i="2"/>
  <c r="J84" i="2"/>
  <c r="J45" i="2"/>
  <c r="J43" i="2"/>
  <c r="J31" i="2"/>
  <c r="J65" i="2"/>
  <c r="J78" i="2"/>
  <c r="J100" i="2"/>
  <c r="J24" i="2"/>
  <c r="J83" i="2"/>
  <c r="J40" i="2"/>
  <c r="J12" i="2"/>
  <c r="J46" i="2"/>
  <c r="J58" i="2"/>
  <c r="J74" i="2"/>
  <c r="J48" i="2"/>
  <c r="J5" i="2"/>
  <c r="D6" i="2"/>
  <c r="K6" i="2" s="1"/>
  <c r="O10" i="3"/>
  <c r="N10" i="3"/>
  <c r="N1" i="3" s="1"/>
  <c r="I4" i="2"/>
  <c r="K4" i="2"/>
  <c r="F4" i="2"/>
  <c r="G4" i="2"/>
  <c r="H4" i="2"/>
  <c r="J6" i="3"/>
  <c r="K6" i="3" s="1"/>
  <c r="J5" i="3"/>
  <c r="K5" i="3" s="1"/>
  <c r="O4" i="3"/>
  <c r="J4" i="2"/>
  <c r="L4" i="3" l="1"/>
  <c r="K10" i="3"/>
  <c r="K4" i="3"/>
  <c r="O1" i="3"/>
  <c r="H6" i="2"/>
  <c r="G6" i="2"/>
  <c r="J6" i="2"/>
  <c r="I6" i="2"/>
  <c r="F6" i="2"/>
  <c r="C7" i="2"/>
  <c r="K7" i="1"/>
  <c r="F7" i="3"/>
  <c r="K59" i="2"/>
  <c r="K30" i="2"/>
  <c r="K92" i="2"/>
  <c r="K88" i="2"/>
  <c r="K57" i="2"/>
  <c r="K87" i="2"/>
  <c r="K85" i="2"/>
  <c r="K44" i="2"/>
  <c r="K75" i="2"/>
  <c r="K15" i="2"/>
  <c r="K16" i="2"/>
  <c r="K93" i="2"/>
  <c r="K98" i="2"/>
  <c r="K80" i="2"/>
  <c r="K32" i="2"/>
  <c r="K51" i="2"/>
  <c r="K50" i="2"/>
  <c r="K13" i="2"/>
  <c r="K62" i="2"/>
  <c r="K38" i="2"/>
  <c r="K97" i="2"/>
  <c r="K66" i="2"/>
  <c r="K95" i="2"/>
  <c r="K86" i="2"/>
  <c r="K21" i="2"/>
  <c r="K37" i="2"/>
  <c r="K20" i="2"/>
  <c r="K89" i="2"/>
  <c r="K69" i="2"/>
  <c r="K53" i="2"/>
  <c r="K33" i="2"/>
  <c r="K81" i="2"/>
  <c r="K26" i="2"/>
  <c r="K68" i="2"/>
  <c r="K41" i="2"/>
  <c r="K52" i="2"/>
  <c r="K39" i="2"/>
  <c r="K23" i="2"/>
  <c r="K14" i="2"/>
  <c r="K29" i="2"/>
  <c r="K77" i="2"/>
  <c r="K94" i="2"/>
  <c r="K55" i="2"/>
  <c r="K60" i="2"/>
  <c r="K12" i="2"/>
  <c r="K28" i="2"/>
  <c r="K82" i="2"/>
  <c r="K35" i="2"/>
  <c r="K17" i="2"/>
  <c r="K25" i="2"/>
  <c r="K90" i="2"/>
  <c r="K72" i="2"/>
  <c r="K49" i="2"/>
  <c r="K99" i="2"/>
  <c r="K83" i="2"/>
  <c r="K47" i="2"/>
  <c r="K67" i="2"/>
  <c r="K91" i="2"/>
  <c r="K84" i="2"/>
  <c r="K36" i="2"/>
  <c r="K96" i="2"/>
  <c r="K78" i="2"/>
  <c r="K71" i="2"/>
  <c r="K34" i="2"/>
  <c r="K24" i="2"/>
  <c r="K74" i="2"/>
  <c r="K22" i="2"/>
  <c r="K45" i="2"/>
  <c r="K31" i="2"/>
  <c r="K27" i="2"/>
  <c r="K64" i="2"/>
  <c r="K76" i="2"/>
  <c r="K11" i="2"/>
  <c r="K61" i="2"/>
  <c r="K19" i="2"/>
  <c r="K42" i="2"/>
  <c r="K65" i="2"/>
  <c r="K43" i="2"/>
  <c r="K40" i="2"/>
  <c r="K100" i="2"/>
  <c r="K56" i="2"/>
  <c r="K58" i="2"/>
  <c r="K79" i="2"/>
  <c r="K63" i="2"/>
  <c r="K10" i="2"/>
  <c r="K48" i="2"/>
  <c r="K54" i="2"/>
  <c r="K18" i="2"/>
  <c r="K46" i="2"/>
  <c r="K70" i="2"/>
  <c r="K73" i="2"/>
  <c r="K5" i="2"/>
  <c r="L6" i="3"/>
  <c r="L5" i="3"/>
  <c r="L93" i="2" l="1"/>
  <c r="L21" i="2"/>
  <c r="L88" i="2"/>
  <c r="L85" i="2"/>
  <c r="L75" i="2"/>
  <c r="L92" i="2"/>
  <c r="L68" i="2"/>
  <c r="L30" i="2"/>
  <c r="L80" i="2"/>
  <c r="L69" i="2"/>
  <c r="L53" i="2"/>
  <c r="L97" i="2"/>
  <c r="L51" i="2"/>
  <c r="L59" i="2"/>
  <c r="L87" i="2"/>
  <c r="L29" i="2"/>
  <c r="L89" i="2"/>
  <c r="L86" i="2"/>
  <c r="L41" i="2"/>
  <c r="L38" i="2"/>
  <c r="L26" i="2"/>
  <c r="L50" i="2"/>
  <c r="L57" i="2"/>
  <c r="L98" i="2"/>
  <c r="L81" i="2"/>
  <c r="L39" i="2"/>
  <c r="L77" i="2"/>
  <c r="L23" i="2"/>
  <c r="L66" i="2"/>
  <c r="L20" i="2"/>
  <c r="L14" i="2"/>
  <c r="L44" i="2"/>
  <c r="L95" i="2"/>
  <c r="L32" i="2"/>
  <c r="L62" i="2"/>
  <c r="L37" i="2"/>
  <c r="L16" i="2"/>
  <c r="L52" i="2"/>
  <c r="L13" i="2"/>
  <c r="L33" i="2"/>
  <c r="L15" i="2"/>
  <c r="L19" i="2"/>
  <c r="L35" i="2"/>
  <c r="L91" i="2"/>
  <c r="L17" i="2"/>
  <c r="L83" i="2"/>
  <c r="L28" i="2"/>
  <c r="L76" i="2"/>
  <c r="L25" i="2"/>
  <c r="L55" i="2"/>
  <c r="L60" i="2"/>
  <c r="L47" i="2"/>
  <c r="L82" i="2"/>
  <c r="L99" i="2"/>
  <c r="L84" i="2"/>
  <c r="L79" i="2"/>
  <c r="L34" i="2"/>
  <c r="L90" i="2"/>
  <c r="L48" i="2"/>
  <c r="L64" i="2"/>
  <c r="L27" i="2"/>
  <c r="L63" i="2"/>
  <c r="L72" i="2"/>
  <c r="L36" i="2"/>
  <c r="L96" i="2"/>
  <c r="L49" i="2"/>
  <c r="L24" i="2"/>
  <c r="L74" i="2"/>
  <c r="L18" i="2"/>
  <c r="L70" i="2"/>
  <c r="L73" i="2"/>
  <c r="L67" i="2"/>
  <c r="L43" i="2"/>
  <c r="L94" i="2"/>
  <c r="L22" i="2"/>
  <c r="L46" i="2"/>
  <c r="L58" i="2"/>
  <c r="L12" i="2"/>
  <c r="L61" i="2"/>
  <c r="L40" i="2"/>
  <c r="L78" i="2"/>
  <c r="L71" i="2"/>
  <c r="L10" i="2"/>
  <c r="L54" i="2"/>
  <c r="L31" i="2"/>
  <c r="L42" i="2"/>
  <c r="L65" i="2"/>
  <c r="L45" i="2"/>
  <c r="L11" i="2"/>
  <c r="L100" i="2"/>
  <c r="L56" i="2"/>
  <c r="L5" i="2"/>
  <c r="L6" i="2"/>
  <c r="L4" i="2"/>
  <c r="D7" i="2"/>
  <c r="K7" i="2" s="1"/>
  <c r="G7" i="3"/>
  <c r="J7" i="3" s="1"/>
  <c r="I7" i="2" l="1"/>
  <c r="M7" i="2"/>
  <c r="L7" i="2"/>
  <c r="G7" i="2"/>
  <c r="L7" i="3"/>
  <c r="K7" i="3"/>
  <c r="H7" i="2"/>
  <c r="F7" i="2"/>
  <c r="J7" i="2"/>
  <c r="C8" i="2"/>
  <c r="F8" i="3"/>
  <c r="M98" i="2"/>
  <c r="M26" i="2"/>
  <c r="M51" i="2"/>
  <c r="M68" i="2"/>
  <c r="M75" i="2"/>
  <c r="M80" i="2"/>
  <c r="M85" i="2"/>
  <c r="M38" i="2"/>
  <c r="M88" i="2"/>
  <c r="M30" i="2"/>
  <c r="M62" i="2"/>
  <c r="M32" i="2"/>
  <c r="M93" i="2"/>
  <c r="M92" i="2"/>
  <c r="M69" i="2"/>
  <c r="M41" i="2"/>
  <c r="M66" i="2"/>
  <c r="M37" i="2"/>
  <c r="M14" i="2"/>
  <c r="M59" i="2"/>
  <c r="M89" i="2"/>
  <c r="M53" i="2"/>
  <c r="M97" i="2"/>
  <c r="M77" i="2"/>
  <c r="M87" i="2"/>
  <c r="M50" i="2"/>
  <c r="M44" i="2"/>
  <c r="M15" i="2"/>
  <c r="M39" i="2"/>
  <c r="M29" i="2"/>
  <c r="M16" i="2"/>
  <c r="M33" i="2"/>
  <c r="M20" i="2"/>
  <c r="M57" i="2"/>
  <c r="M95" i="2"/>
  <c r="M23" i="2"/>
  <c r="M81" i="2"/>
  <c r="M21" i="2"/>
  <c r="M52" i="2"/>
  <c r="M13" i="2"/>
  <c r="M86" i="2"/>
  <c r="M73" i="2"/>
  <c r="M84" i="2"/>
  <c r="M47" i="2"/>
  <c r="M63" i="2"/>
  <c r="M99" i="2"/>
  <c r="M34" i="2"/>
  <c r="M72" i="2"/>
  <c r="M48" i="2"/>
  <c r="M28" i="2"/>
  <c r="M10" i="2"/>
  <c r="M94" i="2"/>
  <c r="M12" i="2"/>
  <c r="M35" i="2"/>
  <c r="M83" i="2"/>
  <c r="M67" i="2"/>
  <c r="M79" i="2"/>
  <c r="M74" i="2"/>
  <c r="M49" i="2"/>
  <c r="M71" i="2"/>
  <c r="M17" i="2"/>
  <c r="M64" i="2"/>
  <c r="M76" i="2"/>
  <c r="M54" i="2"/>
  <c r="M55" i="2"/>
  <c r="M11" i="2"/>
  <c r="M100" i="2"/>
  <c r="M56" i="2"/>
  <c r="M27" i="2"/>
  <c r="M24" i="2"/>
  <c r="M42" i="2"/>
  <c r="M65" i="2"/>
  <c r="M25" i="2"/>
  <c r="M90" i="2"/>
  <c r="M31" i="2"/>
  <c r="M18" i="2"/>
  <c r="M60" i="2"/>
  <c r="M82" i="2"/>
  <c r="M22" i="2"/>
  <c r="M19" i="2"/>
  <c r="M91" i="2"/>
  <c r="M40" i="2"/>
  <c r="M70" i="2"/>
  <c r="M45" i="2"/>
  <c r="M96" i="2"/>
  <c r="M78" i="2"/>
  <c r="M61" i="2"/>
  <c r="M43" i="2"/>
  <c r="M36" i="2"/>
  <c r="M58" i="2"/>
  <c r="M46" i="2"/>
  <c r="M5" i="2"/>
  <c r="M4" i="2"/>
  <c r="M6" i="2"/>
  <c r="N80" i="2" l="1"/>
  <c r="N88" i="2"/>
  <c r="N93" i="2"/>
  <c r="N69" i="2"/>
  <c r="N98" i="2"/>
  <c r="N89" i="2"/>
  <c r="N85" i="2"/>
  <c r="N86" i="2"/>
  <c r="N97" i="2"/>
  <c r="N52" i="2"/>
  <c r="N87" i="2"/>
  <c r="N16" i="2"/>
  <c r="N75" i="2"/>
  <c r="N92" i="2"/>
  <c r="N51" i="2"/>
  <c r="N66" i="2"/>
  <c r="N30" i="2"/>
  <c r="N50" i="2"/>
  <c r="N38" i="2"/>
  <c r="N68" i="2"/>
  <c r="N33" i="2"/>
  <c r="N29" i="2"/>
  <c r="N81" i="2"/>
  <c r="N21" i="2"/>
  <c r="N95" i="2"/>
  <c r="N57" i="2"/>
  <c r="N20" i="2"/>
  <c r="N41" i="2"/>
  <c r="N13" i="2"/>
  <c r="N15" i="2"/>
  <c r="N39" i="2"/>
  <c r="N59" i="2"/>
  <c r="N62" i="2"/>
  <c r="N26" i="2"/>
  <c r="N53" i="2"/>
  <c r="N32" i="2"/>
  <c r="N44" i="2"/>
  <c r="N37" i="2"/>
  <c r="N14" i="2"/>
  <c r="N23" i="2"/>
  <c r="N45" i="2"/>
  <c r="N79" i="2"/>
  <c r="N76" i="2"/>
  <c r="N25" i="2"/>
  <c r="N84" i="2"/>
  <c r="N90" i="2"/>
  <c r="N24" i="2"/>
  <c r="N22" i="2"/>
  <c r="N73" i="2"/>
  <c r="N55" i="2"/>
  <c r="N60" i="2"/>
  <c r="N47" i="2"/>
  <c r="N82" i="2"/>
  <c r="N27" i="2"/>
  <c r="N10" i="2"/>
  <c r="N49" i="2"/>
  <c r="N63" i="2"/>
  <c r="N12" i="2"/>
  <c r="N35" i="2"/>
  <c r="N48" i="2"/>
  <c r="N61" i="2"/>
  <c r="N94" i="2"/>
  <c r="N67" i="2"/>
  <c r="N91" i="2"/>
  <c r="N77" i="2"/>
  <c r="N99" i="2"/>
  <c r="N34" i="2"/>
  <c r="N78" i="2"/>
  <c r="N83" i="2"/>
  <c r="N74" i="2"/>
  <c r="N96" i="2"/>
  <c r="N42" i="2"/>
  <c r="N18" i="2"/>
  <c r="N58" i="2"/>
  <c r="N40" i="2"/>
  <c r="N100" i="2"/>
  <c r="N31" i="2"/>
  <c r="N71" i="2"/>
  <c r="N72" i="2"/>
  <c r="N64" i="2"/>
  <c r="N43" i="2"/>
  <c r="N17" i="2"/>
  <c r="N28" i="2"/>
  <c r="N36" i="2"/>
  <c r="N65" i="2"/>
  <c r="N19" i="2"/>
  <c r="N56" i="2"/>
  <c r="N46" i="2"/>
  <c r="N54" i="2"/>
  <c r="N70" i="2"/>
  <c r="N11" i="2"/>
  <c r="N5" i="2"/>
  <c r="N6" i="2"/>
  <c r="N4" i="2"/>
  <c r="N7" i="2"/>
  <c r="D8" i="2"/>
  <c r="G8" i="3"/>
  <c r="H8" i="2" l="1"/>
  <c r="L8" i="2"/>
  <c r="F8" i="2"/>
  <c r="I8" i="2"/>
  <c r="K8" i="2"/>
  <c r="O8" i="2"/>
  <c r="G8" i="2"/>
  <c r="M8" i="2"/>
  <c r="N8" i="2"/>
  <c r="J8" i="2"/>
  <c r="C9" i="2"/>
  <c r="F9" i="3"/>
  <c r="L8" i="3"/>
  <c r="K8" i="3"/>
  <c r="O21" i="2"/>
  <c r="O93" i="2"/>
  <c r="O16" i="2"/>
  <c r="O89" i="2"/>
  <c r="O57" i="2"/>
  <c r="O97" i="2"/>
  <c r="O98" i="2"/>
  <c r="O52" i="2"/>
  <c r="O59" i="2"/>
  <c r="O92" i="2"/>
  <c r="O80" i="2"/>
  <c r="O75" i="2"/>
  <c r="O53" i="2"/>
  <c r="O23" i="2"/>
  <c r="O86" i="2"/>
  <c r="O14" i="2"/>
  <c r="O62" i="2"/>
  <c r="O51" i="2"/>
  <c r="O44" i="2"/>
  <c r="O39" i="2"/>
  <c r="O95" i="2"/>
  <c r="O87" i="2"/>
  <c r="O69" i="2"/>
  <c r="O85" i="2"/>
  <c r="O50" i="2"/>
  <c r="O33" i="2"/>
  <c r="O41" i="2"/>
  <c r="O38" i="2"/>
  <c r="O68" i="2"/>
  <c r="O15" i="2"/>
  <c r="O81" i="2"/>
  <c r="O66" i="2"/>
  <c r="O13" i="2"/>
  <c r="O37" i="2"/>
  <c r="O20" i="2"/>
  <c r="O26" i="2"/>
  <c r="O29" i="2"/>
  <c r="O32" i="2"/>
  <c r="O30" i="2"/>
  <c r="O88" i="2"/>
  <c r="O77" i="2"/>
  <c r="O34" i="2"/>
  <c r="O94" i="2"/>
  <c r="O67" i="2"/>
  <c r="O99" i="2"/>
  <c r="O71" i="2"/>
  <c r="O83" i="2"/>
  <c r="O74" i="2"/>
  <c r="O49" i="2"/>
  <c r="O28" i="2"/>
  <c r="O25" i="2"/>
  <c r="O47" i="2"/>
  <c r="O73" i="2"/>
  <c r="O60" i="2"/>
  <c r="O82" i="2"/>
  <c r="O24" i="2"/>
  <c r="O72" i="2"/>
  <c r="O17" i="2"/>
  <c r="O64" i="2"/>
  <c r="O10" i="2"/>
  <c r="O19" i="2"/>
  <c r="O55" i="2"/>
  <c r="O84" i="2"/>
  <c r="O63" i="2"/>
  <c r="O12" i="2"/>
  <c r="O90" i="2"/>
  <c r="O27" i="2"/>
  <c r="O48" i="2"/>
  <c r="O31" i="2"/>
  <c r="O11" i="2"/>
  <c r="O43" i="2"/>
  <c r="O100" i="2"/>
  <c r="O70" i="2"/>
  <c r="O54" i="2"/>
  <c r="O46" i="2"/>
  <c r="O61" i="2"/>
  <c r="O35" i="2"/>
  <c r="O96" i="2"/>
  <c r="O42" i="2"/>
  <c r="O18" i="2"/>
  <c r="O65" i="2"/>
  <c r="O56" i="2"/>
  <c r="O91" i="2"/>
  <c r="O22" i="2"/>
  <c r="O40" i="2"/>
  <c r="O78" i="2"/>
  <c r="O76" i="2"/>
  <c r="O45" i="2"/>
  <c r="O36" i="2"/>
  <c r="O79" i="2"/>
  <c r="O58" i="2"/>
  <c r="O5" i="2"/>
  <c r="O6" i="2"/>
  <c r="O4" i="2"/>
  <c r="O7" i="2"/>
  <c r="D9" i="2" l="1"/>
  <c r="O9" i="2" s="1"/>
  <c r="G9" i="3"/>
  <c r="J9" i="3" s="1"/>
  <c r="P21" i="2"/>
  <c r="P69" i="2"/>
  <c r="P38" i="2"/>
  <c r="P13" i="2"/>
  <c r="P98" i="2"/>
  <c r="P95" i="2"/>
  <c r="P92" i="2"/>
  <c r="P97" i="2"/>
  <c r="P89" i="2"/>
  <c r="P16" i="2"/>
  <c r="P85" i="2"/>
  <c r="P75" i="2"/>
  <c r="P32" i="2"/>
  <c r="P77" i="2"/>
  <c r="P93" i="2"/>
  <c r="P26" i="2"/>
  <c r="P50" i="2"/>
  <c r="P80" i="2"/>
  <c r="P87" i="2"/>
  <c r="P33" i="2"/>
  <c r="P29" i="2"/>
  <c r="P88" i="2"/>
  <c r="P44" i="2"/>
  <c r="P62" i="2"/>
  <c r="P14" i="2"/>
  <c r="P39" i="2"/>
  <c r="P51" i="2"/>
  <c r="P68" i="2"/>
  <c r="P30" i="2"/>
  <c r="P66" i="2"/>
  <c r="P86" i="2"/>
  <c r="P52" i="2"/>
  <c r="P37" i="2"/>
  <c r="P81" i="2"/>
  <c r="P23" i="2"/>
  <c r="P59" i="2"/>
  <c r="P15" i="2"/>
  <c r="P57" i="2"/>
  <c r="P53" i="2"/>
  <c r="P20" i="2"/>
  <c r="P41" i="2"/>
  <c r="P25" i="2"/>
  <c r="P24" i="2"/>
  <c r="P84" i="2"/>
  <c r="P27" i="2"/>
  <c r="P48" i="2"/>
  <c r="P28" i="2"/>
  <c r="P45" i="2"/>
  <c r="P49" i="2"/>
  <c r="P71" i="2"/>
  <c r="P79" i="2"/>
  <c r="P11" i="2"/>
  <c r="P91" i="2"/>
  <c r="P55" i="2"/>
  <c r="P47" i="2"/>
  <c r="P67" i="2"/>
  <c r="P76" i="2"/>
  <c r="P34" i="2"/>
  <c r="P74" i="2"/>
  <c r="P54" i="2"/>
  <c r="P73" i="2"/>
  <c r="P94" i="2"/>
  <c r="P17" i="2"/>
  <c r="P65" i="2"/>
  <c r="P78" i="2"/>
  <c r="P56" i="2"/>
  <c r="P35" i="2"/>
  <c r="P63" i="2"/>
  <c r="P22" i="2"/>
  <c r="P19" i="2"/>
  <c r="P96" i="2"/>
  <c r="P82" i="2"/>
  <c r="P58" i="2"/>
  <c r="P46" i="2"/>
  <c r="P61" i="2"/>
  <c r="P60" i="2"/>
  <c r="P99" i="2"/>
  <c r="P12" i="2"/>
  <c r="P64" i="2"/>
  <c r="P90" i="2"/>
  <c r="P83" i="2"/>
  <c r="P42" i="2"/>
  <c r="P18" i="2"/>
  <c r="P43" i="2"/>
  <c r="P10" i="2"/>
  <c r="P40" i="2"/>
  <c r="P72" i="2"/>
  <c r="P36" i="2"/>
  <c r="P100" i="2"/>
  <c r="P31" i="2"/>
  <c r="P70" i="2"/>
  <c r="P5" i="2"/>
  <c r="P6" i="2"/>
  <c r="P4" i="2"/>
  <c r="P7" i="2"/>
  <c r="P8" i="2"/>
  <c r="Q9" i="2" l="1"/>
  <c r="L9" i="2"/>
  <c r="I9" i="2"/>
  <c r="G9" i="2"/>
  <c r="K9" i="2"/>
  <c r="F9" i="2"/>
  <c r="H9" i="2"/>
  <c r="N9" i="2"/>
  <c r="M9" i="2"/>
  <c r="J9" i="2"/>
  <c r="P9" i="2"/>
  <c r="L9" i="3"/>
  <c r="L1" i="3" s="1"/>
  <c r="K9" i="3"/>
  <c r="K1" i="3" s="1"/>
  <c r="Q20" i="2"/>
  <c r="Q62" i="2"/>
  <c r="Q80" i="2"/>
  <c r="Q33" i="2"/>
  <c r="Q85" i="2"/>
  <c r="Q98" i="2"/>
  <c r="Q87" i="2"/>
  <c r="Q37" i="2"/>
  <c r="Q66" i="2"/>
  <c r="Q29" i="2"/>
  <c r="Q57" i="2"/>
  <c r="Q59" i="2"/>
  <c r="Q39" i="2"/>
  <c r="Q13" i="2"/>
  <c r="Q53" i="2"/>
  <c r="Q77" i="2"/>
  <c r="Q23" i="2"/>
  <c r="Q93" i="2"/>
  <c r="Q44" i="2"/>
  <c r="Q38" i="2"/>
  <c r="Q86" i="2"/>
  <c r="Q92" i="2"/>
  <c r="Q68" i="2"/>
  <c r="Q51" i="2"/>
  <c r="Q50" i="2"/>
  <c r="Q88" i="2"/>
  <c r="Q97" i="2"/>
  <c r="Q14" i="2"/>
  <c r="Q30" i="2"/>
  <c r="Q26" i="2"/>
  <c r="Q89" i="2"/>
  <c r="Q52" i="2"/>
  <c r="Q16" i="2"/>
  <c r="Q69" i="2"/>
  <c r="Q21" i="2"/>
  <c r="Q75" i="2"/>
  <c r="Q95" i="2"/>
  <c r="Q81" i="2"/>
  <c r="Q41" i="2"/>
  <c r="Q32" i="2"/>
  <c r="Q15" i="2"/>
  <c r="Q27" i="2"/>
  <c r="Q22" i="2"/>
  <c r="Q73" i="2"/>
  <c r="Q94" i="2"/>
  <c r="Q67" i="2"/>
  <c r="Q79" i="2"/>
  <c r="Q12" i="2"/>
  <c r="Q91" i="2"/>
  <c r="Q17" i="2"/>
  <c r="Q64" i="2"/>
  <c r="Q34" i="2"/>
  <c r="Q48" i="2"/>
  <c r="Q83" i="2"/>
  <c r="Q82" i="2"/>
  <c r="Q24" i="2"/>
  <c r="Q25" i="2"/>
  <c r="Q63" i="2"/>
  <c r="Q99" i="2"/>
  <c r="Q71" i="2"/>
  <c r="Q35" i="2"/>
  <c r="Q55" i="2"/>
  <c r="Q76" i="2"/>
  <c r="Q10" i="2"/>
  <c r="Q58" i="2"/>
  <c r="Q40" i="2"/>
  <c r="Q100" i="2"/>
  <c r="Q56" i="2"/>
  <c r="Q49" i="2"/>
  <c r="Q36" i="2"/>
  <c r="Q47" i="2"/>
  <c r="Q11" i="2"/>
  <c r="Q96" i="2"/>
  <c r="Q74" i="2"/>
  <c r="Q45" i="2"/>
  <c r="Q19" i="2"/>
  <c r="Q31" i="2"/>
  <c r="Q18" i="2"/>
  <c r="Q78" i="2"/>
  <c r="Q84" i="2"/>
  <c r="Q90" i="2"/>
  <c r="Q28" i="2"/>
  <c r="Q65" i="2"/>
  <c r="Q70" i="2"/>
  <c r="Q72" i="2"/>
  <c r="Q43" i="2"/>
  <c r="Q46" i="2"/>
  <c r="Q61" i="2"/>
  <c r="Q42" i="2"/>
  <c r="Q54" i="2"/>
  <c r="Q60" i="2"/>
  <c r="Q5" i="2"/>
  <c r="Q6" i="2"/>
  <c r="Q4" i="2"/>
  <c r="Q7" i="2"/>
  <c r="Q8" i="2"/>
  <c r="R88" i="2" l="1"/>
  <c r="R89" i="2"/>
  <c r="R75" i="2"/>
  <c r="R80" i="2"/>
  <c r="R98" i="2"/>
  <c r="R95" i="2"/>
  <c r="R66" i="2"/>
  <c r="R85" i="2"/>
  <c r="R92" i="2"/>
  <c r="R97" i="2"/>
  <c r="R68" i="2"/>
  <c r="R69" i="2"/>
  <c r="R39" i="2"/>
  <c r="R93" i="2"/>
  <c r="R37" i="2"/>
  <c r="R86" i="2"/>
  <c r="R50" i="2"/>
  <c r="R33" i="2"/>
  <c r="R51" i="2"/>
  <c r="R59" i="2"/>
  <c r="R53" i="2"/>
  <c r="R26" i="2"/>
  <c r="R62" i="2"/>
  <c r="R77" i="2"/>
  <c r="R41" i="2"/>
  <c r="R52" i="2"/>
  <c r="R57" i="2"/>
  <c r="R38" i="2"/>
  <c r="R29" i="2"/>
  <c r="R81" i="2"/>
  <c r="R20" i="2"/>
  <c r="R30" i="2"/>
  <c r="R13" i="2"/>
  <c r="R87" i="2"/>
  <c r="R21" i="2"/>
  <c r="R15" i="2"/>
  <c r="R32" i="2"/>
  <c r="R23" i="2"/>
  <c r="R14" i="2"/>
  <c r="R16" i="2"/>
  <c r="R44" i="2"/>
  <c r="R94" i="2"/>
  <c r="R74" i="2"/>
  <c r="R19" i="2"/>
  <c r="R34" i="2"/>
  <c r="R91" i="2"/>
  <c r="R76" i="2"/>
  <c r="R73" i="2"/>
  <c r="R60" i="2"/>
  <c r="R99" i="2"/>
  <c r="R17" i="2"/>
  <c r="R22" i="2"/>
  <c r="R28" i="2"/>
  <c r="R48" i="2"/>
  <c r="R10" i="2"/>
  <c r="R25" i="2"/>
  <c r="R67" i="2"/>
  <c r="R71" i="2"/>
  <c r="R27" i="2"/>
  <c r="R24" i="2"/>
  <c r="R45" i="2"/>
  <c r="R79" i="2"/>
  <c r="R40" i="2"/>
  <c r="R56" i="2"/>
  <c r="R36" i="2"/>
  <c r="R18" i="2"/>
  <c r="R65" i="2"/>
  <c r="R35" i="2"/>
  <c r="R47" i="2"/>
  <c r="R83" i="2"/>
  <c r="R43" i="2"/>
  <c r="R63" i="2"/>
  <c r="R12" i="2"/>
  <c r="R58" i="2"/>
  <c r="R49" i="2"/>
  <c r="R82" i="2"/>
  <c r="R90" i="2"/>
  <c r="R55" i="2"/>
  <c r="R46" i="2"/>
  <c r="R78" i="2"/>
  <c r="R84" i="2"/>
  <c r="R100" i="2"/>
  <c r="R42" i="2"/>
  <c r="R64" i="2"/>
  <c r="R11" i="2"/>
  <c r="R61" i="2"/>
  <c r="R96" i="2"/>
  <c r="R31" i="2"/>
  <c r="R54" i="2"/>
  <c r="R70" i="2"/>
  <c r="R72" i="2"/>
  <c r="R5" i="2"/>
  <c r="R6" i="2"/>
  <c r="R4" i="2"/>
  <c r="R7" i="2"/>
  <c r="R8" i="2"/>
  <c r="R9" i="2"/>
  <c r="S68" i="2" l="1"/>
  <c r="S57" i="2"/>
  <c r="S37" i="2"/>
  <c r="S88" i="2"/>
  <c r="S75" i="2"/>
  <c r="S16" i="2"/>
  <c r="S85" i="2"/>
  <c r="S13" i="2"/>
  <c r="S93" i="2"/>
  <c r="S97" i="2"/>
  <c r="S66" i="2"/>
  <c r="S69" i="2"/>
  <c r="S89" i="2"/>
  <c r="S29" i="2"/>
  <c r="S52" i="2"/>
  <c r="S98" i="2"/>
  <c r="S23" i="2"/>
  <c r="S38" i="2"/>
  <c r="S44" i="2"/>
  <c r="S21" i="2"/>
  <c r="S41" i="2"/>
  <c r="S92" i="2"/>
  <c r="S87" i="2"/>
  <c r="S80" i="2"/>
  <c r="S59" i="2"/>
  <c r="S32" i="2"/>
  <c r="S86" i="2"/>
  <c r="S77" i="2"/>
  <c r="S81" i="2"/>
  <c r="S30" i="2"/>
  <c r="S14" i="2"/>
  <c r="S53" i="2"/>
  <c r="S50" i="2"/>
  <c r="S39" i="2"/>
  <c r="S33" i="2"/>
  <c r="S15" i="2"/>
  <c r="S20" i="2"/>
  <c r="S26" i="2"/>
  <c r="S62" i="2"/>
  <c r="S95" i="2"/>
  <c r="S51" i="2"/>
  <c r="S25" i="2"/>
  <c r="S82" i="2"/>
  <c r="S63" i="2"/>
  <c r="S34" i="2"/>
  <c r="S83" i="2"/>
  <c r="S49" i="2"/>
  <c r="S60" i="2"/>
  <c r="S99" i="2"/>
  <c r="S90" i="2"/>
  <c r="S91" i="2"/>
  <c r="S84" i="2"/>
  <c r="S47" i="2"/>
  <c r="S27" i="2"/>
  <c r="S48" i="2"/>
  <c r="S74" i="2"/>
  <c r="S94" i="2"/>
  <c r="S79" i="2"/>
  <c r="S64" i="2"/>
  <c r="S76" i="2"/>
  <c r="S36" i="2"/>
  <c r="S67" i="2"/>
  <c r="S35" i="2"/>
  <c r="S10" i="2"/>
  <c r="S78" i="2"/>
  <c r="S12" i="2"/>
  <c r="S72" i="2"/>
  <c r="S22" i="2"/>
  <c r="S28" i="2"/>
  <c r="S11" i="2"/>
  <c r="S65" i="2"/>
  <c r="S56" i="2"/>
  <c r="S55" i="2"/>
  <c r="S96" i="2"/>
  <c r="S70" i="2"/>
  <c r="S71" i="2"/>
  <c r="S58" i="2"/>
  <c r="S18" i="2"/>
  <c r="S46" i="2"/>
  <c r="S54" i="2"/>
  <c r="S31" i="2"/>
  <c r="S43" i="2"/>
  <c r="S100" i="2"/>
  <c r="S73" i="2"/>
  <c r="S61" i="2"/>
  <c r="S17" i="2"/>
  <c r="S42" i="2"/>
  <c r="S19" i="2"/>
  <c r="S40" i="2"/>
  <c r="S45" i="2"/>
  <c r="S24" i="2"/>
  <c r="S5" i="2"/>
  <c r="S6" i="2"/>
  <c r="S4" i="2"/>
  <c r="S7" i="2"/>
  <c r="S8" i="2"/>
  <c r="S9" i="2"/>
  <c r="T88" i="2" l="1"/>
  <c r="T92" i="2"/>
  <c r="T57" i="2"/>
  <c r="T80" i="2"/>
  <c r="T16" i="2"/>
  <c r="T95" i="2"/>
  <c r="T23" i="2"/>
  <c r="T89" i="2"/>
  <c r="T68" i="2"/>
  <c r="T85" i="2"/>
  <c r="T26" i="2"/>
  <c r="T75" i="2"/>
  <c r="T93" i="2"/>
  <c r="T87" i="2"/>
  <c r="T53" i="2"/>
  <c r="T66" i="2"/>
  <c r="T98" i="2"/>
  <c r="T20" i="2"/>
  <c r="T33" i="2"/>
  <c r="T29" i="2"/>
  <c r="T77" i="2"/>
  <c r="T38" i="2"/>
  <c r="T97" i="2"/>
  <c r="T37" i="2"/>
  <c r="T21" i="2"/>
  <c r="T14" i="2"/>
  <c r="T15" i="2"/>
  <c r="T13" i="2"/>
  <c r="T59" i="2"/>
  <c r="T50" i="2"/>
  <c r="T62" i="2"/>
  <c r="T39" i="2"/>
  <c r="T51" i="2"/>
  <c r="T32" i="2"/>
  <c r="T69" i="2"/>
  <c r="T30" i="2"/>
  <c r="T41" i="2"/>
  <c r="T52" i="2"/>
  <c r="T44" i="2"/>
  <c r="T86" i="2"/>
  <c r="T81" i="2"/>
  <c r="T84" i="2"/>
  <c r="T63" i="2"/>
  <c r="T71" i="2"/>
  <c r="T72" i="2"/>
  <c r="T73" i="2"/>
  <c r="T25" i="2"/>
  <c r="T60" i="2"/>
  <c r="T99" i="2"/>
  <c r="T90" i="2"/>
  <c r="T17" i="2"/>
  <c r="T22" i="2"/>
  <c r="T28" i="2"/>
  <c r="T61" i="2"/>
  <c r="T96" i="2"/>
  <c r="T34" i="2"/>
  <c r="T91" i="2"/>
  <c r="T24" i="2"/>
  <c r="T94" i="2"/>
  <c r="T45" i="2"/>
  <c r="T18" i="2"/>
  <c r="T55" i="2"/>
  <c r="T54" i="2"/>
  <c r="T65" i="2"/>
  <c r="T40" i="2"/>
  <c r="T78" i="2"/>
  <c r="T49" i="2"/>
  <c r="T82" i="2"/>
  <c r="T27" i="2"/>
  <c r="T10" i="2"/>
  <c r="T67" i="2"/>
  <c r="T19" i="2"/>
  <c r="T58" i="2"/>
  <c r="T47" i="2"/>
  <c r="T12" i="2"/>
  <c r="T35" i="2"/>
  <c r="T79" i="2"/>
  <c r="T46" i="2"/>
  <c r="T11" i="2"/>
  <c r="T56" i="2"/>
  <c r="T100" i="2"/>
  <c r="T48" i="2"/>
  <c r="T42" i="2"/>
  <c r="T83" i="2"/>
  <c r="T74" i="2"/>
  <c r="T36" i="2"/>
  <c r="T31" i="2"/>
  <c r="T64" i="2"/>
  <c r="T70" i="2"/>
  <c r="T43" i="2"/>
  <c r="T76" i="2"/>
  <c r="T5" i="2"/>
  <c r="T6" i="2"/>
  <c r="T4" i="2"/>
  <c r="T7" i="2"/>
  <c r="T8" i="2"/>
  <c r="T9" i="2"/>
</calcChain>
</file>

<file path=xl/sharedStrings.xml><?xml version="1.0" encoding="utf-8"?>
<sst xmlns="http://schemas.openxmlformats.org/spreadsheetml/2006/main" count="74" uniqueCount="54">
  <si>
    <t>Code</t>
  </si>
  <si>
    <t>Bezeichnung</t>
  </si>
  <si>
    <t>Verantwortliche Person</t>
  </si>
  <si>
    <t>Status</t>
  </si>
  <si>
    <t>Benötigte Ressourcen</t>
  </si>
  <si>
    <t>Start
Datum</t>
  </si>
  <si>
    <t>Ende
Datum</t>
  </si>
  <si>
    <t>XYZ.0101</t>
  </si>
  <si>
    <t>XYZ.0102</t>
  </si>
  <si>
    <t>XYZ.0103</t>
  </si>
  <si>
    <t>Voraussetzungen (Arbeitspakete)</t>
  </si>
  <si>
    <t>Abhängigkeiten (Arbeitspakete)</t>
  </si>
  <si>
    <t>Aufwand
(Stunden)</t>
  </si>
  <si>
    <t>Aufwand
(CHF)</t>
  </si>
  <si>
    <t>Offen</t>
  </si>
  <si>
    <t>In Arbeit</t>
  </si>
  <si>
    <t>Keine</t>
  </si>
  <si>
    <t>Geplanter
Fertigstellungsgrad</t>
  </si>
  <si>
    <t>Stichdatum</t>
  </si>
  <si>
    <t>Fertig</t>
  </si>
  <si>
    <t>Geplante
Stunden</t>
  </si>
  <si>
    <t>Geplante
CHF</t>
  </si>
  <si>
    <t>Erarbeiteter
Stundenwert</t>
  </si>
  <si>
    <t>Erarbeiteter
CHF-Wert</t>
  </si>
  <si>
    <t>Tatsächlicher
Fertigstellungsgrad</t>
  </si>
  <si>
    <t>Earned Value</t>
  </si>
  <si>
    <t>Planned Value</t>
  </si>
  <si>
    <t>Actual Value</t>
  </si>
  <si>
    <t>Geschätzte
Stunden</t>
  </si>
  <si>
    <t>Geschätzte
CHF</t>
  </si>
  <si>
    <t>Tatsächliche
Stunden</t>
  </si>
  <si>
    <t>Tatsächliche
CHF</t>
  </si>
  <si>
    <t>Titel der Aufgabe
(Bezeichnung)</t>
  </si>
  <si>
    <t>Beschreibung der Aufgabe
(möglichst spezifisch / konkret)</t>
  </si>
  <si>
    <t>Ergebnisse und Ziele
(mit Abnahmekriterien)</t>
  </si>
  <si>
    <t>-</t>
  </si>
  <si>
    <t>WPF GUI</t>
  </si>
  <si>
    <t>Sara</t>
  </si>
  <si>
    <t>Mockup</t>
  </si>
  <si>
    <t>Ian</t>
  </si>
  <si>
    <t>Website</t>
  </si>
  <si>
    <t>Valentina</t>
  </si>
  <si>
    <t>Visual Studio Code</t>
  </si>
  <si>
    <t>Visual Studio</t>
  </si>
  <si>
    <t>Softwarearchitektur</t>
  </si>
  <si>
    <t>README.md file</t>
  </si>
  <si>
    <t>GitHub</t>
  </si>
  <si>
    <t>Projektplanung</t>
  </si>
  <si>
    <t>Excel Datei</t>
  </si>
  <si>
    <t>XYZ.0104</t>
  </si>
  <si>
    <t>XYZ.0105</t>
  </si>
  <si>
    <t>XYZ.0106</t>
  </si>
  <si>
    <t>27/20/2022</t>
  </si>
  <si>
    <t>Projekt: Cheese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</si>
</sst>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.00_ ;[Red]\-#,##0.00\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1">
    <xf numFmtId="0" fontId="0" fillId="0" borderId="0" xfId="0"/>
    <xf numFmtId="14" fontId="2" fillId="0" borderId="0" xfId="0" applyNumberFormat="1" applyFont="1" applyAlignment="1">
      <alignment vertical="center"/>
    </xf>
    <xf numFmtId="14" fontId="0" fillId="0" borderId="8" xfId="0" applyNumberForma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14" fontId="0" fillId="0" borderId="5" xfId="0" applyNumberFormat="1" applyBorder="1" applyAlignment="1">
      <alignment vertical="top" wrapText="1"/>
    </xf>
    <xf numFmtId="14" fontId="0" fillId="0" borderId="0" xfId="0" applyNumberFormat="1" applyAlignment="1">
      <alignment vertical="top" wrapText="1"/>
    </xf>
    <xf numFmtId="14" fontId="1" fillId="2" borderId="11" xfId="0" applyNumberFormat="1" applyFont="1" applyFill="1" applyBorder="1" applyAlignment="1">
      <alignment horizontal="center" vertical="center" textRotation="90" wrapText="1"/>
    </xf>
    <xf numFmtId="0" fontId="3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textRotation="90" wrapText="1"/>
    </xf>
    <xf numFmtId="0" fontId="0" fillId="0" borderId="8" xfId="0" applyNumberFormat="1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0" fillId="0" borderId="0" xfId="0" applyNumberFormat="1" applyAlignment="1">
      <alignment vertical="top" wrapText="1"/>
    </xf>
    <xf numFmtId="14" fontId="1" fillId="0" borderId="0" xfId="0" applyNumberFormat="1" applyFont="1" applyFill="1" applyBorder="1" applyAlignment="1">
      <alignment horizontal="center" vertical="center" textRotation="90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textRotation="90" wrapText="1"/>
    </xf>
    <xf numFmtId="0" fontId="0" fillId="0" borderId="7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14" fontId="2" fillId="0" borderId="0" xfId="0" applyNumberFormat="1" applyFont="1" applyAlignment="1">
      <alignment horizontal="center" vertical="center" textRotation="90" wrapText="1"/>
    </xf>
    <xf numFmtId="0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6" fillId="3" borderId="2" xfId="1" applyNumberFormat="1" applyFont="1" applyFill="1" applyBorder="1" applyAlignment="1">
      <alignment horizontal="center" vertical="center" wrapText="1"/>
    </xf>
    <xf numFmtId="0" fontId="6" fillId="3" borderId="1" xfId="1" applyNumberFormat="1" applyFont="1" applyFill="1" applyBorder="1" applyAlignment="1">
      <alignment horizontal="center" vertical="center" wrapText="1"/>
    </xf>
    <xf numFmtId="0" fontId="6" fillId="3" borderId="4" xfId="1" applyNumberFormat="1" applyFont="1" applyFill="1" applyBorder="1" applyAlignment="1">
      <alignment horizontal="center" vertical="center" wrapText="1"/>
    </xf>
    <xf numFmtId="0" fontId="6" fillId="3" borderId="5" xfId="1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164" fontId="1" fillId="2" borderId="11" xfId="0" applyNumberFormat="1" applyFont="1" applyFill="1" applyBorder="1" applyAlignment="1">
      <alignment horizontal="center" vertical="center" textRotation="90" wrapText="1"/>
    </xf>
    <xf numFmtId="164" fontId="0" fillId="0" borderId="8" xfId="0" applyNumberFormat="1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164" fontId="0" fillId="0" borderId="5" xfId="0" applyNumberFormat="1" applyBorder="1" applyAlignment="1">
      <alignment vertical="top" wrapText="1"/>
    </xf>
    <xf numFmtId="164" fontId="0" fillId="0" borderId="0" xfId="0" applyNumberFormat="1" applyAlignment="1">
      <alignment vertical="top" wrapText="1"/>
    </xf>
    <xf numFmtId="43" fontId="1" fillId="0" borderId="0" xfId="1" applyFont="1" applyAlignment="1">
      <alignment horizontal="left" vertical="center"/>
    </xf>
    <xf numFmtId="43" fontId="1" fillId="0" borderId="0" xfId="1" applyFont="1" applyAlignment="1">
      <alignment horizontal="center" vertical="center"/>
    </xf>
    <xf numFmtId="43" fontId="1" fillId="0" borderId="0" xfId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left" vertical="center" wrapText="1"/>
    </xf>
    <xf numFmtId="164" fontId="0" fillId="0" borderId="13" xfId="0" applyNumberFormat="1" applyFont="1" applyFill="1" applyBorder="1" applyAlignment="1">
      <alignment horizontal="left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164" fontId="1" fillId="2" borderId="11" xfId="1" applyNumberFormat="1" applyFont="1" applyFill="1" applyBorder="1" applyAlignment="1">
      <alignment horizontal="center" vertical="center" textRotation="90" wrapText="1"/>
    </xf>
    <xf numFmtId="164" fontId="1" fillId="2" borderId="12" xfId="0" applyNumberFormat="1" applyFont="1" applyFill="1" applyBorder="1" applyAlignment="1">
      <alignment horizontal="center" vertical="center" textRotation="90" wrapText="1"/>
    </xf>
    <xf numFmtId="164" fontId="2" fillId="0" borderId="0" xfId="0" applyNumberFormat="1" applyFont="1" applyAlignment="1">
      <alignment horizontal="center" vertical="center" textRotation="90" wrapText="1"/>
    </xf>
    <xf numFmtId="164" fontId="0" fillId="0" borderId="7" xfId="0" applyNumberFormat="1" applyFont="1" applyBorder="1" applyAlignment="1">
      <alignment horizontal="left" vertical="center" wrapText="1"/>
    </xf>
    <xf numFmtId="164" fontId="0" fillId="0" borderId="21" xfId="0" applyNumberFormat="1" applyFont="1" applyBorder="1" applyAlignment="1">
      <alignment horizontal="left" vertical="center" wrapText="1"/>
    </xf>
    <xf numFmtId="9" fontId="1" fillId="2" borderId="11" xfId="0" applyNumberFormat="1" applyFont="1" applyFill="1" applyBorder="1" applyAlignment="1">
      <alignment horizontal="center" vertical="center" textRotation="90" wrapText="1"/>
    </xf>
    <xf numFmtId="9" fontId="1" fillId="4" borderId="11" xfId="0" applyNumberFormat="1" applyFont="1" applyFill="1" applyBorder="1" applyAlignment="1">
      <alignment horizontal="center" vertical="center" textRotation="90" wrapText="1"/>
    </xf>
    <xf numFmtId="164" fontId="1" fillId="4" borderId="11" xfId="1" applyNumberFormat="1" applyFont="1" applyFill="1" applyBorder="1" applyAlignment="1">
      <alignment horizontal="center" vertical="center" textRotation="90" wrapText="1"/>
    </xf>
    <xf numFmtId="164" fontId="8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9" fontId="8" fillId="0" borderId="0" xfId="0" applyNumberFormat="1" applyFont="1" applyAlignment="1">
      <alignment horizontal="right" vertical="center"/>
    </xf>
    <xf numFmtId="9" fontId="8" fillId="0" borderId="0" xfId="1" applyNumberFormat="1" applyFont="1" applyAlignment="1">
      <alignment horizontal="right" vertical="center"/>
    </xf>
    <xf numFmtId="164" fontId="1" fillId="0" borderId="0" xfId="1" applyNumberFormat="1" applyFont="1" applyAlignment="1">
      <alignment horizontal="right" vertical="center"/>
    </xf>
    <xf numFmtId="9" fontId="1" fillId="0" borderId="0" xfId="1" applyNumberFormat="1" applyFont="1" applyAlignment="1">
      <alignment horizontal="right" vertical="center"/>
    </xf>
    <xf numFmtId="164" fontId="0" fillId="0" borderId="8" xfId="0" applyNumberFormat="1" applyFont="1" applyFill="1" applyBorder="1" applyAlignment="1">
      <alignment horizontal="right" vertical="center" wrapText="1"/>
    </xf>
    <xf numFmtId="14" fontId="0" fillId="0" borderId="8" xfId="0" applyNumberFormat="1" applyFont="1" applyFill="1" applyBorder="1" applyAlignment="1">
      <alignment horizontal="right" vertical="center" wrapText="1"/>
    </xf>
    <xf numFmtId="164" fontId="0" fillId="5" borderId="8" xfId="1" applyNumberFormat="1" applyFont="1" applyFill="1" applyBorder="1" applyAlignment="1">
      <alignment horizontal="right" vertical="center" wrapText="1"/>
    </xf>
    <xf numFmtId="9" fontId="0" fillId="0" borderId="8" xfId="2" applyNumberFormat="1" applyFont="1" applyBorder="1" applyAlignment="1">
      <alignment horizontal="right" vertical="center" wrapText="1"/>
    </xf>
    <xf numFmtId="164" fontId="0" fillId="0" borderId="8" xfId="1" applyNumberFormat="1" applyFont="1" applyBorder="1" applyAlignment="1">
      <alignment horizontal="right" vertical="center" wrapText="1"/>
    </xf>
    <xf numFmtId="9" fontId="0" fillId="5" borderId="8" xfId="2" applyNumberFormat="1" applyFont="1" applyFill="1" applyBorder="1" applyAlignment="1">
      <alignment horizontal="right" vertical="center" wrapText="1"/>
    </xf>
    <xf numFmtId="164" fontId="0" fillId="0" borderId="8" xfId="2" applyNumberFormat="1" applyFont="1" applyBorder="1" applyAlignment="1">
      <alignment horizontal="right" vertical="center" wrapText="1"/>
    </xf>
    <xf numFmtId="164" fontId="0" fillId="0" borderId="0" xfId="0" applyNumberFormat="1" applyFont="1" applyAlignment="1">
      <alignment horizontal="right" vertical="center" wrapText="1"/>
    </xf>
    <xf numFmtId="9" fontId="0" fillId="5" borderId="1" xfId="0" applyNumberFormat="1" applyFont="1" applyFill="1" applyBorder="1" applyAlignment="1">
      <alignment horizontal="right" vertical="center" wrapText="1"/>
    </xf>
    <xf numFmtId="164" fontId="0" fillId="0" borderId="13" xfId="0" applyNumberFormat="1" applyFont="1" applyFill="1" applyBorder="1" applyAlignment="1">
      <alignment horizontal="right" vertical="center" wrapText="1"/>
    </xf>
    <xf numFmtId="14" fontId="0" fillId="0" borderId="13" xfId="0" applyNumberFormat="1" applyFont="1" applyFill="1" applyBorder="1" applyAlignment="1">
      <alignment horizontal="right" vertical="center" wrapText="1"/>
    </xf>
    <xf numFmtId="164" fontId="0" fillId="5" borderId="13" xfId="1" applyNumberFormat="1" applyFont="1" applyFill="1" applyBorder="1" applyAlignment="1">
      <alignment horizontal="right" vertical="center" wrapText="1"/>
    </xf>
    <xf numFmtId="9" fontId="0" fillId="0" borderId="13" xfId="2" applyNumberFormat="1" applyFont="1" applyBorder="1" applyAlignment="1">
      <alignment horizontal="right" vertical="center" wrapText="1"/>
    </xf>
    <xf numFmtId="164" fontId="0" fillId="0" borderId="13" xfId="1" applyNumberFormat="1" applyFont="1" applyBorder="1" applyAlignment="1">
      <alignment horizontal="right" vertical="center" wrapText="1"/>
    </xf>
    <xf numFmtId="9" fontId="0" fillId="5" borderId="5" xfId="0" applyNumberFormat="1" applyFont="1" applyFill="1" applyBorder="1" applyAlignment="1">
      <alignment horizontal="right" vertical="center" wrapText="1"/>
    </xf>
    <xf numFmtId="14" fontId="0" fillId="0" borderId="0" xfId="0" applyNumberFormat="1" applyFont="1" applyAlignment="1">
      <alignment horizontal="right" vertical="center" wrapText="1"/>
    </xf>
    <xf numFmtId="164" fontId="0" fillId="0" borderId="0" xfId="1" applyNumberFormat="1" applyFont="1" applyAlignment="1">
      <alignment horizontal="right" vertical="center" wrapText="1"/>
    </xf>
    <xf numFmtId="9" fontId="0" fillId="0" borderId="0" xfId="0" applyNumberFormat="1" applyFont="1" applyAlignment="1">
      <alignment horizontal="right" vertical="center" wrapText="1"/>
    </xf>
    <xf numFmtId="164" fontId="0" fillId="0" borderId="9" xfId="2" applyNumberFormat="1" applyFont="1" applyBorder="1" applyAlignment="1">
      <alignment horizontal="right" vertical="center" wrapText="1"/>
    </xf>
    <xf numFmtId="164" fontId="0" fillId="0" borderId="13" xfId="2" applyNumberFormat="1" applyFont="1" applyBorder="1" applyAlignment="1">
      <alignment horizontal="right" vertical="center" wrapText="1"/>
    </xf>
    <xf numFmtId="164" fontId="0" fillId="0" borderId="14" xfId="2" applyNumberFormat="1" applyFont="1" applyBorder="1" applyAlignment="1">
      <alignment horizontal="right" vertical="center" wrapText="1"/>
    </xf>
    <xf numFmtId="164" fontId="0" fillId="0" borderId="15" xfId="0" applyNumberFormat="1" applyFont="1" applyBorder="1" applyAlignment="1">
      <alignment horizontal="left" vertical="center" wrapText="1"/>
    </xf>
    <xf numFmtId="164" fontId="0" fillId="0" borderId="16" xfId="0" applyNumberFormat="1" applyFont="1" applyFill="1" applyBorder="1" applyAlignment="1">
      <alignment horizontal="left" vertical="center" wrapText="1"/>
    </xf>
    <xf numFmtId="164" fontId="0" fillId="0" borderId="16" xfId="0" applyNumberFormat="1" applyFont="1" applyFill="1" applyBorder="1" applyAlignment="1">
      <alignment horizontal="right" vertical="center" wrapText="1"/>
    </xf>
    <xf numFmtId="14" fontId="0" fillId="0" borderId="16" xfId="0" applyNumberFormat="1" applyFont="1" applyFill="1" applyBorder="1" applyAlignment="1">
      <alignment horizontal="right" vertical="center" wrapText="1"/>
    </xf>
    <xf numFmtId="164" fontId="0" fillId="5" borderId="16" xfId="1" applyNumberFormat="1" applyFont="1" applyFill="1" applyBorder="1" applyAlignment="1">
      <alignment horizontal="right" vertical="center" wrapText="1"/>
    </xf>
    <xf numFmtId="9" fontId="0" fillId="0" borderId="16" xfId="2" applyNumberFormat="1" applyFont="1" applyBorder="1" applyAlignment="1">
      <alignment horizontal="right" vertical="center" wrapText="1"/>
    </xf>
    <xf numFmtId="164" fontId="0" fillId="0" borderId="16" xfId="1" applyNumberFormat="1" applyFont="1" applyBorder="1" applyAlignment="1">
      <alignment horizontal="right" vertical="center" wrapText="1"/>
    </xf>
    <xf numFmtId="9" fontId="0" fillId="5" borderId="16" xfId="2" applyNumberFormat="1" applyFont="1" applyFill="1" applyBorder="1" applyAlignment="1">
      <alignment horizontal="right" vertical="center" wrapText="1"/>
    </xf>
    <xf numFmtId="164" fontId="0" fillId="0" borderId="16" xfId="2" applyNumberFormat="1" applyFont="1" applyBorder="1" applyAlignment="1">
      <alignment horizontal="right" vertical="center" wrapText="1"/>
    </xf>
    <xf numFmtId="164" fontId="0" fillId="0" borderId="17" xfId="2" applyNumberFormat="1" applyFont="1" applyBorder="1" applyAlignment="1">
      <alignment horizontal="right" vertical="center" wrapText="1"/>
    </xf>
    <xf numFmtId="14" fontId="1" fillId="4" borderId="20" xfId="0" applyNumberFormat="1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 wrapText="1"/>
    </xf>
    <xf numFmtId="14" fontId="1" fillId="2" borderId="23" xfId="0" applyNumberFormat="1" applyFont="1" applyFill="1" applyBorder="1" applyAlignment="1">
      <alignment horizontal="center" vertical="center" textRotation="90" wrapText="1"/>
    </xf>
    <xf numFmtId="43" fontId="1" fillId="0" borderId="0" xfId="1" applyFont="1" applyAlignment="1">
      <alignment horizontal="right" vertical="center"/>
    </xf>
    <xf numFmtId="14" fontId="1" fillId="2" borderId="22" xfId="0" applyNumberFormat="1" applyFont="1" applyFill="1" applyBorder="1" applyAlignment="1">
      <alignment horizontal="left" vertical="center" wrapText="1"/>
    </xf>
    <xf numFmtId="14" fontId="1" fillId="2" borderId="23" xfId="0" applyNumberFormat="1" applyFont="1" applyFill="1" applyBorder="1" applyAlignment="1">
      <alignment horizontal="left" vertical="center" wrapText="1"/>
    </xf>
    <xf numFmtId="14" fontId="1" fillId="2" borderId="24" xfId="0" applyNumberFormat="1" applyFont="1" applyFill="1" applyBorder="1" applyAlignment="1">
      <alignment horizontal="center" vertical="center" textRotation="90" wrapText="1"/>
    </xf>
    <xf numFmtId="0" fontId="0" fillId="0" borderId="1" xfId="0" applyNumberFormat="1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15" xfId="0" applyNumberFormat="1" applyBorder="1" applyAlignment="1">
      <alignment horizontal="left" vertical="center" wrapText="1"/>
    </xf>
    <xf numFmtId="0" fontId="0" fillId="0" borderId="16" xfId="0" applyNumberFormat="1" applyFill="1" applyBorder="1" applyAlignment="1">
      <alignment horizontal="left" vertical="center" wrapText="1"/>
    </xf>
    <xf numFmtId="14" fontId="0" fillId="0" borderId="16" xfId="0" applyNumberFormat="1" applyFill="1" applyBorder="1" applyAlignment="1">
      <alignment horizontal="center" vertical="center" wrapText="1"/>
    </xf>
    <xf numFmtId="14" fontId="0" fillId="0" borderId="17" xfId="0" applyNumberForma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left" vertical="center" wrapText="1"/>
    </xf>
    <xf numFmtId="0" fontId="0" fillId="0" borderId="5" xfId="0" applyNumberFormat="1" applyFill="1" applyBorder="1" applyAlignment="1">
      <alignment horizontal="left" vertical="center" wrapText="1"/>
    </xf>
    <xf numFmtId="14" fontId="0" fillId="0" borderId="5" xfId="0" applyNumberFormat="1" applyFill="1" applyBorder="1" applyAlignment="1">
      <alignment horizontal="center" vertical="center" wrapText="1"/>
    </xf>
    <xf numFmtId="14" fontId="0" fillId="0" borderId="6" xfId="0" applyNumberFormat="1" applyFill="1" applyBorder="1" applyAlignment="1">
      <alignment horizontal="center" vertical="center" wrapText="1"/>
    </xf>
    <xf numFmtId="0" fontId="6" fillId="3" borderId="7" xfId="1" applyNumberFormat="1" applyFont="1" applyFill="1" applyBorder="1" applyAlignment="1">
      <alignment horizontal="center" vertical="center" wrapText="1"/>
    </xf>
    <xf numFmtId="0" fontId="6" fillId="3" borderId="8" xfId="1" applyNumberFormat="1" applyFont="1" applyFill="1" applyBorder="1" applyAlignment="1">
      <alignment horizontal="center" vertical="center" wrapText="1"/>
    </xf>
    <xf numFmtId="14" fontId="1" fillId="4" borderId="10" xfId="0" applyNumberFormat="1" applyFont="1" applyFill="1" applyBorder="1" applyAlignment="1">
      <alignment horizontal="center" vertical="center" textRotation="90" wrapText="1"/>
    </xf>
    <xf numFmtId="0" fontId="1" fillId="2" borderId="11" xfId="1" applyNumberFormat="1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left" vertical="center"/>
    </xf>
    <xf numFmtId="0" fontId="1" fillId="2" borderId="11" xfId="1" applyNumberFormat="1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164" fontId="1" fillId="2" borderId="19" xfId="0" applyNumberFormat="1" applyFont="1" applyFill="1" applyBorder="1" applyAlignment="1">
      <alignment horizontal="center" vertical="center" wrapText="1"/>
    </xf>
    <xf numFmtId="164" fontId="1" fillId="2" borderId="20" xfId="0" applyNumberFormat="1" applyFont="1" applyFill="1" applyBorder="1" applyAlignment="1">
      <alignment horizontal="center" vertical="center" wrapText="1"/>
    </xf>
    <xf numFmtId="164" fontId="1" fillId="4" borderId="19" xfId="0" applyNumberFormat="1" applyFont="1" applyFill="1" applyBorder="1" applyAlignment="1">
      <alignment horizontal="left" vertical="center"/>
    </xf>
    <xf numFmtId="164" fontId="1" fillId="4" borderId="18" xfId="0" applyNumberFormat="1" applyFont="1" applyFill="1" applyBorder="1" applyAlignment="1">
      <alignment horizontal="left" vertical="center"/>
    </xf>
    <xf numFmtId="0" fontId="1" fillId="2" borderId="19" xfId="1" applyNumberFormat="1" applyFont="1" applyFill="1" applyBorder="1" applyAlignment="1">
      <alignment horizontal="center" vertical="center" wrapText="1"/>
    </xf>
    <xf numFmtId="0" fontId="1" fillId="2" borderId="18" xfId="1" applyNumberFormat="1" applyFont="1" applyFill="1" applyBorder="1" applyAlignment="1">
      <alignment horizontal="center" vertical="center" wrapText="1"/>
    </xf>
    <xf numFmtId="0" fontId="1" fillId="2" borderId="25" xfId="1" applyNumberFormat="1" applyFont="1" applyFill="1" applyBorder="1" applyAlignment="1">
      <alignment horizontal="center" vertical="center" wrapText="1"/>
    </xf>
  </cellXfs>
  <cellStyles count="3">
    <cellStyle name="Komma" xfId="1" builtinId="3"/>
    <cellStyle name="Prozent" xfId="2" builtinId="5"/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baseColWidth="10" defaultColWidth="8.73046875" defaultRowHeight="14.25" x14ac:dyDescent="0.45"/>
  <cols>
    <col min="1" max="1" width="8.73046875" style="14"/>
    <col min="2" max="4" width="30.73046875" style="14" customWidth="1"/>
    <col min="5" max="5" width="8.73046875" style="14"/>
    <col min="6" max="6" width="20.73046875" style="14" customWidth="1"/>
    <col min="7" max="7" width="30.73046875" style="14" customWidth="1"/>
    <col min="8" max="9" width="8.73046875" style="44"/>
    <col min="10" max="11" width="11.1328125" style="5" bestFit="1" customWidth="1"/>
    <col min="12" max="13" width="20.73046875" style="14" customWidth="1"/>
    <col min="14" max="16384" width="8.73046875" style="14"/>
  </cols>
  <sheetData>
    <row r="1" spans="1:13" s="7" customFormat="1" ht="28.5" x14ac:dyDescent="0.45">
      <c r="A1" s="121" t="s">
        <v>53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s="8" customFormat="1" ht="14.65" thickBot="1" x14ac:dyDescent="0.5">
      <c r="H2" s="39"/>
      <c r="I2" s="39"/>
      <c r="J2" s="1"/>
      <c r="K2" s="1"/>
    </row>
    <row r="3" spans="1:13" s="17" customFormat="1" ht="63.95" customHeight="1" thickBot="1" x14ac:dyDescent="0.5">
      <c r="A3" s="16" t="s">
        <v>0</v>
      </c>
      <c r="B3" s="99" t="s">
        <v>32</v>
      </c>
      <c r="C3" s="99" t="s">
        <v>33</v>
      </c>
      <c r="D3" s="9" t="s">
        <v>34</v>
      </c>
      <c r="E3" s="10" t="s">
        <v>3</v>
      </c>
      <c r="F3" s="9" t="s">
        <v>2</v>
      </c>
      <c r="G3" s="9" t="s">
        <v>4</v>
      </c>
      <c r="H3" s="40" t="s">
        <v>12</v>
      </c>
      <c r="I3" s="40" t="s">
        <v>13</v>
      </c>
      <c r="J3" s="6" t="s">
        <v>5</v>
      </c>
      <c r="K3" s="6" t="s">
        <v>6</v>
      </c>
      <c r="L3" s="9" t="s">
        <v>10</v>
      </c>
      <c r="M3" s="38" t="s">
        <v>11</v>
      </c>
    </row>
    <row r="4" spans="1:13" ht="28.5" x14ac:dyDescent="0.45">
      <c r="A4" s="18" t="s">
        <v>7</v>
      </c>
      <c r="B4" s="11" t="s">
        <v>38</v>
      </c>
      <c r="C4" s="11" t="str">
        <f>CONCATENATE($B4," ",C$3)</f>
        <v>Mockup Beschreibung der Aufgabe
(möglichst spezifisch / konkret)</v>
      </c>
      <c r="D4" s="11" t="str">
        <f t="shared" ref="D4:D10" si="0">CONCATENATE($B4," ",D$3)</f>
        <v>Mockup Ergebnisse und Ziele
(mit Abnahmekriterien)</v>
      </c>
      <c r="E4" s="11" t="s">
        <v>19</v>
      </c>
      <c r="F4" s="11" t="s">
        <v>39</v>
      </c>
      <c r="G4" s="11" t="s">
        <v>16</v>
      </c>
      <c r="H4" s="41">
        <v>3</v>
      </c>
      <c r="I4" s="41">
        <v>0</v>
      </c>
      <c r="J4" s="2">
        <v>44812</v>
      </c>
      <c r="K4" s="2">
        <v>44819</v>
      </c>
      <c r="L4" s="11" t="s">
        <v>35</v>
      </c>
      <c r="M4" s="19" t="s">
        <v>35</v>
      </c>
    </row>
    <row r="5" spans="1:13" ht="28.5" x14ac:dyDescent="0.45">
      <c r="A5" s="18" t="s">
        <v>8</v>
      </c>
      <c r="B5" s="11" t="s">
        <v>36</v>
      </c>
      <c r="C5" s="11" t="str">
        <f t="shared" ref="C5:C10" si="1">CONCATENATE($B5," ",C$3)</f>
        <v>WPF GUI Beschreibung der Aufgabe
(möglichst spezifisch / konkret)</v>
      </c>
      <c r="D5" s="11" t="str">
        <f t="shared" si="0"/>
        <v>WPF GUI Ergebnisse und Ziele
(mit Abnahmekriterien)</v>
      </c>
      <c r="E5" s="12" t="s">
        <v>19</v>
      </c>
      <c r="F5" s="12" t="s">
        <v>37</v>
      </c>
      <c r="G5" s="12" t="s">
        <v>43</v>
      </c>
      <c r="H5" s="42">
        <v>2</v>
      </c>
      <c r="I5" s="42">
        <v>0</v>
      </c>
      <c r="J5" s="2">
        <v>44812</v>
      </c>
      <c r="K5" s="2">
        <v>44819</v>
      </c>
      <c r="L5" s="12" t="str">
        <f>A4</f>
        <v>XYZ.0101</v>
      </c>
      <c r="M5" s="20" t="s">
        <v>35</v>
      </c>
    </row>
    <row r="6" spans="1:13" ht="28.5" x14ac:dyDescent="0.45">
      <c r="A6" s="18" t="s">
        <v>9</v>
      </c>
      <c r="B6" s="11" t="s">
        <v>40</v>
      </c>
      <c r="C6" s="11" t="str">
        <f t="shared" si="1"/>
        <v>Website Beschreibung der Aufgabe
(möglichst spezifisch / konkret)</v>
      </c>
      <c r="D6" s="11" t="str">
        <f t="shared" si="0"/>
        <v>Website Ergebnisse und Ziele
(mit Abnahmekriterien)</v>
      </c>
      <c r="E6" s="12" t="s">
        <v>15</v>
      </c>
      <c r="F6" s="12" t="s">
        <v>41</v>
      </c>
      <c r="G6" s="12" t="s">
        <v>42</v>
      </c>
      <c r="H6" s="42">
        <v>6.5</v>
      </c>
      <c r="I6" s="42">
        <v>0</v>
      </c>
      <c r="J6" s="2">
        <v>44819</v>
      </c>
      <c r="K6" s="2">
        <v>44826</v>
      </c>
      <c r="L6" s="12" t="str">
        <f t="shared" ref="L6:L9" si="2">A5</f>
        <v>XYZ.0102</v>
      </c>
      <c r="M6" s="20" t="s">
        <v>35</v>
      </c>
    </row>
    <row r="7" spans="1:13" ht="42.75" x14ac:dyDescent="0.45">
      <c r="A7" s="18" t="s">
        <v>49</v>
      </c>
      <c r="B7" s="11" t="s">
        <v>44</v>
      </c>
      <c r="C7" s="11" t="str">
        <f t="shared" si="1"/>
        <v>Softwarearchitektur Beschreibung der Aufgabe
(möglichst spezifisch / konkret)</v>
      </c>
      <c r="D7" s="11" t="str">
        <f t="shared" si="0"/>
        <v>Softwarearchitektur Ergebnisse und Ziele
(mit Abnahmekriterien)</v>
      </c>
      <c r="E7" s="12" t="s">
        <v>15</v>
      </c>
      <c r="F7" s="12" t="s">
        <v>39</v>
      </c>
      <c r="G7" s="12"/>
      <c r="H7" s="42">
        <v>3</v>
      </c>
      <c r="I7" s="42">
        <v>0</v>
      </c>
      <c r="J7" s="2">
        <v>44826</v>
      </c>
      <c r="K7" s="2">
        <f>J7</f>
        <v>44826</v>
      </c>
      <c r="L7" s="12" t="str">
        <f t="shared" si="2"/>
        <v>XYZ.0103</v>
      </c>
      <c r="M7" s="20"/>
    </row>
    <row r="8" spans="1:13" ht="42.75" x14ac:dyDescent="0.45">
      <c r="A8" s="18" t="s">
        <v>50</v>
      </c>
      <c r="B8" s="11" t="s">
        <v>45</v>
      </c>
      <c r="C8" s="11" t="str">
        <f t="shared" si="1"/>
        <v>README.md file Beschreibung der Aufgabe
(möglichst spezifisch / konkret)</v>
      </c>
      <c r="D8" s="11" t="str">
        <f t="shared" si="0"/>
        <v>README.md file Ergebnisse und Ziele
(mit Abnahmekriterien)</v>
      </c>
      <c r="E8" s="12" t="s">
        <v>14</v>
      </c>
      <c r="F8" s="12"/>
      <c r="G8" s="12" t="s">
        <v>46</v>
      </c>
      <c r="H8" s="42">
        <v>1</v>
      </c>
      <c r="I8" s="42">
        <v>0</v>
      </c>
      <c r="J8" s="2">
        <v>44854</v>
      </c>
      <c r="K8" s="2" t="s">
        <v>52</v>
      </c>
      <c r="L8" s="12" t="str">
        <f t="shared" si="2"/>
        <v>XYZ.0104</v>
      </c>
      <c r="M8" s="20"/>
    </row>
    <row r="9" spans="1:13" ht="42.75" x14ac:dyDescent="0.45">
      <c r="A9" s="18" t="s">
        <v>51</v>
      </c>
      <c r="B9" s="11" t="s">
        <v>47</v>
      </c>
      <c r="C9" s="11" t="str">
        <f t="shared" si="1"/>
        <v>Projektplanung Beschreibung der Aufgabe
(möglichst spezifisch / konkret)</v>
      </c>
      <c r="D9" s="11" t="str">
        <f t="shared" si="0"/>
        <v>Projektplanung Ergebnisse und Ziele
(mit Abnahmekriterien)</v>
      </c>
      <c r="E9" s="12" t="s">
        <v>15</v>
      </c>
      <c r="F9" s="12" t="s">
        <v>37</v>
      </c>
      <c r="G9" s="12" t="s">
        <v>48</v>
      </c>
      <c r="H9" s="42">
        <v>1.5</v>
      </c>
      <c r="I9" s="42">
        <v>0</v>
      </c>
      <c r="J9" s="2">
        <v>44826</v>
      </c>
      <c r="K9" s="2">
        <v>44826</v>
      </c>
      <c r="L9" s="12" t="str">
        <f t="shared" si="2"/>
        <v>XYZ.0105</v>
      </c>
      <c r="M9" s="20" t="s">
        <v>35</v>
      </c>
    </row>
    <row r="10" spans="1:13" ht="28.5" x14ac:dyDescent="0.45">
      <c r="A10" s="21"/>
      <c r="B10" s="12"/>
      <c r="C10" s="12" t="str">
        <f t="shared" si="1"/>
        <v xml:space="preserve"> Beschreibung der Aufgabe
(möglichst spezifisch / konkret)</v>
      </c>
      <c r="D10" s="12" t="str">
        <f t="shared" si="0"/>
        <v xml:space="preserve"> Ergebnisse und Ziele
(mit Abnahmekriterien)</v>
      </c>
      <c r="E10" s="12" t="s">
        <v>14</v>
      </c>
      <c r="F10" s="12"/>
      <c r="G10" s="12"/>
      <c r="H10" s="42"/>
      <c r="I10" s="42">
        <v>0</v>
      </c>
      <c r="J10" s="3"/>
      <c r="K10" s="3"/>
      <c r="L10" s="12" t="s">
        <v>35</v>
      </c>
      <c r="M10" s="20" t="s">
        <v>35</v>
      </c>
    </row>
    <row r="11" spans="1:13" x14ac:dyDescent="0.45">
      <c r="A11" s="21"/>
      <c r="B11" s="12"/>
      <c r="C11" s="12"/>
      <c r="D11" s="12"/>
      <c r="E11" s="12"/>
      <c r="F11" s="12"/>
      <c r="G11" s="12"/>
      <c r="H11" s="42"/>
      <c r="I11" s="42"/>
      <c r="J11" s="3"/>
      <c r="K11" s="3"/>
      <c r="L11" s="12"/>
      <c r="M11" s="20"/>
    </row>
    <row r="12" spans="1:13" x14ac:dyDescent="0.45">
      <c r="A12" s="21"/>
      <c r="B12" s="12"/>
      <c r="C12" s="12"/>
      <c r="D12" s="12"/>
      <c r="E12" s="12"/>
      <c r="F12" s="12"/>
      <c r="G12" s="12"/>
      <c r="H12" s="42"/>
      <c r="I12" s="42"/>
      <c r="J12" s="3"/>
      <c r="K12" s="3"/>
      <c r="L12" s="12"/>
      <c r="M12" s="20"/>
    </row>
    <row r="13" spans="1:13" x14ac:dyDescent="0.45">
      <c r="A13" s="21"/>
      <c r="B13" s="12"/>
      <c r="C13" s="12"/>
      <c r="D13" s="12"/>
      <c r="E13" s="12"/>
      <c r="F13" s="12"/>
      <c r="G13" s="12"/>
      <c r="H13" s="42"/>
      <c r="I13" s="42"/>
      <c r="J13" s="3"/>
      <c r="K13" s="3"/>
      <c r="L13" s="12"/>
      <c r="M13" s="20"/>
    </row>
    <row r="14" spans="1:13" x14ac:dyDescent="0.45">
      <c r="A14" s="21"/>
      <c r="B14" s="12"/>
      <c r="C14" s="12"/>
      <c r="D14" s="12"/>
      <c r="E14" s="12"/>
      <c r="F14" s="12"/>
      <c r="G14" s="12"/>
      <c r="H14" s="42"/>
      <c r="I14" s="42"/>
      <c r="J14" s="3"/>
      <c r="K14" s="3"/>
      <c r="L14" s="12"/>
      <c r="M14" s="20"/>
    </row>
    <row r="15" spans="1:13" x14ac:dyDescent="0.45">
      <c r="A15" s="21"/>
      <c r="B15" s="12"/>
      <c r="C15" s="12"/>
      <c r="D15" s="12"/>
      <c r="E15" s="12"/>
      <c r="F15" s="12"/>
      <c r="G15" s="12"/>
      <c r="H15" s="42"/>
      <c r="I15" s="42"/>
      <c r="J15" s="3"/>
      <c r="K15" s="3"/>
      <c r="L15" s="12"/>
      <c r="M15" s="20"/>
    </row>
    <row r="16" spans="1:13" x14ac:dyDescent="0.45">
      <c r="A16" s="21"/>
      <c r="B16" s="12"/>
      <c r="C16" s="12"/>
      <c r="D16" s="12"/>
      <c r="E16" s="12"/>
      <c r="F16" s="12"/>
      <c r="H16" s="42"/>
      <c r="I16" s="42"/>
      <c r="J16" s="3"/>
      <c r="K16" s="3"/>
      <c r="L16" s="12"/>
      <c r="M16" s="20"/>
    </row>
    <row r="17" spans="1:13" x14ac:dyDescent="0.45">
      <c r="A17" s="21"/>
      <c r="B17" s="12"/>
      <c r="C17" s="12"/>
      <c r="D17" s="12"/>
      <c r="E17" s="12"/>
      <c r="F17" s="12"/>
      <c r="G17" s="12"/>
      <c r="H17" s="42"/>
      <c r="I17" s="42"/>
      <c r="J17" s="3"/>
      <c r="K17" s="3"/>
      <c r="L17" s="12"/>
      <c r="M17" s="20"/>
    </row>
    <row r="18" spans="1:13" x14ac:dyDescent="0.45">
      <c r="A18" s="21"/>
      <c r="B18" s="12"/>
      <c r="C18" s="12"/>
      <c r="D18" s="12"/>
      <c r="E18" s="12"/>
      <c r="F18" s="12"/>
      <c r="G18" s="12"/>
      <c r="H18" s="42"/>
      <c r="I18" s="42"/>
      <c r="J18" s="3"/>
      <c r="K18" s="3"/>
      <c r="L18" s="12"/>
      <c r="M18" s="20"/>
    </row>
    <row r="19" spans="1:13" x14ac:dyDescent="0.45">
      <c r="A19" s="21"/>
      <c r="B19" s="12"/>
      <c r="C19" s="12"/>
      <c r="D19" s="12"/>
      <c r="E19" s="12"/>
      <c r="F19" s="12"/>
      <c r="G19" s="12"/>
      <c r="H19" s="42"/>
      <c r="I19" s="42"/>
      <c r="J19" s="3"/>
      <c r="K19" s="3"/>
      <c r="L19" s="12"/>
      <c r="M19" s="20"/>
    </row>
    <row r="20" spans="1:13" x14ac:dyDescent="0.45">
      <c r="A20" s="21"/>
      <c r="B20" s="12"/>
      <c r="C20" s="12"/>
      <c r="D20" s="12"/>
      <c r="E20" s="12"/>
      <c r="F20" s="12"/>
      <c r="G20" s="12"/>
      <c r="H20" s="42"/>
      <c r="I20" s="42"/>
      <c r="J20" s="3"/>
      <c r="K20" s="3"/>
      <c r="L20" s="12"/>
      <c r="M20" s="20"/>
    </row>
    <row r="21" spans="1:13" x14ac:dyDescent="0.45">
      <c r="A21" s="21"/>
      <c r="B21" s="12"/>
      <c r="C21" s="12"/>
      <c r="D21" s="12"/>
      <c r="E21" s="12"/>
      <c r="F21" s="12"/>
      <c r="G21" s="12"/>
      <c r="H21" s="42"/>
      <c r="I21" s="42"/>
      <c r="J21" s="3"/>
      <c r="K21" s="3"/>
      <c r="L21" s="12"/>
      <c r="M21" s="20"/>
    </row>
    <row r="22" spans="1:13" x14ac:dyDescent="0.45">
      <c r="A22" s="21"/>
      <c r="B22" s="12"/>
      <c r="C22" s="12"/>
      <c r="D22" s="12"/>
      <c r="E22" s="12"/>
      <c r="F22" s="12"/>
      <c r="G22" s="12"/>
      <c r="H22" s="42"/>
      <c r="I22" s="42"/>
      <c r="J22" s="3"/>
      <c r="K22" s="3"/>
      <c r="L22" s="12"/>
      <c r="M22" s="20"/>
    </row>
    <row r="23" spans="1:13" x14ac:dyDescent="0.45">
      <c r="A23" s="21"/>
      <c r="B23" s="12"/>
      <c r="C23" s="12"/>
      <c r="D23" s="12"/>
      <c r="E23" s="12"/>
      <c r="F23" s="12"/>
      <c r="G23" s="12"/>
      <c r="H23" s="42"/>
      <c r="I23" s="42"/>
      <c r="J23" s="3"/>
      <c r="K23" s="3"/>
      <c r="L23" s="12"/>
      <c r="M23" s="20"/>
    </row>
    <row r="24" spans="1:13" x14ac:dyDescent="0.45">
      <c r="A24" s="21"/>
      <c r="B24" s="12"/>
      <c r="C24" s="12"/>
      <c r="D24" s="12"/>
      <c r="E24" s="12"/>
      <c r="F24" s="12"/>
      <c r="G24" s="12"/>
      <c r="H24" s="42"/>
      <c r="I24" s="42"/>
      <c r="J24" s="3"/>
      <c r="K24" s="3"/>
      <c r="L24" s="12"/>
      <c r="M24" s="20"/>
    </row>
    <row r="25" spans="1:13" x14ac:dyDescent="0.45">
      <c r="A25" s="21"/>
      <c r="B25" s="12"/>
      <c r="C25" s="12"/>
      <c r="D25" s="12"/>
      <c r="E25" s="12"/>
      <c r="F25" s="12"/>
      <c r="G25" s="12"/>
      <c r="H25" s="42"/>
      <c r="I25" s="42"/>
      <c r="J25" s="3"/>
      <c r="K25" s="3"/>
      <c r="L25" s="12"/>
      <c r="M25" s="20"/>
    </row>
    <row r="26" spans="1:13" x14ac:dyDescent="0.45">
      <c r="A26" s="21"/>
      <c r="B26" s="12"/>
      <c r="C26" s="12"/>
      <c r="D26" s="12"/>
      <c r="E26" s="12"/>
      <c r="F26" s="12"/>
      <c r="G26" s="12"/>
      <c r="H26" s="42"/>
      <c r="I26" s="42"/>
      <c r="J26" s="3"/>
      <c r="K26" s="3"/>
      <c r="L26" s="12"/>
      <c r="M26" s="20"/>
    </row>
    <row r="27" spans="1:13" x14ac:dyDescent="0.45">
      <c r="A27" s="21"/>
      <c r="B27" s="12"/>
      <c r="C27" s="12"/>
      <c r="D27" s="12"/>
      <c r="E27" s="12"/>
      <c r="F27" s="12"/>
      <c r="G27" s="12"/>
      <c r="H27" s="42"/>
      <c r="I27" s="42"/>
      <c r="J27" s="3"/>
      <c r="K27" s="3"/>
      <c r="L27" s="12"/>
      <c r="M27" s="20"/>
    </row>
    <row r="28" spans="1:13" x14ac:dyDescent="0.45">
      <c r="A28" s="21"/>
      <c r="B28" s="12"/>
      <c r="C28" s="12"/>
      <c r="D28" s="12"/>
      <c r="E28" s="12"/>
      <c r="F28" s="12"/>
      <c r="G28" s="12"/>
      <c r="H28" s="42"/>
      <c r="I28" s="42"/>
      <c r="J28" s="3"/>
      <c r="K28" s="3"/>
      <c r="L28" s="12"/>
      <c r="M28" s="20"/>
    </row>
    <row r="29" spans="1:13" x14ac:dyDescent="0.45">
      <c r="A29" s="21"/>
      <c r="B29" s="12"/>
      <c r="C29" s="12"/>
      <c r="D29" s="12"/>
      <c r="E29" s="12"/>
      <c r="F29" s="12"/>
      <c r="G29" s="12"/>
      <c r="H29" s="42"/>
      <c r="I29" s="42"/>
      <c r="J29" s="3"/>
      <c r="K29" s="3"/>
      <c r="L29" s="12"/>
      <c r="M29" s="20"/>
    </row>
    <row r="30" spans="1:13" x14ac:dyDescent="0.45">
      <c r="A30" s="21"/>
      <c r="B30" s="12"/>
      <c r="C30" s="12"/>
      <c r="D30" s="12"/>
      <c r="E30" s="12"/>
      <c r="F30" s="12"/>
      <c r="G30" s="12"/>
      <c r="H30" s="42"/>
      <c r="I30" s="42"/>
      <c r="J30" s="3"/>
      <c r="K30" s="3"/>
      <c r="L30" s="12"/>
      <c r="M30" s="20"/>
    </row>
    <row r="31" spans="1:13" x14ac:dyDescent="0.45">
      <c r="A31" s="21"/>
      <c r="B31" s="12"/>
      <c r="C31" s="12"/>
      <c r="D31" s="12"/>
      <c r="E31" s="12"/>
      <c r="F31" s="12"/>
      <c r="G31" s="12"/>
      <c r="H31" s="42"/>
      <c r="I31" s="42"/>
      <c r="J31" s="3"/>
      <c r="K31" s="3"/>
      <c r="L31" s="12"/>
      <c r="M31" s="20"/>
    </row>
    <row r="32" spans="1:13" x14ac:dyDescent="0.45">
      <c r="A32" s="21"/>
      <c r="B32" s="12"/>
      <c r="C32" s="12"/>
      <c r="D32" s="12"/>
      <c r="E32" s="12"/>
      <c r="F32" s="12"/>
      <c r="G32" s="12"/>
      <c r="H32" s="42"/>
      <c r="I32" s="42"/>
      <c r="J32" s="3"/>
      <c r="K32" s="3"/>
      <c r="L32" s="12"/>
      <c r="M32" s="20"/>
    </row>
    <row r="33" spans="1:13" x14ac:dyDescent="0.45">
      <c r="A33" s="21"/>
      <c r="B33" s="12"/>
      <c r="C33" s="12"/>
      <c r="D33" s="12"/>
      <c r="E33" s="12"/>
      <c r="F33" s="12"/>
      <c r="G33" s="12"/>
      <c r="H33" s="42"/>
      <c r="I33" s="42"/>
      <c r="J33" s="3"/>
      <c r="K33" s="3"/>
      <c r="L33" s="12"/>
      <c r="M33" s="20"/>
    </row>
    <row r="34" spans="1:13" x14ac:dyDescent="0.45">
      <c r="A34" s="21"/>
      <c r="B34" s="12"/>
      <c r="C34" s="12"/>
      <c r="D34" s="12"/>
      <c r="E34" s="12"/>
      <c r="F34" s="12"/>
      <c r="G34" s="12"/>
      <c r="H34" s="42"/>
      <c r="I34" s="42"/>
      <c r="J34" s="3"/>
      <c r="K34" s="3"/>
      <c r="L34" s="12"/>
      <c r="M34" s="20"/>
    </row>
    <row r="35" spans="1:13" x14ac:dyDescent="0.45">
      <c r="A35" s="21"/>
      <c r="B35" s="12"/>
      <c r="C35" s="12"/>
      <c r="D35" s="12"/>
      <c r="E35" s="12"/>
      <c r="F35" s="12"/>
      <c r="G35" s="12"/>
      <c r="H35" s="42"/>
      <c r="I35" s="42"/>
      <c r="J35" s="3"/>
      <c r="K35" s="3"/>
      <c r="L35" s="12"/>
      <c r="M35" s="20"/>
    </row>
    <row r="36" spans="1:13" x14ac:dyDescent="0.45">
      <c r="A36" s="21"/>
      <c r="B36" s="12"/>
      <c r="C36" s="12"/>
      <c r="D36" s="12"/>
      <c r="E36" s="12"/>
      <c r="F36" s="12"/>
      <c r="G36" s="12"/>
      <c r="H36" s="42"/>
      <c r="I36" s="42"/>
      <c r="J36" s="3"/>
      <c r="K36" s="3"/>
      <c r="L36" s="12"/>
      <c r="M36" s="20"/>
    </row>
    <row r="37" spans="1:13" x14ac:dyDescent="0.45">
      <c r="A37" s="21"/>
      <c r="B37" s="12"/>
      <c r="C37" s="12"/>
      <c r="D37" s="12"/>
      <c r="E37" s="12"/>
      <c r="F37" s="12"/>
      <c r="G37" s="12"/>
      <c r="H37" s="42"/>
      <c r="I37" s="42"/>
      <c r="J37" s="3"/>
      <c r="K37" s="3"/>
      <c r="L37" s="12"/>
      <c r="M37" s="20"/>
    </row>
    <row r="38" spans="1:13" x14ac:dyDescent="0.45">
      <c r="A38" s="21"/>
      <c r="B38" s="12"/>
      <c r="C38" s="12"/>
      <c r="D38" s="12"/>
      <c r="E38" s="12"/>
      <c r="F38" s="12"/>
      <c r="G38" s="12"/>
      <c r="H38" s="42"/>
      <c r="I38" s="42"/>
      <c r="J38" s="3"/>
      <c r="K38" s="3"/>
      <c r="L38" s="12"/>
      <c r="M38" s="20"/>
    </row>
    <row r="39" spans="1:13" x14ac:dyDescent="0.45">
      <c r="A39" s="21"/>
      <c r="B39" s="12"/>
      <c r="C39" s="12"/>
      <c r="D39" s="12"/>
      <c r="E39" s="12"/>
      <c r="F39" s="12"/>
      <c r="G39" s="12"/>
      <c r="H39" s="42"/>
      <c r="I39" s="42"/>
      <c r="J39" s="3"/>
      <c r="K39" s="3"/>
      <c r="L39" s="12"/>
      <c r="M39" s="20"/>
    </row>
    <row r="40" spans="1:13" x14ac:dyDescent="0.45">
      <c r="A40" s="21"/>
      <c r="B40" s="12"/>
      <c r="C40" s="12"/>
      <c r="D40" s="12"/>
      <c r="E40" s="12"/>
      <c r="F40" s="12"/>
      <c r="G40" s="12"/>
      <c r="H40" s="42"/>
      <c r="I40" s="42"/>
      <c r="J40" s="3"/>
      <c r="K40" s="3"/>
      <c r="L40" s="12"/>
      <c r="M40" s="20"/>
    </row>
    <row r="41" spans="1:13" x14ac:dyDescent="0.45">
      <c r="A41" s="21"/>
      <c r="B41" s="12"/>
      <c r="C41" s="12"/>
      <c r="D41" s="12"/>
      <c r="E41" s="12"/>
      <c r="F41" s="12"/>
      <c r="G41" s="12"/>
      <c r="H41" s="42"/>
      <c r="I41" s="42"/>
      <c r="J41" s="3"/>
      <c r="K41" s="3"/>
      <c r="L41" s="12"/>
      <c r="M41" s="20"/>
    </row>
    <row r="42" spans="1:13" x14ac:dyDescent="0.45">
      <c r="A42" s="21"/>
      <c r="B42" s="12"/>
      <c r="C42" s="12"/>
      <c r="D42" s="12"/>
      <c r="E42" s="12"/>
      <c r="F42" s="12"/>
      <c r="G42" s="12"/>
      <c r="H42" s="42"/>
      <c r="I42" s="42"/>
      <c r="J42" s="3"/>
      <c r="K42" s="3"/>
      <c r="L42" s="12"/>
      <c r="M42" s="20"/>
    </row>
    <row r="43" spans="1:13" x14ac:dyDescent="0.45">
      <c r="A43" s="21"/>
      <c r="B43" s="12"/>
      <c r="C43" s="12"/>
      <c r="D43" s="12"/>
      <c r="E43" s="12"/>
      <c r="F43" s="12"/>
      <c r="G43" s="12"/>
      <c r="H43" s="42"/>
      <c r="I43" s="42"/>
      <c r="J43" s="3"/>
      <c r="K43" s="3"/>
      <c r="L43" s="12"/>
      <c r="M43" s="20"/>
    </row>
    <row r="44" spans="1:13" x14ac:dyDescent="0.45">
      <c r="A44" s="21"/>
      <c r="B44" s="12"/>
      <c r="C44" s="12"/>
      <c r="D44" s="12"/>
      <c r="E44" s="12"/>
      <c r="F44" s="12"/>
      <c r="G44" s="12"/>
      <c r="H44" s="42"/>
      <c r="I44" s="42"/>
      <c r="J44" s="3"/>
      <c r="K44" s="3"/>
      <c r="L44" s="12"/>
      <c r="M44" s="20"/>
    </row>
    <row r="45" spans="1:13" x14ac:dyDescent="0.45">
      <c r="A45" s="21"/>
      <c r="B45" s="12"/>
      <c r="C45" s="12"/>
      <c r="D45" s="12"/>
      <c r="E45" s="12"/>
      <c r="F45" s="12"/>
      <c r="G45" s="12"/>
      <c r="H45" s="42"/>
      <c r="I45" s="42"/>
      <c r="J45" s="3"/>
      <c r="K45" s="3"/>
      <c r="L45" s="12"/>
      <c r="M45" s="20"/>
    </row>
    <row r="46" spans="1:13" x14ac:dyDescent="0.45">
      <c r="A46" s="21"/>
      <c r="B46" s="12"/>
      <c r="C46" s="12"/>
      <c r="D46" s="12"/>
      <c r="E46" s="12"/>
      <c r="F46" s="12"/>
      <c r="G46" s="12"/>
      <c r="H46" s="42"/>
      <c r="I46" s="42"/>
      <c r="J46" s="3"/>
      <c r="K46" s="3"/>
      <c r="L46" s="12"/>
      <c r="M46" s="20"/>
    </row>
    <row r="47" spans="1:13" x14ac:dyDescent="0.45">
      <c r="A47" s="21"/>
      <c r="B47" s="12"/>
      <c r="C47" s="12"/>
      <c r="D47" s="12"/>
      <c r="E47" s="12"/>
      <c r="F47" s="12"/>
      <c r="G47" s="12"/>
      <c r="H47" s="42"/>
      <c r="I47" s="42"/>
      <c r="J47" s="3"/>
      <c r="K47" s="3"/>
      <c r="L47" s="12"/>
      <c r="M47" s="20"/>
    </row>
    <row r="48" spans="1:13" x14ac:dyDescent="0.45">
      <c r="A48" s="21"/>
      <c r="B48" s="12"/>
      <c r="C48" s="12"/>
      <c r="D48" s="12"/>
      <c r="E48" s="12"/>
      <c r="F48" s="12"/>
      <c r="G48" s="12"/>
      <c r="H48" s="42"/>
      <c r="I48" s="42"/>
      <c r="J48" s="3"/>
      <c r="K48" s="3"/>
      <c r="L48" s="12"/>
      <c r="M48" s="20"/>
    </row>
    <row r="49" spans="1:13" x14ac:dyDescent="0.45">
      <c r="A49" s="21"/>
      <c r="B49" s="12"/>
      <c r="C49" s="12"/>
      <c r="D49" s="12"/>
      <c r="E49" s="12"/>
      <c r="F49" s="12"/>
      <c r="G49" s="12"/>
      <c r="H49" s="42"/>
      <c r="I49" s="42"/>
      <c r="J49" s="3"/>
      <c r="K49" s="3"/>
      <c r="L49" s="12"/>
      <c r="M49" s="20"/>
    </row>
    <row r="50" spans="1:13" x14ac:dyDescent="0.45">
      <c r="A50" s="21"/>
      <c r="B50" s="12"/>
      <c r="C50" s="12"/>
      <c r="D50" s="12"/>
      <c r="E50" s="12"/>
      <c r="F50" s="12"/>
      <c r="G50" s="12"/>
      <c r="H50" s="42"/>
      <c r="I50" s="42"/>
      <c r="J50" s="3"/>
      <c r="K50" s="3"/>
      <c r="L50" s="12"/>
      <c r="M50" s="20"/>
    </row>
    <row r="51" spans="1:13" x14ac:dyDescent="0.45">
      <c r="A51" s="21"/>
      <c r="B51" s="12"/>
      <c r="C51" s="12"/>
      <c r="D51" s="12"/>
      <c r="E51" s="12"/>
      <c r="F51" s="12"/>
      <c r="G51" s="12"/>
      <c r="H51" s="42"/>
      <c r="I51" s="42"/>
      <c r="J51" s="3"/>
      <c r="K51" s="3"/>
      <c r="L51" s="12"/>
      <c r="M51" s="20"/>
    </row>
    <row r="52" spans="1:13" x14ac:dyDescent="0.45">
      <c r="A52" s="21"/>
      <c r="B52" s="12"/>
      <c r="C52" s="12"/>
      <c r="D52" s="12"/>
      <c r="E52" s="12"/>
      <c r="F52" s="12"/>
      <c r="G52" s="12"/>
      <c r="H52" s="42"/>
      <c r="I52" s="42"/>
      <c r="J52" s="3"/>
      <c r="K52" s="3"/>
      <c r="L52" s="12"/>
      <c r="M52" s="20"/>
    </row>
    <row r="53" spans="1:13" x14ac:dyDescent="0.45">
      <c r="A53" s="21"/>
      <c r="B53" s="12"/>
      <c r="C53" s="12"/>
      <c r="D53" s="12"/>
      <c r="E53" s="12"/>
      <c r="F53" s="12"/>
      <c r="G53" s="12"/>
      <c r="H53" s="42"/>
      <c r="I53" s="42"/>
      <c r="J53" s="3"/>
      <c r="K53" s="3"/>
      <c r="L53" s="12"/>
      <c r="M53" s="20"/>
    </row>
    <row r="54" spans="1:13" x14ac:dyDescent="0.45">
      <c r="A54" s="21"/>
      <c r="B54" s="12"/>
      <c r="C54" s="12"/>
      <c r="D54" s="12"/>
      <c r="E54" s="12"/>
      <c r="F54" s="12"/>
      <c r="G54" s="12"/>
      <c r="H54" s="42"/>
      <c r="I54" s="42"/>
      <c r="J54" s="3"/>
      <c r="K54" s="3"/>
      <c r="L54" s="12"/>
      <c r="M54" s="20"/>
    </row>
    <row r="55" spans="1:13" x14ac:dyDescent="0.45">
      <c r="A55" s="21"/>
      <c r="B55" s="12"/>
      <c r="C55" s="12"/>
      <c r="D55" s="12"/>
      <c r="E55" s="12"/>
      <c r="F55" s="12"/>
      <c r="G55" s="12"/>
      <c r="H55" s="42"/>
      <c r="I55" s="42"/>
      <c r="J55" s="3"/>
      <c r="K55" s="3"/>
      <c r="L55" s="12"/>
      <c r="M55" s="20"/>
    </row>
    <row r="56" spans="1:13" x14ac:dyDescent="0.45">
      <c r="A56" s="21"/>
      <c r="B56" s="12"/>
      <c r="C56" s="12"/>
      <c r="D56" s="12"/>
      <c r="E56" s="12"/>
      <c r="F56" s="12"/>
      <c r="G56" s="12"/>
      <c r="H56" s="42"/>
      <c r="I56" s="42"/>
      <c r="J56" s="3"/>
      <c r="K56" s="3"/>
      <c r="L56" s="12"/>
      <c r="M56" s="20"/>
    </row>
    <row r="57" spans="1:13" x14ac:dyDescent="0.45">
      <c r="A57" s="21"/>
      <c r="B57" s="12"/>
      <c r="C57" s="12"/>
      <c r="D57" s="12"/>
      <c r="E57" s="12"/>
      <c r="F57" s="12"/>
      <c r="G57" s="12"/>
      <c r="H57" s="42"/>
      <c r="I57" s="42"/>
      <c r="J57" s="3"/>
      <c r="K57" s="3"/>
      <c r="L57" s="12"/>
      <c r="M57" s="20"/>
    </row>
    <row r="58" spans="1:13" x14ac:dyDescent="0.45">
      <c r="A58" s="21"/>
      <c r="B58" s="12"/>
      <c r="C58" s="12"/>
      <c r="D58" s="12"/>
      <c r="E58" s="12"/>
      <c r="F58" s="12"/>
      <c r="G58" s="12"/>
      <c r="H58" s="42"/>
      <c r="I58" s="42"/>
      <c r="J58" s="3"/>
      <c r="K58" s="3"/>
      <c r="L58" s="12"/>
      <c r="M58" s="20"/>
    </row>
    <row r="59" spans="1:13" x14ac:dyDescent="0.45">
      <c r="A59" s="21"/>
      <c r="B59" s="12"/>
      <c r="C59" s="12"/>
      <c r="D59" s="12"/>
      <c r="E59" s="12"/>
      <c r="F59" s="12"/>
      <c r="G59" s="12"/>
      <c r="H59" s="42"/>
      <c r="I59" s="42"/>
      <c r="J59" s="3"/>
      <c r="K59" s="3"/>
      <c r="L59" s="12"/>
      <c r="M59" s="20"/>
    </row>
    <row r="60" spans="1:13" x14ac:dyDescent="0.45">
      <c r="A60" s="21"/>
      <c r="B60" s="12"/>
      <c r="C60" s="12"/>
      <c r="D60" s="12"/>
      <c r="E60" s="12"/>
      <c r="F60" s="12"/>
      <c r="G60" s="12"/>
      <c r="H60" s="42"/>
      <c r="I60" s="42"/>
      <c r="J60" s="3"/>
      <c r="K60" s="3"/>
      <c r="L60" s="12"/>
      <c r="M60" s="20"/>
    </row>
    <row r="61" spans="1:13" x14ac:dyDescent="0.45">
      <c r="A61" s="21"/>
      <c r="B61" s="12"/>
      <c r="C61" s="12"/>
      <c r="D61" s="12"/>
      <c r="E61" s="12"/>
      <c r="F61" s="12"/>
      <c r="G61" s="12"/>
      <c r="H61" s="42"/>
      <c r="I61" s="42"/>
      <c r="J61" s="3"/>
      <c r="K61" s="3"/>
      <c r="L61" s="12"/>
      <c r="M61" s="20"/>
    </row>
    <row r="62" spans="1:13" x14ac:dyDescent="0.45">
      <c r="A62" s="21"/>
      <c r="B62" s="12"/>
      <c r="C62" s="12"/>
      <c r="D62" s="12"/>
      <c r="E62" s="12"/>
      <c r="F62" s="12"/>
      <c r="G62" s="12"/>
      <c r="H62" s="42"/>
      <c r="I62" s="42"/>
      <c r="J62" s="3"/>
      <c r="K62" s="3"/>
      <c r="L62" s="12"/>
      <c r="M62" s="20"/>
    </row>
    <row r="63" spans="1:13" x14ac:dyDescent="0.45">
      <c r="A63" s="21"/>
      <c r="B63" s="12"/>
      <c r="C63" s="12"/>
      <c r="D63" s="12"/>
      <c r="E63" s="12"/>
      <c r="F63" s="12"/>
      <c r="G63" s="12"/>
      <c r="H63" s="42"/>
      <c r="I63" s="42"/>
      <c r="J63" s="3"/>
      <c r="K63" s="3"/>
      <c r="L63" s="12"/>
      <c r="M63" s="20"/>
    </row>
    <row r="64" spans="1:13" x14ac:dyDescent="0.45">
      <c r="A64" s="21"/>
      <c r="B64" s="12"/>
      <c r="C64" s="12"/>
      <c r="D64" s="12"/>
      <c r="E64" s="12"/>
      <c r="F64" s="12"/>
      <c r="G64" s="12"/>
      <c r="H64" s="42"/>
      <c r="I64" s="42"/>
      <c r="J64" s="3"/>
      <c r="K64" s="3"/>
      <c r="L64" s="12"/>
      <c r="M64" s="20"/>
    </row>
    <row r="65" spans="1:13" x14ac:dyDescent="0.45">
      <c r="A65" s="21"/>
      <c r="B65" s="12"/>
      <c r="C65" s="12"/>
      <c r="D65" s="12"/>
      <c r="E65" s="12"/>
      <c r="F65" s="12"/>
      <c r="G65" s="12"/>
      <c r="H65" s="42"/>
      <c r="I65" s="42"/>
      <c r="J65" s="3"/>
      <c r="K65" s="3"/>
      <c r="L65" s="12"/>
      <c r="M65" s="20"/>
    </row>
    <row r="66" spans="1:13" x14ac:dyDescent="0.45">
      <c r="A66" s="21"/>
      <c r="B66" s="12"/>
      <c r="C66" s="12"/>
      <c r="D66" s="12"/>
      <c r="E66" s="12"/>
      <c r="F66" s="12"/>
      <c r="G66" s="12"/>
      <c r="H66" s="42"/>
      <c r="I66" s="42"/>
      <c r="J66" s="3"/>
      <c r="K66" s="3"/>
      <c r="L66" s="12"/>
      <c r="M66" s="20"/>
    </row>
    <row r="67" spans="1:13" x14ac:dyDescent="0.45">
      <c r="A67" s="21"/>
      <c r="B67" s="12"/>
      <c r="C67" s="12"/>
      <c r="D67" s="12"/>
      <c r="E67" s="12"/>
      <c r="F67" s="12"/>
      <c r="G67" s="12"/>
      <c r="H67" s="42"/>
      <c r="I67" s="42"/>
      <c r="J67" s="3"/>
      <c r="K67" s="3"/>
      <c r="L67" s="12"/>
      <c r="M67" s="20"/>
    </row>
    <row r="68" spans="1:13" x14ac:dyDescent="0.45">
      <c r="A68" s="21"/>
      <c r="B68" s="12"/>
      <c r="C68" s="12"/>
      <c r="D68" s="12"/>
      <c r="E68" s="12"/>
      <c r="F68" s="12"/>
      <c r="G68" s="12"/>
      <c r="H68" s="42"/>
      <c r="I68" s="42"/>
      <c r="J68" s="3"/>
      <c r="K68" s="3"/>
      <c r="L68" s="12"/>
      <c r="M68" s="20"/>
    </row>
    <row r="69" spans="1:13" x14ac:dyDescent="0.45">
      <c r="A69" s="21"/>
      <c r="B69" s="12"/>
      <c r="C69" s="12"/>
      <c r="D69" s="12"/>
      <c r="E69" s="12"/>
      <c r="F69" s="12"/>
      <c r="G69" s="12"/>
      <c r="H69" s="42"/>
      <c r="I69" s="42"/>
      <c r="J69" s="3"/>
      <c r="K69" s="3"/>
      <c r="L69" s="12"/>
      <c r="M69" s="20"/>
    </row>
    <row r="70" spans="1:13" x14ac:dyDescent="0.45">
      <c r="A70" s="21"/>
      <c r="B70" s="12"/>
      <c r="C70" s="12"/>
      <c r="D70" s="12"/>
      <c r="E70" s="12"/>
      <c r="F70" s="12"/>
      <c r="G70" s="12"/>
      <c r="H70" s="42"/>
      <c r="I70" s="42"/>
      <c r="J70" s="3"/>
      <c r="K70" s="3"/>
      <c r="L70" s="12"/>
      <c r="M70" s="20"/>
    </row>
    <row r="71" spans="1:13" x14ac:dyDescent="0.45">
      <c r="A71" s="21"/>
      <c r="B71" s="12"/>
      <c r="C71" s="12"/>
      <c r="D71" s="12"/>
      <c r="E71" s="12"/>
      <c r="F71" s="12"/>
      <c r="G71" s="12"/>
      <c r="H71" s="42"/>
      <c r="I71" s="42"/>
      <c r="J71" s="3"/>
      <c r="K71" s="3"/>
      <c r="L71" s="12"/>
      <c r="M71" s="20"/>
    </row>
    <row r="72" spans="1:13" x14ac:dyDescent="0.45">
      <c r="A72" s="21"/>
      <c r="B72" s="12"/>
      <c r="C72" s="12"/>
      <c r="D72" s="12"/>
      <c r="E72" s="12"/>
      <c r="F72" s="12"/>
      <c r="G72" s="12"/>
      <c r="H72" s="42"/>
      <c r="I72" s="42"/>
      <c r="J72" s="3"/>
      <c r="K72" s="3"/>
      <c r="L72" s="12"/>
      <c r="M72" s="20"/>
    </row>
    <row r="73" spans="1:13" x14ac:dyDescent="0.45">
      <c r="A73" s="21"/>
      <c r="B73" s="12"/>
      <c r="C73" s="12"/>
      <c r="D73" s="12"/>
      <c r="E73" s="12"/>
      <c r="F73" s="12"/>
      <c r="G73" s="12"/>
      <c r="H73" s="42"/>
      <c r="I73" s="42"/>
      <c r="J73" s="3"/>
      <c r="K73" s="3"/>
      <c r="L73" s="12"/>
      <c r="M73" s="20"/>
    </row>
    <row r="74" spans="1:13" x14ac:dyDescent="0.45">
      <c r="A74" s="21"/>
      <c r="B74" s="12"/>
      <c r="C74" s="12"/>
      <c r="D74" s="12"/>
      <c r="E74" s="12"/>
      <c r="F74" s="12"/>
      <c r="G74" s="12"/>
      <c r="H74" s="42"/>
      <c r="I74" s="42"/>
      <c r="J74" s="3"/>
      <c r="K74" s="3"/>
      <c r="L74" s="12"/>
      <c r="M74" s="20"/>
    </row>
    <row r="75" spans="1:13" x14ac:dyDescent="0.45">
      <c r="A75" s="21"/>
      <c r="B75" s="12"/>
      <c r="C75" s="12"/>
      <c r="D75" s="12"/>
      <c r="E75" s="12"/>
      <c r="F75" s="12"/>
      <c r="G75" s="12"/>
      <c r="H75" s="42"/>
      <c r="I75" s="42"/>
      <c r="J75" s="3"/>
      <c r="K75" s="3"/>
      <c r="L75" s="12"/>
      <c r="M75" s="20"/>
    </row>
    <row r="76" spans="1:13" x14ac:dyDescent="0.45">
      <c r="A76" s="21"/>
      <c r="B76" s="12"/>
      <c r="C76" s="12"/>
      <c r="D76" s="12"/>
      <c r="E76" s="12"/>
      <c r="F76" s="12"/>
      <c r="G76" s="12"/>
      <c r="H76" s="42"/>
      <c r="I76" s="42"/>
      <c r="J76" s="3"/>
      <c r="K76" s="3"/>
      <c r="L76" s="12"/>
      <c r="M76" s="20"/>
    </row>
    <row r="77" spans="1:13" x14ac:dyDescent="0.45">
      <c r="A77" s="21"/>
      <c r="B77" s="12"/>
      <c r="C77" s="12"/>
      <c r="D77" s="12"/>
      <c r="E77" s="12"/>
      <c r="F77" s="12"/>
      <c r="G77" s="12"/>
      <c r="H77" s="42"/>
      <c r="I77" s="42"/>
      <c r="J77" s="3"/>
      <c r="K77" s="3"/>
      <c r="L77" s="12"/>
      <c r="M77" s="20"/>
    </row>
    <row r="78" spans="1:13" x14ac:dyDescent="0.45">
      <c r="A78" s="21"/>
      <c r="B78" s="12"/>
      <c r="C78" s="12"/>
      <c r="D78" s="12"/>
      <c r="E78" s="12"/>
      <c r="F78" s="12"/>
      <c r="G78" s="12"/>
      <c r="H78" s="42"/>
      <c r="I78" s="42"/>
      <c r="J78" s="3"/>
      <c r="K78" s="3"/>
      <c r="L78" s="12"/>
      <c r="M78" s="20"/>
    </row>
    <row r="79" spans="1:13" x14ac:dyDescent="0.45">
      <c r="A79" s="21"/>
      <c r="B79" s="12"/>
      <c r="C79" s="12"/>
      <c r="D79" s="12"/>
      <c r="E79" s="12"/>
      <c r="F79" s="12"/>
      <c r="G79" s="12"/>
      <c r="H79" s="42"/>
      <c r="I79" s="42"/>
      <c r="J79" s="3"/>
      <c r="K79" s="3"/>
      <c r="L79" s="12"/>
      <c r="M79" s="20"/>
    </row>
    <row r="80" spans="1:13" x14ac:dyDescent="0.45">
      <c r="A80" s="21"/>
      <c r="B80" s="12"/>
      <c r="C80" s="12"/>
      <c r="D80" s="12"/>
      <c r="E80" s="12"/>
      <c r="F80" s="12"/>
      <c r="G80" s="12"/>
      <c r="H80" s="42"/>
      <c r="I80" s="42"/>
      <c r="J80" s="3"/>
      <c r="K80" s="3"/>
      <c r="L80" s="12"/>
      <c r="M80" s="20"/>
    </row>
    <row r="81" spans="1:13" x14ac:dyDescent="0.45">
      <c r="A81" s="21"/>
      <c r="B81" s="12"/>
      <c r="C81" s="12"/>
      <c r="D81" s="12"/>
      <c r="E81" s="12"/>
      <c r="F81" s="12"/>
      <c r="G81" s="12"/>
      <c r="H81" s="42"/>
      <c r="I81" s="42"/>
      <c r="J81" s="3"/>
      <c r="K81" s="3"/>
      <c r="L81" s="12"/>
      <c r="M81" s="20"/>
    </row>
    <row r="82" spans="1:13" x14ac:dyDescent="0.45">
      <c r="A82" s="21"/>
      <c r="B82" s="12"/>
      <c r="C82" s="12"/>
      <c r="D82" s="12"/>
      <c r="E82" s="12"/>
      <c r="F82" s="12"/>
      <c r="G82" s="12"/>
      <c r="H82" s="42"/>
      <c r="I82" s="42"/>
      <c r="J82" s="3"/>
      <c r="K82" s="3"/>
      <c r="L82" s="12"/>
      <c r="M82" s="20"/>
    </row>
    <row r="83" spans="1:13" x14ac:dyDescent="0.45">
      <c r="A83" s="21"/>
      <c r="B83" s="12"/>
      <c r="C83" s="12"/>
      <c r="D83" s="12"/>
      <c r="E83" s="12"/>
      <c r="F83" s="12"/>
      <c r="G83" s="12"/>
      <c r="H83" s="42"/>
      <c r="I83" s="42"/>
      <c r="J83" s="3"/>
      <c r="K83" s="3"/>
      <c r="L83" s="12"/>
      <c r="M83" s="20"/>
    </row>
    <row r="84" spans="1:13" x14ac:dyDescent="0.45">
      <c r="A84" s="21"/>
      <c r="B84" s="12"/>
      <c r="C84" s="12"/>
      <c r="D84" s="12"/>
      <c r="E84" s="12"/>
      <c r="F84" s="12"/>
      <c r="G84" s="12"/>
      <c r="H84" s="42"/>
      <c r="I84" s="42"/>
      <c r="J84" s="3"/>
      <c r="K84" s="3"/>
      <c r="L84" s="12"/>
      <c r="M84" s="20"/>
    </row>
    <row r="85" spans="1:13" x14ac:dyDescent="0.45">
      <c r="A85" s="21"/>
      <c r="B85" s="12"/>
      <c r="C85" s="12"/>
      <c r="D85" s="12"/>
      <c r="E85" s="12"/>
      <c r="F85" s="12"/>
      <c r="G85" s="12"/>
      <c r="H85" s="42"/>
      <c r="I85" s="42"/>
      <c r="J85" s="3"/>
      <c r="K85" s="3"/>
      <c r="L85" s="12"/>
      <c r="M85" s="20"/>
    </row>
    <row r="86" spans="1:13" x14ac:dyDescent="0.45">
      <c r="A86" s="21"/>
      <c r="B86" s="12"/>
      <c r="C86" s="12"/>
      <c r="D86" s="12"/>
      <c r="E86" s="12"/>
      <c r="F86" s="12"/>
      <c r="G86" s="12"/>
      <c r="H86" s="42"/>
      <c r="I86" s="42"/>
      <c r="J86" s="3"/>
      <c r="K86" s="3"/>
      <c r="L86" s="12"/>
      <c r="M86" s="20"/>
    </row>
    <row r="87" spans="1:13" x14ac:dyDescent="0.45">
      <c r="A87" s="21"/>
      <c r="B87" s="12"/>
      <c r="C87" s="12"/>
      <c r="D87" s="12"/>
      <c r="E87" s="12"/>
      <c r="F87" s="12"/>
      <c r="G87" s="12"/>
      <c r="H87" s="42"/>
      <c r="I87" s="42"/>
      <c r="J87" s="3"/>
      <c r="K87" s="3"/>
      <c r="L87" s="12"/>
      <c r="M87" s="20"/>
    </row>
    <row r="88" spans="1:13" x14ac:dyDescent="0.45">
      <c r="A88" s="21"/>
      <c r="B88" s="12"/>
      <c r="C88" s="12"/>
      <c r="D88" s="12"/>
      <c r="E88" s="12"/>
      <c r="F88" s="12"/>
      <c r="G88" s="12"/>
      <c r="H88" s="42"/>
      <c r="I88" s="42"/>
      <c r="J88" s="3"/>
      <c r="K88" s="3"/>
      <c r="L88" s="12"/>
      <c r="M88" s="20"/>
    </row>
    <row r="89" spans="1:13" x14ac:dyDescent="0.45">
      <c r="A89" s="21"/>
      <c r="B89" s="12"/>
      <c r="C89" s="12"/>
      <c r="D89" s="12"/>
      <c r="E89" s="12"/>
      <c r="F89" s="12"/>
      <c r="G89" s="12"/>
      <c r="H89" s="42"/>
      <c r="I89" s="42"/>
      <c r="J89" s="3"/>
      <c r="K89" s="3"/>
      <c r="L89" s="12"/>
      <c r="M89" s="20"/>
    </row>
    <row r="90" spans="1:13" x14ac:dyDescent="0.45">
      <c r="A90" s="21"/>
      <c r="B90" s="12"/>
      <c r="C90" s="12"/>
      <c r="D90" s="12"/>
      <c r="E90" s="12"/>
      <c r="F90" s="12"/>
      <c r="G90" s="12"/>
      <c r="H90" s="42"/>
      <c r="I90" s="42"/>
      <c r="J90" s="3"/>
      <c r="K90" s="3"/>
      <c r="L90" s="12"/>
      <c r="M90" s="20"/>
    </row>
    <row r="91" spans="1:13" x14ac:dyDescent="0.45">
      <c r="A91" s="21"/>
      <c r="B91" s="12"/>
      <c r="C91" s="12"/>
      <c r="D91" s="12"/>
      <c r="E91" s="12"/>
      <c r="F91" s="12"/>
      <c r="G91" s="12"/>
      <c r="H91" s="42"/>
      <c r="I91" s="42"/>
      <c r="J91" s="3"/>
      <c r="K91" s="3"/>
      <c r="L91" s="12"/>
      <c r="M91" s="20"/>
    </row>
    <row r="92" spans="1:13" x14ac:dyDescent="0.45">
      <c r="A92" s="21"/>
      <c r="B92" s="12"/>
      <c r="C92" s="12"/>
      <c r="D92" s="12"/>
      <c r="E92" s="12"/>
      <c r="F92" s="12"/>
      <c r="G92" s="12"/>
      <c r="H92" s="42"/>
      <c r="I92" s="42"/>
      <c r="J92" s="3"/>
      <c r="K92" s="3"/>
      <c r="L92" s="12"/>
      <c r="M92" s="20"/>
    </row>
    <row r="93" spans="1:13" x14ac:dyDescent="0.45">
      <c r="A93" s="21"/>
      <c r="B93" s="12"/>
      <c r="C93" s="12"/>
      <c r="D93" s="12"/>
      <c r="E93" s="12"/>
      <c r="F93" s="12"/>
      <c r="G93" s="12"/>
      <c r="H93" s="42"/>
      <c r="I93" s="42"/>
      <c r="J93" s="3"/>
      <c r="K93" s="3"/>
      <c r="L93" s="12"/>
      <c r="M93" s="20"/>
    </row>
    <row r="94" spans="1:13" x14ac:dyDescent="0.45">
      <c r="A94" s="21"/>
      <c r="B94" s="12"/>
      <c r="C94" s="12"/>
      <c r="D94" s="12"/>
      <c r="E94" s="12"/>
      <c r="F94" s="12"/>
      <c r="G94" s="12"/>
      <c r="H94" s="42"/>
      <c r="I94" s="42"/>
      <c r="J94" s="3"/>
      <c r="K94" s="3"/>
      <c r="L94" s="12"/>
      <c r="M94" s="20"/>
    </row>
    <row r="95" spans="1:13" x14ac:dyDescent="0.45">
      <c r="A95" s="21"/>
      <c r="B95" s="12"/>
      <c r="C95" s="12"/>
      <c r="D95" s="12"/>
      <c r="E95" s="12"/>
      <c r="F95" s="12"/>
      <c r="G95" s="12"/>
      <c r="H95" s="42"/>
      <c r="I95" s="42"/>
      <c r="J95" s="3"/>
      <c r="K95" s="3"/>
      <c r="L95" s="12"/>
      <c r="M95" s="20"/>
    </row>
    <row r="96" spans="1:13" x14ac:dyDescent="0.45">
      <c r="A96" s="21"/>
      <c r="B96" s="12"/>
      <c r="C96" s="12"/>
      <c r="D96" s="12"/>
      <c r="E96" s="12"/>
      <c r="F96" s="12"/>
      <c r="G96" s="12"/>
      <c r="H96" s="42"/>
      <c r="I96" s="42"/>
      <c r="J96" s="3"/>
      <c r="K96" s="3"/>
      <c r="L96" s="12"/>
      <c r="M96" s="20"/>
    </row>
    <row r="97" spans="1:13" x14ac:dyDescent="0.45">
      <c r="A97" s="21"/>
      <c r="B97" s="12"/>
      <c r="C97" s="12"/>
      <c r="D97" s="12"/>
      <c r="E97" s="12"/>
      <c r="F97" s="12"/>
      <c r="G97" s="12"/>
      <c r="H97" s="42"/>
      <c r="I97" s="42"/>
      <c r="J97" s="3"/>
      <c r="K97" s="3"/>
      <c r="L97" s="12"/>
      <c r="M97" s="20"/>
    </row>
    <row r="98" spans="1:13" x14ac:dyDescent="0.45">
      <c r="A98" s="21"/>
      <c r="B98" s="12"/>
      <c r="C98" s="12"/>
      <c r="D98" s="12"/>
      <c r="E98" s="12"/>
      <c r="F98" s="12"/>
      <c r="G98" s="12"/>
      <c r="H98" s="42"/>
      <c r="I98" s="42"/>
      <c r="J98" s="3"/>
      <c r="K98" s="3"/>
      <c r="L98" s="12"/>
      <c r="M98" s="20"/>
    </row>
    <row r="99" spans="1:13" x14ac:dyDescent="0.45">
      <c r="A99" s="21"/>
      <c r="B99" s="12"/>
      <c r="C99" s="12"/>
      <c r="D99" s="12"/>
      <c r="E99" s="12"/>
      <c r="F99" s="12"/>
      <c r="G99" s="12"/>
      <c r="H99" s="42"/>
      <c r="I99" s="42"/>
      <c r="J99" s="3"/>
      <c r="K99" s="3"/>
      <c r="L99" s="12"/>
      <c r="M99" s="20"/>
    </row>
    <row r="100" spans="1:13" ht="14.65" thickBot="1" x14ac:dyDescent="0.5">
      <c r="A100" s="22"/>
      <c r="B100" s="13"/>
      <c r="C100" s="13"/>
      <c r="D100" s="13"/>
      <c r="E100" s="13"/>
      <c r="F100" s="13"/>
      <c r="G100" s="13"/>
      <c r="H100" s="43"/>
      <c r="I100" s="43"/>
      <c r="J100" s="4"/>
      <c r="K100" s="4"/>
      <c r="L100" s="13"/>
      <c r="M100" s="23"/>
    </row>
  </sheetData>
  <autoFilter ref="A3:M100" xr:uid="{00000000-0009-0000-0000-000000000000}"/>
  <mergeCells count="1">
    <mergeCell ref="A1:M1"/>
  </mergeCells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24" sqref="O24"/>
    </sheetView>
  </sheetViews>
  <sheetFormatPr baseColWidth="10" defaultColWidth="8.73046875" defaultRowHeight="14.25" x14ac:dyDescent="0.45"/>
  <cols>
    <col min="1" max="1" width="8.73046875" style="33"/>
    <col min="2" max="2" width="30.73046875" style="33" customWidth="1"/>
    <col min="3" max="4" width="10.1328125" style="30" bestFit="1" customWidth="1"/>
    <col min="5" max="5" width="3.265625" style="28" customWidth="1"/>
    <col min="6" max="20" width="3.265625" style="29" customWidth="1"/>
    <col min="21" max="16384" width="8.73046875" style="29"/>
  </cols>
  <sheetData>
    <row r="1" spans="1:20" s="25" customFormat="1" ht="28.9" thickBot="1" x14ac:dyDescent="0.5">
      <c r="A1" s="31" t="str">
        <f>Arbeitspakete!A1</f>
        <v>Projekt: Cheese Game</v>
      </c>
      <c r="B1" s="32"/>
      <c r="C1" s="26"/>
      <c r="D1" s="26"/>
      <c r="E1" s="27"/>
      <c r="F1" s="128">
        <v>1</v>
      </c>
      <c r="G1" s="129"/>
      <c r="H1" s="129"/>
      <c r="I1" s="129"/>
      <c r="J1" s="129"/>
      <c r="K1" s="129"/>
      <c r="L1" s="130"/>
      <c r="M1" s="122">
        <v>2</v>
      </c>
      <c r="N1" s="122"/>
      <c r="O1" s="122"/>
      <c r="P1" s="122"/>
      <c r="Q1" s="122"/>
      <c r="R1" s="122"/>
      <c r="S1" s="122"/>
      <c r="T1" s="120">
        <v>3</v>
      </c>
    </row>
    <row r="2" spans="1:20" s="46" customFormat="1" ht="14.65" thickBot="1" x14ac:dyDescent="0.5">
      <c r="A2" s="45"/>
      <c r="B2" s="45">
        <v>2</v>
      </c>
      <c r="C2" s="46">
        <v>10</v>
      </c>
      <c r="D2" s="46">
        <v>11</v>
      </c>
      <c r="E2" s="47"/>
      <c r="J2" s="46">
        <v>1</v>
      </c>
      <c r="K2" s="46">
        <v>1</v>
      </c>
      <c r="L2" s="46">
        <v>5</v>
      </c>
      <c r="M2" s="46">
        <v>1</v>
      </c>
      <c r="N2" s="46">
        <v>1</v>
      </c>
      <c r="O2" s="46">
        <v>5</v>
      </c>
    </row>
    <row r="3" spans="1:20" s="24" customFormat="1" ht="80.099999999999994" customHeight="1" thickBot="1" x14ac:dyDescent="0.5">
      <c r="A3" s="102" t="s">
        <v>0</v>
      </c>
      <c r="B3" s="103" t="s">
        <v>1</v>
      </c>
      <c r="C3" s="100" t="s">
        <v>5</v>
      </c>
      <c r="D3" s="104" t="s">
        <v>6</v>
      </c>
      <c r="E3" s="15"/>
      <c r="F3" s="119">
        <v>44812</v>
      </c>
      <c r="G3" s="6">
        <f>F3+7</f>
        <v>44819</v>
      </c>
      <c r="H3" s="6">
        <f>G3+7</f>
        <v>44826</v>
      </c>
      <c r="I3" s="6">
        <f>H3+28</f>
        <v>44854</v>
      </c>
      <c r="J3" s="6">
        <f>I3+7</f>
        <v>44861</v>
      </c>
      <c r="K3" s="6">
        <f>J3+7</f>
        <v>44868</v>
      </c>
      <c r="L3" s="6">
        <f>K3+7</f>
        <v>44875</v>
      </c>
      <c r="M3" s="6">
        <f>L3+7</f>
        <v>44882</v>
      </c>
      <c r="N3" s="6">
        <f>M3+7</f>
        <v>44889</v>
      </c>
      <c r="O3" s="6">
        <f>N3+7</f>
        <v>44896</v>
      </c>
      <c r="P3" s="6">
        <f>O3+7</f>
        <v>44903</v>
      </c>
      <c r="Q3" s="6">
        <f>P3+7</f>
        <v>44910</v>
      </c>
      <c r="R3" s="6">
        <f>Q3+7</f>
        <v>44917</v>
      </c>
      <c r="S3" s="6">
        <f>R3+7</f>
        <v>44924</v>
      </c>
      <c r="T3" s="6">
        <f>S3+7</f>
        <v>44931</v>
      </c>
    </row>
    <row r="4" spans="1:20" x14ac:dyDescent="0.45">
      <c r="A4" s="107" t="str">
        <f>IF(ISBLANK(Arbeitspakete!A4),"",Arbeitspakete!A4)</f>
        <v>XYZ.0101</v>
      </c>
      <c r="B4" s="108" t="str">
        <f>IF($A4="","",VLOOKUP($A4,Arbeitspakete!$A$3:$M$999,B$2,FALSE))</f>
        <v>Mockup</v>
      </c>
      <c r="C4" s="109">
        <f>IF($A4="","",VLOOKUP($A4,Arbeitspakete!$A$3:$M$999,C$2,FALSE))</f>
        <v>44812</v>
      </c>
      <c r="D4" s="110">
        <f>IF($A4="","",VLOOKUP($A4,Arbeitspakete!$A$3:$M$999,D$2,FALSE))</f>
        <v>44819</v>
      </c>
      <c r="F4" s="117">
        <f t="shared" ref="F4:S11" si="0">IF(AND($C4&lt;=F$3,F$3&lt;=$D4),1,0)</f>
        <v>1</v>
      </c>
      <c r="G4" s="118">
        <f t="shared" si="0"/>
        <v>1</v>
      </c>
      <c r="H4" s="118">
        <f t="shared" si="0"/>
        <v>0</v>
      </c>
      <c r="I4" s="118">
        <f t="shared" si="0"/>
        <v>0</v>
      </c>
      <c r="J4" s="118">
        <f t="shared" ref="J4:T19" si="1">IF(AND($C4&lt;=J$3,J$3&lt;=$D4),1,0)</f>
        <v>0</v>
      </c>
      <c r="K4" s="118">
        <f t="shared" si="0"/>
        <v>0</v>
      </c>
      <c r="L4" s="118">
        <f t="shared" si="0"/>
        <v>0</v>
      </c>
      <c r="M4" s="118">
        <f t="shared" si="0"/>
        <v>0</v>
      </c>
      <c r="N4" s="118">
        <f t="shared" si="0"/>
        <v>0</v>
      </c>
      <c r="O4" s="118">
        <f t="shared" si="1"/>
        <v>0</v>
      </c>
      <c r="P4" s="118">
        <f t="shared" si="0"/>
        <v>0</v>
      </c>
      <c r="Q4" s="118">
        <f t="shared" si="0"/>
        <v>0</v>
      </c>
      <c r="R4" s="118">
        <f t="shared" si="0"/>
        <v>0</v>
      </c>
      <c r="S4" s="118">
        <f t="shared" si="0"/>
        <v>0</v>
      </c>
      <c r="T4" s="118">
        <f t="shared" si="1"/>
        <v>0</v>
      </c>
    </row>
    <row r="5" spans="1:20" x14ac:dyDescent="0.45">
      <c r="A5" s="111" t="str">
        <f>IF(ISBLANK(Arbeitspakete!A5),"",Arbeitspakete!A5)</f>
        <v>XYZ.0102</v>
      </c>
      <c r="B5" s="105" t="str">
        <f>IF($A5="","",VLOOKUP($A5,Arbeitspakete!$A$3:$M$999,B$2,FALSE))</f>
        <v>WPF GUI</v>
      </c>
      <c r="C5" s="106">
        <f>IF($A5="","",VLOOKUP($A5,Arbeitspakete!$A$3:$M$999,C$2,FALSE))</f>
        <v>44812</v>
      </c>
      <c r="D5" s="112">
        <f>IF($A5="","",VLOOKUP($A5,Arbeitspakete!$A$3:$M$999,D$2,FALSE))</f>
        <v>44819</v>
      </c>
      <c r="F5" s="34">
        <f t="shared" si="0"/>
        <v>1</v>
      </c>
      <c r="G5" s="35">
        <f t="shared" si="0"/>
        <v>1</v>
      </c>
      <c r="H5" s="35">
        <f t="shared" si="0"/>
        <v>0</v>
      </c>
      <c r="I5" s="35">
        <f t="shared" si="0"/>
        <v>0</v>
      </c>
      <c r="J5" s="35">
        <f t="shared" si="1"/>
        <v>0</v>
      </c>
      <c r="K5" s="35">
        <f t="shared" si="0"/>
        <v>0</v>
      </c>
      <c r="L5" s="35">
        <f t="shared" si="0"/>
        <v>0</v>
      </c>
      <c r="M5" s="35">
        <f t="shared" si="0"/>
        <v>0</v>
      </c>
      <c r="N5" s="35">
        <f t="shared" si="0"/>
        <v>0</v>
      </c>
      <c r="O5" s="35">
        <f t="shared" si="1"/>
        <v>0</v>
      </c>
      <c r="P5" s="35">
        <f t="shared" si="0"/>
        <v>0</v>
      </c>
      <c r="Q5" s="35">
        <f t="shared" si="0"/>
        <v>0</v>
      </c>
      <c r="R5" s="35">
        <f t="shared" si="0"/>
        <v>0</v>
      </c>
      <c r="S5" s="35">
        <f t="shared" si="0"/>
        <v>0</v>
      </c>
      <c r="T5" s="35">
        <f t="shared" si="1"/>
        <v>0</v>
      </c>
    </row>
    <row r="6" spans="1:20" x14ac:dyDescent="0.45">
      <c r="A6" s="111" t="str">
        <f>IF(ISBLANK(Arbeitspakete!A6),"",Arbeitspakete!A6)</f>
        <v>XYZ.0103</v>
      </c>
      <c r="B6" s="105" t="str">
        <f>IF($A6="","",VLOOKUP($A6,Arbeitspakete!$A$3:$M$999,B$2,FALSE))</f>
        <v>Website</v>
      </c>
      <c r="C6" s="106">
        <f>IF($A6="","",VLOOKUP($A6,Arbeitspakete!$A$3:$M$999,C$2,FALSE))</f>
        <v>44819</v>
      </c>
      <c r="D6" s="112">
        <f>IF($A6="","",VLOOKUP($A6,Arbeitspakete!$A$3:$M$999,D$2,FALSE))</f>
        <v>44826</v>
      </c>
      <c r="F6" s="34">
        <f t="shared" si="0"/>
        <v>0</v>
      </c>
      <c r="G6" s="35">
        <f t="shared" si="0"/>
        <v>1</v>
      </c>
      <c r="H6" s="35">
        <f t="shared" si="0"/>
        <v>1</v>
      </c>
      <c r="I6" s="35">
        <f t="shared" si="0"/>
        <v>0</v>
      </c>
      <c r="J6" s="35">
        <f t="shared" si="1"/>
        <v>0</v>
      </c>
      <c r="K6" s="35">
        <f t="shared" si="0"/>
        <v>0</v>
      </c>
      <c r="L6" s="35">
        <f t="shared" si="0"/>
        <v>0</v>
      </c>
      <c r="M6" s="35">
        <f t="shared" si="0"/>
        <v>0</v>
      </c>
      <c r="N6" s="35">
        <f t="shared" si="0"/>
        <v>0</v>
      </c>
      <c r="O6" s="35">
        <f t="shared" si="1"/>
        <v>0</v>
      </c>
      <c r="P6" s="35">
        <f t="shared" si="0"/>
        <v>0</v>
      </c>
      <c r="Q6" s="35">
        <f t="shared" si="0"/>
        <v>0</v>
      </c>
      <c r="R6" s="35">
        <f t="shared" si="0"/>
        <v>0</v>
      </c>
      <c r="S6" s="35">
        <f t="shared" si="0"/>
        <v>0</v>
      </c>
      <c r="T6" s="35">
        <f t="shared" si="1"/>
        <v>0</v>
      </c>
    </row>
    <row r="7" spans="1:20" x14ac:dyDescent="0.45">
      <c r="A7" s="111" t="str">
        <f>IF(ISBLANK(Arbeitspakete!A7),"",Arbeitspakete!A7)</f>
        <v>XYZ.0104</v>
      </c>
      <c r="B7" s="105" t="str">
        <f>IF($A7="","",VLOOKUP($A7,Arbeitspakete!$A$3:$M$999,B$2,FALSE))</f>
        <v>Softwarearchitektur</v>
      </c>
      <c r="C7" s="106">
        <f>IF($A7="","",VLOOKUP($A7,Arbeitspakete!$A$3:$M$999,C$2,FALSE))</f>
        <v>44826</v>
      </c>
      <c r="D7" s="112">
        <f>IF($A7="","",VLOOKUP($A7,Arbeitspakete!$A$3:$M$999,D$2,FALSE))</f>
        <v>44826</v>
      </c>
      <c r="F7" s="34">
        <f t="shared" si="0"/>
        <v>0</v>
      </c>
      <c r="G7" s="35">
        <f t="shared" si="0"/>
        <v>0</v>
      </c>
      <c r="H7" s="35">
        <f t="shared" si="0"/>
        <v>1</v>
      </c>
      <c r="I7" s="35">
        <f t="shared" si="0"/>
        <v>0</v>
      </c>
      <c r="J7" s="35">
        <f t="shared" si="1"/>
        <v>0</v>
      </c>
      <c r="K7" s="35">
        <f t="shared" si="0"/>
        <v>0</v>
      </c>
      <c r="L7" s="35">
        <f t="shared" si="0"/>
        <v>0</v>
      </c>
      <c r="M7" s="35">
        <f t="shared" si="0"/>
        <v>0</v>
      </c>
      <c r="N7" s="35">
        <f t="shared" si="0"/>
        <v>0</v>
      </c>
      <c r="O7" s="35">
        <f t="shared" si="1"/>
        <v>0</v>
      </c>
      <c r="P7" s="35">
        <f t="shared" si="0"/>
        <v>0</v>
      </c>
      <c r="Q7" s="35">
        <f t="shared" si="0"/>
        <v>0</v>
      </c>
      <c r="R7" s="35">
        <f t="shared" si="0"/>
        <v>0</v>
      </c>
      <c r="S7" s="35">
        <f t="shared" si="0"/>
        <v>0</v>
      </c>
      <c r="T7" s="35">
        <f t="shared" si="1"/>
        <v>0</v>
      </c>
    </row>
    <row r="8" spans="1:20" x14ac:dyDescent="0.45">
      <c r="A8" s="111" t="str">
        <f>IF(ISBLANK(Arbeitspakete!A8),"",Arbeitspakete!A8)</f>
        <v>XYZ.0105</v>
      </c>
      <c r="B8" s="105" t="str">
        <f>IF($A8="","",VLOOKUP($A8,Arbeitspakete!$A$3:$M$999,B$2,FALSE))</f>
        <v>README.md file</v>
      </c>
      <c r="C8" s="106">
        <f>IF($A8="","",VLOOKUP($A8,Arbeitspakete!$A$3:$M$999,C$2,FALSE))</f>
        <v>44854</v>
      </c>
      <c r="D8" s="112" t="str">
        <f>IF($A8="","",VLOOKUP($A8,Arbeitspakete!$A$3:$M$999,D$2,FALSE))</f>
        <v>27/20/2022</v>
      </c>
      <c r="F8" s="34">
        <f t="shared" si="0"/>
        <v>0</v>
      </c>
      <c r="G8" s="35">
        <f t="shared" si="0"/>
        <v>0</v>
      </c>
      <c r="H8" s="35">
        <f t="shared" si="0"/>
        <v>0</v>
      </c>
      <c r="I8" s="35">
        <f t="shared" si="0"/>
        <v>1</v>
      </c>
      <c r="J8" s="35">
        <f t="shared" si="1"/>
        <v>1</v>
      </c>
      <c r="K8" s="35">
        <f t="shared" si="0"/>
        <v>1</v>
      </c>
      <c r="L8" s="35">
        <f t="shared" si="0"/>
        <v>1</v>
      </c>
      <c r="M8" s="35">
        <f t="shared" si="0"/>
        <v>1</v>
      </c>
      <c r="N8" s="35">
        <f t="shared" si="0"/>
        <v>1</v>
      </c>
      <c r="O8" s="35">
        <f t="shared" si="1"/>
        <v>1</v>
      </c>
      <c r="P8" s="35">
        <f t="shared" si="0"/>
        <v>1</v>
      </c>
      <c r="Q8" s="35">
        <f t="shared" si="0"/>
        <v>1</v>
      </c>
      <c r="R8" s="35">
        <f t="shared" si="0"/>
        <v>1</v>
      </c>
      <c r="S8" s="35">
        <f t="shared" si="0"/>
        <v>1</v>
      </c>
      <c r="T8" s="35">
        <f t="shared" si="1"/>
        <v>1</v>
      </c>
    </row>
    <row r="9" spans="1:20" x14ac:dyDescent="0.45">
      <c r="A9" s="111" t="str">
        <f>IF(ISBLANK(Arbeitspakete!A9),"",Arbeitspakete!A9)</f>
        <v>XYZ.0106</v>
      </c>
      <c r="B9" s="105" t="str">
        <f>IF($A9="","",VLOOKUP($A9,Arbeitspakete!$A$3:$M$999,B$2,FALSE))</f>
        <v>Projektplanung</v>
      </c>
      <c r="C9" s="106">
        <f>IF($A9="","",VLOOKUP($A9,Arbeitspakete!$A$3:$M$999,C$2,FALSE))</f>
        <v>44826</v>
      </c>
      <c r="D9" s="112">
        <f>IF($A9="","",VLOOKUP($A9,Arbeitspakete!$A$3:$M$999,D$2,FALSE))</f>
        <v>44826</v>
      </c>
      <c r="F9" s="34">
        <f t="shared" si="0"/>
        <v>0</v>
      </c>
      <c r="G9" s="35">
        <f t="shared" si="0"/>
        <v>0</v>
      </c>
      <c r="H9" s="35">
        <f t="shared" si="0"/>
        <v>1</v>
      </c>
      <c r="I9" s="35">
        <f t="shared" si="0"/>
        <v>0</v>
      </c>
      <c r="J9" s="35">
        <f t="shared" si="1"/>
        <v>0</v>
      </c>
      <c r="K9" s="35">
        <f t="shared" si="0"/>
        <v>0</v>
      </c>
      <c r="L9" s="35">
        <f t="shared" si="0"/>
        <v>0</v>
      </c>
      <c r="M9" s="35">
        <f t="shared" si="0"/>
        <v>0</v>
      </c>
      <c r="N9" s="35">
        <f t="shared" si="0"/>
        <v>0</v>
      </c>
      <c r="O9" s="35">
        <f t="shared" si="1"/>
        <v>0</v>
      </c>
      <c r="P9" s="35">
        <f t="shared" si="0"/>
        <v>0</v>
      </c>
      <c r="Q9" s="35">
        <f t="shared" si="0"/>
        <v>0</v>
      </c>
      <c r="R9" s="35">
        <f t="shared" si="0"/>
        <v>0</v>
      </c>
      <c r="S9" s="35">
        <f t="shared" si="0"/>
        <v>0</v>
      </c>
      <c r="T9" s="35">
        <f t="shared" si="1"/>
        <v>0</v>
      </c>
    </row>
    <row r="10" spans="1:20" x14ac:dyDescent="0.45">
      <c r="A10" s="111" t="str">
        <f>IF(ISBLANK(Arbeitspakete!A10),"",Arbeitspakete!A10)</f>
        <v/>
      </c>
      <c r="B10" s="105" t="str">
        <f>IF($A10="","",VLOOKUP($A10,Arbeitspakete!$A$3:$M$999,B$2,FALSE))</f>
        <v/>
      </c>
      <c r="C10" s="106" t="str">
        <f>IF($A10="","",VLOOKUP($A10,Arbeitspakete!$A$3:$M$999,C$2,FALSE))</f>
        <v/>
      </c>
      <c r="D10" s="112" t="str">
        <f>IF($A10="","",VLOOKUP($A10,Arbeitspakete!$A$3:$M$999,D$2,FALSE))</f>
        <v/>
      </c>
      <c r="F10" s="34">
        <f t="shared" si="0"/>
        <v>0</v>
      </c>
      <c r="G10" s="35">
        <f t="shared" si="0"/>
        <v>0</v>
      </c>
      <c r="H10" s="35">
        <f t="shared" si="0"/>
        <v>0</v>
      </c>
      <c r="I10" s="35">
        <f t="shared" si="0"/>
        <v>0</v>
      </c>
      <c r="J10" s="35">
        <f t="shared" si="1"/>
        <v>0</v>
      </c>
      <c r="K10" s="35">
        <f t="shared" si="0"/>
        <v>0</v>
      </c>
      <c r="L10" s="35">
        <f t="shared" si="0"/>
        <v>0</v>
      </c>
      <c r="M10" s="35">
        <f t="shared" si="0"/>
        <v>0</v>
      </c>
      <c r="N10" s="35">
        <f t="shared" si="0"/>
        <v>0</v>
      </c>
      <c r="O10" s="35">
        <f t="shared" si="1"/>
        <v>0</v>
      </c>
      <c r="P10" s="35">
        <f t="shared" si="0"/>
        <v>0</v>
      </c>
      <c r="Q10" s="35">
        <f t="shared" si="0"/>
        <v>0</v>
      </c>
      <c r="R10" s="35">
        <f t="shared" si="0"/>
        <v>0</v>
      </c>
      <c r="S10" s="35">
        <f t="shared" si="0"/>
        <v>0</v>
      </c>
      <c r="T10" s="35">
        <f t="shared" si="1"/>
        <v>0</v>
      </c>
    </row>
    <row r="11" spans="1:20" x14ac:dyDescent="0.45">
      <c r="A11" s="111" t="str">
        <f>IF(ISBLANK(Arbeitspakete!A11),"",Arbeitspakete!A11)</f>
        <v/>
      </c>
      <c r="B11" s="105" t="str">
        <f>IF($A11="","",VLOOKUP($A11,Arbeitspakete!$A$3:$M$999,B$2,FALSE))</f>
        <v/>
      </c>
      <c r="C11" s="106" t="str">
        <f>IF($A11="","",VLOOKUP($A11,Arbeitspakete!$A$3:$M$999,C$2,FALSE))</f>
        <v/>
      </c>
      <c r="D11" s="112" t="str">
        <f>IF($A11="","",VLOOKUP($A11,Arbeitspakete!$A$3:$M$999,D$2,FALSE))</f>
        <v/>
      </c>
      <c r="F11" s="34">
        <f t="shared" si="0"/>
        <v>0</v>
      </c>
      <c r="G11" s="35">
        <f t="shared" si="0"/>
        <v>0</v>
      </c>
      <c r="H11" s="35">
        <f t="shared" si="0"/>
        <v>0</v>
      </c>
      <c r="I11" s="35">
        <f t="shared" si="0"/>
        <v>0</v>
      </c>
      <c r="J11" s="35">
        <f t="shared" si="1"/>
        <v>0</v>
      </c>
      <c r="K11" s="35">
        <f t="shared" si="0"/>
        <v>0</v>
      </c>
      <c r="L11" s="35">
        <f t="shared" si="0"/>
        <v>0</v>
      </c>
      <c r="M11" s="35">
        <f t="shared" si="0"/>
        <v>0</v>
      </c>
      <c r="N11" s="35">
        <f t="shared" si="0"/>
        <v>0</v>
      </c>
      <c r="O11" s="35">
        <f t="shared" si="1"/>
        <v>0</v>
      </c>
      <c r="P11" s="35">
        <f t="shared" si="0"/>
        <v>0</v>
      </c>
      <c r="Q11" s="35">
        <f t="shared" si="0"/>
        <v>0</v>
      </c>
      <c r="R11" s="35">
        <f t="shared" si="0"/>
        <v>0</v>
      </c>
      <c r="S11" s="35">
        <f t="shared" si="0"/>
        <v>0</v>
      </c>
      <c r="T11" s="35">
        <f t="shared" si="1"/>
        <v>0</v>
      </c>
    </row>
    <row r="12" spans="1:20" x14ac:dyDescent="0.45">
      <c r="A12" s="111" t="str">
        <f>IF(ISBLANK(Arbeitspakete!A12),"",Arbeitspakete!A12)</f>
        <v/>
      </c>
      <c r="B12" s="105" t="str">
        <f>IF($A12="","",VLOOKUP($A12,Arbeitspakete!$A$3:$M$999,B$2,FALSE))</f>
        <v/>
      </c>
      <c r="C12" s="106" t="str">
        <f>IF($A12="","",VLOOKUP($A12,Arbeitspakete!$A$3:$M$999,C$2,FALSE))</f>
        <v/>
      </c>
      <c r="D12" s="112" t="str">
        <f>IF($A12="","",VLOOKUP($A12,Arbeitspakete!$A$3:$M$999,D$2,FALSE))</f>
        <v/>
      </c>
      <c r="F12" s="34">
        <f t="shared" ref="F12:T29" si="2">IF(AND($C12&lt;=F$3,F$3&lt;=$D12),1,0)</f>
        <v>0</v>
      </c>
      <c r="G12" s="35">
        <f t="shared" si="2"/>
        <v>0</v>
      </c>
      <c r="H12" s="35">
        <f t="shared" si="2"/>
        <v>0</v>
      </c>
      <c r="I12" s="35">
        <f t="shared" si="2"/>
        <v>0</v>
      </c>
      <c r="J12" s="35">
        <f t="shared" si="1"/>
        <v>0</v>
      </c>
      <c r="K12" s="35">
        <f t="shared" si="2"/>
        <v>0</v>
      </c>
      <c r="L12" s="35">
        <f t="shared" si="2"/>
        <v>0</v>
      </c>
      <c r="M12" s="35">
        <f t="shared" si="2"/>
        <v>0</v>
      </c>
      <c r="N12" s="35">
        <f t="shared" si="2"/>
        <v>0</v>
      </c>
      <c r="O12" s="35">
        <f t="shared" si="1"/>
        <v>0</v>
      </c>
      <c r="P12" s="35">
        <f t="shared" si="2"/>
        <v>0</v>
      </c>
      <c r="Q12" s="35">
        <f t="shared" si="2"/>
        <v>0</v>
      </c>
      <c r="R12" s="35">
        <f t="shared" si="2"/>
        <v>0</v>
      </c>
      <c r="S12" s="35">
        <f t="shared" si="2"/>
        <v>0</v>
      </c>
      <c r="T12" s="35">
        <f t="shared" si="1"/>
        <v>0</v>
      </c>
    </row>
    <row r="13" spans="1:20" x14ac:dyDescent="0.45">
      <c r="A13" s="111" t="str">
        <f>IF(ISBLANK(Arbeitspakete!A13),"",Arbeitspakete!A13)</f>
        <v/>
      </c>
      <c r="B13" s="105" t="str">
        <f>IF($A13="","",VLOOKUP($A13,Arbeitspakete!$A$3:$M$999,B$2,FALSE))</f>
        <v/>
      </c>
      <c r="C13" s="106" t="str">
        <f>IF($A13="","",VLOOKUP($A13,Arbeitspakete!$A$3:$M$999,C$2,FALSE))</f>
        <v/>
      </c>
      <c r="D13" s="112" t="str">
        <f>IF($A13="","",VLOOKUP($A13,Arbeitspakete!$A$3:$M$999,D$2,FALSE))</f>
        <v/>
      </c>
      <c r="F13" s="34">
        <f t="shared" si="2"/>
        <v>0</v>
      </c>
      <c r="G13" s="35">
        <f t="shared" si="2"/>
        <v>0</v>
      </c>
      <c r="H13" s="35">
        <f t="shared" si="2"/>
        <v>0</v>
      </c>
      <c r="I13" s="35">
        <f t="shared" si="2"/>
        <v>0</v>
      </c>
      <c r="J13" s="35">
        <f t="shared" si="1"/>
        <v>0</v>
      </c>
      <c r="K13" s="35">
        <f t="shared" si="2"/>
        <v>0</v>
      </c>
      <c r="L13" s="35">
        <f t="shared" si="2"/>
        <v>0</v>
      </c>
      <c r="M13" s="35">
        <f t="shared" si="2"/>
        <v>0</v>
      </c>
      <c r="N13" s="35">
        <f t="shared" si="2"/>
        <v>0</v>
      </c>
      <c r="O13" s="35">
        <f t="shared" si="1"/>
        <v>0</v>
      </c>
      <c r="P13" s="35">
        <f t="shared" si="2"/>
        <v>0</v>
      </c>
      <c r="Q13" s="35">
        <f t="shared" si="2"/>
        <v>0</v>
      </c>
      <c r="R13" s="35">
        <f t="shared" si="2"/>
        <v>0</v>
      </c>
      <c r="S13" s="35">
        <f t="shared" si="2"/>
        <v>0</v>
      </c>
      <c r="T13" s="35">
        <f t="shared" si="1"/>
        <v>0</v>
      </c>
    </row>
    <row r="14" spans="1:20" x14ac:dyDescent="0.45">
      <c r="A14" s="111" t="str">
        <f>IF(ISBLANK(Arbeitspakete!A14),"",Arbeitspakete!A14)</f>
        <v/>
      </c>
      <c r="B14" s="105" t="str">
        <f>IF($A14="","",VLOOKUP($A14,Arbeitspakete!$A$3:$M$999,B$2,FALSE))</f>
        <v/>
      </c>
      <c r="C14" s="106" t="str">
        <f>IF($A14="","",VLOOKUP($A14,Arbeitspakete!$A$3:$M$999,C$2,FALSE))</f>
        <v/>
      </c>
      <c r="D14" s="112" t="str">
        <f>IF($A14="","",VLOOKUP($A14,Arbeitspakete!$A$3:$M$999,D$2,FALSE))</f>
        <v/>
      </c>
      <c r="F14" s="34">
        <f t="shared" si="2"/>
        <v>0</v>
      </c>
      <c r="G14" s="35">
        <f t="shared" si="2"/>
        <v>0</v>
      </c>
      <c r="H14" s="35">
        <f t="shared" si="2"/>
        <v>0</v>
      </c>
      <c r="I14" s="35">
        <f t="shared" si="2"/>
        <v>0</v>
      </c>
      <c r="J14" s="35">
        <f t="shared" si="1"/>
        <v>0</v>
      </c>
      <c r="K14" s="35">
        <f t="shared" si="2"/>
        <v>0</v>
      </c>
      <c r="L14" s="35">
        <f t="shared" si="2"/>
        <v>0</v>
      </c>
      <c r="M14" s="35">
        <f t="shared" si="2"/>
        <v>0</v>
      </c>
      <c r="N14" s="35">
        <f t="shared" si="2"/>
        <v>0</v>
      </c>
      <c r="O14" s="35">
        <f t="shared" si="1"/>
        <v>0</v>
      </c>
      <c r="P14" s="35">
        <f t="shared" si="2"/>
        <v>0</v>
      </c>
      <c r="Q14" s="35">
        <f t="shared" si="2"/>
        <v>0</v>
      </c>
      <c r="R14" s="35">
        <f t="shared" si="2"/>
        <v>0</v>
      </c>
      <c r="S14" s="35">
        <f t="shared" si="2"/>
        <v>0</v>
      </c>
      <c r="T14" s="35">
        <f t="shared" si="1"/>
        <v>0</v>
      </c>
    </row>
    <row r="15" spans="1:20" x14ac:dyDescent="0.45">
      <c r="A15" s="111" t="str">
        <f>IF(ISBLANK(Arbeitspakete!A15),"",Arbeitspakete!A15)</f>
        <v/>
      </c>
      <c r="B15" s="105" t="str">
        <f>IF($A15="","",VLOOKUP($A15,Arbeitspakete!$A$3:$M$999,B$2,FALSE))</f>
        <v/>
      </c>
      <c r="C15" s="106" t="str">
        <f>IF($A15="","",VLOOKUP($A15,Arbeitspakete!$A$3:$M$999,C$2,FALSE))</f>
        <v/>
      </c>
      <c r="D15" s="112" t="str">
        <f>IF($A15="","",VLOOKUP($A15,Arbeitspakete!$A$3:$M$999,D$2,FALSE))</f>
        <v/>
      </c>
      <c r="F15" s="34">
        <f t="shared" si="2"/>
        <v>0</v>
      </c>
      <c r="G15" s="35">
        <f t="shared" si="2"/>
        <v>0</v>
      </c>
      <c r="H15" s="35">
        <f t="shared" si="2"/>
        <v>0</v>
      </c>
      <c r="I15" s="35">
        <f t="shared" si="2"/>
        <v>0</v>
      </c>
      <c r="J15" s="35">
        <f t="shared" si="1"/>
        <v>0</v>
      </c>
      <c r="K15" s="35">
        <f t="shared" si="2"/>
        <v>0</v>
      </c>
      <c r="L15" s="35">
        <f t="shared" si="2"/>
        <v>0</v>
      </c>
      <c r="M15" s="35">
        <f t="shared" si="2"/>
        <v>0</v>
      </c>
      <c r="N15" s="35">
        <f t="shared" si="2"/>
        <v>0</v>
      </c>
      <c r="O15" s="35">
        <f t="shared" si="1"/>
        <v>0</v>
      </c>
      <c r="P15" s="35">
        <f t="shared" si="2"/>
        <v>0</v>
      </c>
      <c r="Q15" s="35">
        <f t="shared" si="2"/>
        <v>0</v>
      </c>
      <c r="R15" s="35">
        <f t="shared" si="2"/>
        <v>0</v>
      </c>
      <c r="S15" s="35">
        <f t="shared" si="2"/>
        <v>0</v>
      </c>
      <c r="T15" s="35">
        <f t="shared" si="1"/>
        <v>0</v>
      </c>
    </row>
    <row r="16" spans="1:20" x14ac:dyDescent="0.45">
      <c r="A16" s="111" t="str">
        <f>IF(ISBLANK(Arbeitspakete!A16),"",Arbeitspakete!A16)</f>
        <v/>
      </c>
      <c r="B16" s="105" t="str">
        <f>IF($A16="","",VLOOKUP($A16,Arbeitspakete!$A$3:$M$999,B$2,FALSE))</f>
        <v/>
      </c>
      <c r="C16" s="106" t="str">
        <f>IF($A16="","",VLOOKUP($A16,Arbeitspakete!$A$3:$M$999,C$2,FALSE))</f>
        <v/>
      </c>
      <c r="D16" s="112" t="str">
        <f>IF($A16="","",VLOOKUP($A16,Arbeitspakete!$A$3:$M$999,D$2,FALSE))</f>
        <v/>
      </c>
      <c r="F16" s="34">
        <f t="shared" si="2"/>
        <v>0</v>
      </c>
      <c r="G16" s="35">
        <f t="shared" si="2"/>
        <v>0</v>
      </c>
      <c r="H16" s="35">
        <f t="shared" si="2"/>
        <v>0</v>
      </c>
      <c r="I16" s="35">
        <f t="shared" si="2"/>
        <v>0</v>
      </c>
      <c r="J16" s="35">
        <f t="shared" si="1"/>
        <v>0</v>
      </c>
      <c r="K16" s="35">
        <f t="shared" si="2"/>
        <v>0</v>
      </c>
      <c r="L16" s="35">
        <f t="shared" si="2"/>
        <v>0</v>
      </c>
      <c r="M16" s="35">
        <f t="shared" si="2"/>
        <v>0</v>
      </c>
      <c r="N16" s="35">
        <f t="shared" si="2"/>
        <v>0</v>
      </c>
      <c r="O16" s="35">
        <f t="shared" si="1"/>
        <v>0</v>
      </c>
      <c r="P16" s="35">
        <f t="shared" si="2"/>
        <v>0</v>
      </c>
      <c r="Q16" s="35">
        <f t="shared" si="2"/>
        <v>0</v>
      </c>
      <c r="R16" s="35">
        <f t="shared" si="2"/>
        <v>0</v>
      </c>
      <c r="S16" s="35">
        <f t="shared" si="2"/>
        <v>0</v>
      </c>
      <c r="T16" s="35">
        <f t="shared" si="1"/>
        <v>0</v>
      </c>
    </row>
    <row r="17" spans="1:20" x14ac:dyDescent="0.45">
      <c r="A17" s="111" t="str">
        <f>IF(ISBLANK(Arbeitspakete!A17),"",Arbeitspakete!A17)</f>
        <v/>
      </c>
      <c r="B17" s="105" t="str">
        <f>IF($A17="","",VLOOKUP($A17,Arbeitspakete!$A$3:$M$999,B$2,FALSE))</f>
        <v/>
      </c>
      <c r="C17" s="106" t="str">
        <f>IF($A17="","",VLOOKUP($A17,Arbeitspakete!$A$3:$M$999,C$2,FALSE))</f>
        <v/>
      </c>
      <c r="D17" s="112" t="str">
        <f>IF($A17="","",VLOOKUP($A17,Arbeitspakete!$A$3:$M$999,D$2,FALSE))</f>
        <v/>
      </c>
      <c r="F17" s="34">
        <f t="shared" si="2"/>
        <v>0</v>
      </c>
      <c r="G17" s="35">
        <f t="shared" si="2"/>
        <v>0</v>
      </c>
      <c r="H17" s="35">
        <f t="shared" si="2"/>
        <v>0</v>
      </c>
      <c r="I17" s="35">
        <f t="shared" si="2"/>
        <v>0</v>
      </c>
      <c r="J17" s="35">
        <f t="shared" si="1"/>
        <v>0</v>
      </c>
      <c r="K17" s="35">
        <f t="shared" si="2"/>
        <v>0</v>
      </c>
      <c r="L17" s="35">
        <f t="shared" si="2"/>
        <v>0</v>
      </c>
      <c r="M17" s="35">
        <f t="shared" si="2"/>
        <v>0</v>
      </c>
      <c r="N17" s="35">
        <f t="shared" si="2"/>
        <v>0</v>
      </c>
      <c r="O17" s="35">
        <f t="shared" si="1"/>
        <v>0</v>
      </c>
      <c r="P17" s="35">
        <f t="shared" si="2"/>
        <v>0</v>
      </c>
      <c r="Q17" s="35">
        <f t="shared" si="2"/>
        <v>0</v>
      </c>
      <c r="R17" s="35">
        <f t="shared" si="2"/>
        <v>0</v>
      </c>
      <c r="S17" s="35">
        <f t="shared" si="2"/>
        <v>0</v>
      </c>
      <c r="T17" s="35">
        <f t="shared" si="1"/>
        <v>0</v>
      </c>
    </row>
    <row r="18" spans="1:20" x14ac:dyDescent="0.45">
      <c r="A18" s="111" t="str">
        <f>IF(ISBLANK(Arbeitspakete!A18),"",Arbeitspakete!A18)</f>
        <v/>
      </c>
      <c r="B18" s="105" t="str">
        <f>IF($A18="","",VLOOKUP($A18,Arbeitspakete!$A$3:$M$999,B$2,FALSE))</f>
        <v/>
      </c>
      <c r="C18" s="106" t="str">
        <f>IF($A18="","",VLOOKUP($A18,Arbeitspakete!$A$3:$M$999,C$2,FALSE))</f>
        <v/>
      </c>
      <c r="D18" s="112" t="str">
        <f>IF($A18="","",VLOOKUP($A18,Arbeitspakete!$A$3:$M$999,D$2,FALSE))</f>
        <v/>
      </c>
      <c r="F18" s="34">
        <f t="shared" si="2"/>
        <v>0</v>
      </c>
      <c r="G18" s="35">
        <f t="shared" si="2"/>
        <v>0</v>
      </c>
      <c r="H18" s="35">
        <f t="shared" si="2"/>
        <v>0</v>
      </c>
      <c r="I18" s="35">
        <f t="shared" si="2"/>
        <v>0</v>
      </c>
      <c r="J18" s="35">
        <f t="shared" si="1"/>
        <v>0</v>
      </c>
      <c r="K18" s="35">
        <f t="shared" si="2"/>
        <v>0</v>
      </c>
      <c r="L18" s="35">
        <f t="shared" si="2"/>
        <v>0</v>
      </c>
      <c r="M18" s="35">
        <f t="shared" si="2"/>
        <v>0</v>
      </c>
      <c r="N18" s="35">
        <f t="shared" si="2"/>
        <v>0</v>
      </c>
      <c r="O18" s="35">
        <f t="shared" si="1"/>
        <v>0</v>
      </c>
      <c r="P18" s="35">
        <f t="shared" si="2"/>
        <v>0</v>
      </c>
      <c r="Q18" s="35">
        <f t="shared" si="2"/>
        <v>0</v>
      </c>
      <c r="R18" s="35">
        <f t="shared" si="2"/>
        <v>0</v>
      </c>
      <c r="S18" s="35">
        <f t="shared" si="2"/>
        <v>0</v>
      </c>
      <c r="T18" s="35">
        <f t="shared" si="1"/>
        <v>0</v>
      </c>
    </row>
    <row r="19" spans="1:20" x14ac:dyDescent="0.45">
      <c r="A19" s="111" t="str">
        <f>IF(ISBLANK(Arbeitspakete!A19),"",Arbeitspakete!A19)</f>
        <v/>
      </c>
      <c r="B19" s="105" t="str">
        <f>IF($A19="","",VLOOKUP($A19,Arbeitspakete!$A$3:$M$999,B$2,FALSE))</f>
        <v/>
      </c>
      <c r="C19" s="106" t="str">
        <f>IF($A19="","",VLOOKUP($A19,Arbeitspakete!$A$3:$M$999,C$2,FALSE))</f>
        <v/>
      </c>
      <c r="D19" s="112" t="str">
        <f>IF($A19="","",VLOOKUP($A19,Arbeitspakete!$A$3:$M$999,D$2,FALSE))</f>
        <v/>
      </c>
      <c r="F19" s="34">
        <f t="shared" si="2"/>
        <v>0</v>
      </c>
      <c r="G19" s="35">
        <f t="shared" si="2"/>
        <v>0</v>
      </c>
      <c r="H19" s="35">
        <f t="shared" si="2"/>
        <v>0</v>
      </c>
      <c r="I19" s="35">
        <f t="shared" si="2"/>
        <v>0</v>
      </c>
      <c r="J19" s="35">
        <f t="shared" si="1"/>
        <v>0</v>
      </c>
      <c r="K19" s="35">
        <f t="shared" si="2"/>
        <v>0</v>
      </c>
      <c r="L19" s="35">
        <f t="shared" si="2"/>
        <v>0</v>
      </c>
      <c r="M19" s="35">
        <f t="shared" si="2"/>
        <v>0</v>
      </c>
      <c r="N19" s="35">
        <f t="shared" si="2"/>
        <v>0</v>
      </c>
      <c r="O19" s="35">
        <f t="shared" si="1"/>
        <v>0</v>
      </c>
      <c r="P19" s="35">
        <f t="shared" si="2"/>
        <v>0</v>
      </c>
      <c r="Q19" s="35">
        <f t="shared" si="2"/>
        <v>0</v>
      </c>
      <c r="R19" s="35">
        <f t="shared" si="2"/>
        <v>0</v>
      </c>
      <c r="S19" s="35">
        <f t="shared" si="2"/>
        <v>0</v>
      </c>
      <c r="T19" s="35">
        <f t="shared" si="1"/>
        <v>0</v>
      </c>
    </row>
    <row r="20" spans="1:20" x14ac:dyDescent="0.45">
      <c r="A20" s="111" t="str">
        <f>IF(ISBLANK(Arbeitspakete!A20),"",Arbeitspakete!A20)</f>
        <v/>
      </c>
      <c r="B20" s="105" t="str">
        <f>IF($A20="","",VLOOKUP($A20,Arbeitspakete!$A$3:$M$999,B$2,FALSE))</f>
        <v/>
      </c>
      <c r="C20" s="106" t="str">
        <f>IF($A20="","",VLOOKUP($A20,Arbeitspakete!$A$3:$M$999,C$2,FALSE))</f>
        <v/>
      </c>
      <c r="D20" s="112" t="str">
        <f>IF($A20="","",VLOOKUP($A20,Arbeitspakete!$A$3:$M$999,D$2,FALSE))</f>
        <v/>
      </c>
      <c r="F20" s="34">
        <f t="shared" si="2"/>
        <v>0</v>
      </c>
      <c r="G20" s="35">
        <f t="shared" si="2"/>
        <v>0</v>
      </c>
      <c r="H20" s="35">
        <f t="shared" si="2"/>
        <v>0</v>
      </c>
      <c r="I20" s="35">
        <f t="shared" si="2"/>
        <v>0</v>
      </c>
      <c r="J20" s="35">
        <f t="shared" si="2"/>
        <v>0</v>
      </c>
      <c r="K20" s="35">
        <f t="shared" si="2"/>
        <v>0</v>
      </c>
      <c r="L20" s="35">
        <f t="shared" si="2"/>
        <v>0</v>
      </c>
      <c r="M20" s="35">
        <f t="shared" si="2"/>
        <v>0</v>
      </c>
      <c r="N20" s="35">
        <f t="shared" si="2"/>
        <v>0</v>
      </c>
      <c r="O20" s="35">
        <f t="shared" si="2"/>
        <v>0</v>
      </c>
      <c r="P20" s="35">
        <f t="shared" si="2"/>
        <v>0</v>
      </c>
      <c r="Q20" s="35">
        <f t="shared" si="2"/>
        <v>0</v>
      </c>
      <c r="R20" s="35">
        <f t="shared" si="2"/>
        <v>0</v>
      </c>
      <c r="S20" s="35">
        <f t="shared" si="2"/>
        <v>0</v>
      </c>
      <c r="T20" s="35">
        <f t="shared" si="2"/>
        <v>0</v>
      </c>
    </row>
    <row r="21" spans="1:20" x14ac:dyDescent="0.45">
      <c r="A21" s="111" t="str">
        <f>IF(ISBLANK(Arbeitspakete!A21),"",Arbeitspakete!A21)</f>
        <v/>
      </c>
      <c r="B21" s="105" t="str">
        <f>IF($A21="","",VLOOKUP($A21,Arbeitspakete!$A$3:$M$999,B$2,FALSE))</f>
        <v/>
      </c>
      <c r="C21" s="106" t="str">
        <f>IF($A21="","",VLOOKUP($A21,Arbeitspakete!$A$3:$M$999,C$2,FALSE))</f>
        <v/>
      </c>
      <c r="D21" s="112" t="str">
        <f>IF($A21="","",VLOOKUP($A21,Arbeitspakete!$A$3:$M$999,D$2,FALSE))</f>
        <v/>
      </c>
      <c r="F21" s="34">
        <f t="shared" si="2"/>
        <v>0</v>
      </c>
      <c r="G21" s="35">
        <f t="shared" si="2"/>
        <v>0</v>
      </c>
      <c r="H21" s="35">
        <f t="shared" si="2"/>
        <v>0</v>
      </c>
      <c r="I21" s="35">
        <f t="shared" si="2"/>
        <v>0</v>
      </c>
      <c r="J21" s="35">
        <f t="shared" si="2"/>
        <v>0</v>
      </c>
      <c r="K21" s="35">
        <f t="shared" si="2"/>
        <v>0</v>
      </c>
      <c r="L21" s="35">
        <f t="shared" si="2"/>
        <v>0</v>
      </c>
      <c r="M21" s="35">
        <f t="shared" si="2"/>
        <v>0</v>
      </c>
      <c r="N21" s="35">
        <f t="shared" si="2"/>
        <v>0</v>
      </c>
      <c r="O21" s="35">
        <f t="shared" si="2"/>
        <v>0</v>
      </c>
      <c r="P21" s="35">
        <f t="shared" si="2"/>
        <v>0</v>
      </c>
      <c r="Q21" s="35">
        <f t="shared" si="2"/>
        <v>0</v>
      </c>
      <c r="R21" s="35">
        <f t="shared" si="2"/>
        <v>0</v>
      </c>
      <c r="S21" s="35">
        <f t="shared" si="2"/>
        <v>0</v>
      </c>
      <c r="T21" s="35">
        <f t="shared" si="2"/>
        <v>0</v>
      </c>
    </row>
    <row r="22" spans="1:20" x14ac:dyDescent="0.45">
      <c r="A22" s="111" t="str">
        <f>IF(ISBLANK(Arbeitspakete!A22),"",Arbeitspakete!A22)</f>
        <v/>
      </c>
      <c r="B22" s="105" t="str">
        <f>IF($A22="","",VLOOKUP($A22,Arbeitspakete!$A$3:$M$999,B$2,FALSE))</f>
        <v/>
      </c>
      <c r="C22" s="106" t="str">
        <f>IF($A22="","",VLOOKUP($A22,Arbeitspakete!$A$3:$M$999,C$2,FALSE))</f>
        <v/>
      </c>
      <c r="D22" s="112" t="str">
        <f>IF($A22="","",VLOOKUP($A22,Arbeitspakete!$A$3:$M$999,D$2,FALSE))</f>
        <v/>
      </c>
      <c r="F22" s="34">
        <f t="shared" si="2"/>
        <v>0</v>
      </c>
      <c r="G22" s="35">
        <f t="shared" si="2"/>
        <v>0</v>
      </c>
      <c r="H22" s="35">
        <f t="shared" si="2"/>
        <v>0</v>
      </c>
      <c r="I22" s="35">
        <f t="shared" si="2"/>
        <v>0</v>
      </c>
      <c r="J22" s="35">
        <f t="shared" si="2"/>
        <v>0</v>
      </c>
      <c r="K22" s="35">
        <f t="shared" si="2"/>
        <v>0</v>
      </c>
      <c r="L22" s="35">
        <f t="shared" si="2"/>
        <v>0</v>
      </c>
      <c r="M22" s="35">
        <f t="shared" si="2"/>
        <v>0</v>
      </c>
      <c r="N22" s="35">
        <f t="shared" si="2"/>
        <v>0</v>
      </c>
      <c r="O22" s="35">
        <f t="shared" si="2"/>
        <v>0</v>
      </c>
      <c r="P22" s="35">
        <f t="shared" si="2"/>
        <v>0</v>
      </c>
      <c r="Q22" s="35">
        <f t="shared" si="2"/>
        <v>0</v>
      </c>
      <c r="R22" s="35">
        <f t="shared" si="2"/>
        <v>0</v>
      </c>
      <c r="S22" s="35">
        <f t="shared" si="2"/>
        <v>0</v>
      </c>
      <c r="T22" s="35">
        <f t="shared" si="2"/>
        <v>0</v>
      </c>
    </row>
    <row r="23" spans="1:20" x14ac:dyDescent="0.45">
      <c r="A23" s="111" t="str">
        <f>IF(ISBLANK(Arbeitspakete!A23),"",Arbeitspakete!A23)</f>
        <v/>
      </c>
      <c r="B23" s="105" t="str">
        <f>IF($A23="","",VLOOKUP($A23,Arbeitspakete!$A$3:$M$999,B$2,FALSE))</f>
        <v/>
      </c>
      <c r="C23" s="106" t="str">
        <f>IF($A23="","",VLOOKUP($A23,Arbeitspakete!$A$3:$M$999,C$2,FALSE))</f>
        <v/>
      </c>
      <c r="D23" s="112" t="str">
        <f>IF($A23="","",VLOOKUP($A23,Arbeitspakete!$A$3:$M$999,D$2,FALSE))</f>
        <v/>
      </c>
      <c r="F23" s="34">
        <f t="shared" si="2"/>
        <v>0</v>
      </c>
      <c r="G23" s="35">
        <f t="shared" si="2"/>
        <v>0</v>
      </c>
      <c r="H23" s="35">
        <f t="shared" si="2"/>
        <v>0</v>
      </c>
      <c r="I23" s="35">
        <f t="shared" si="2"/>
        <v>0</v>
      </c>
      <c r="J23" s="35">
        <f t="shared" si="2"/>
        <v>0</v>
      </c>
      <c r="K23" s="35">
        <f t="shared" si="2"/>
        <v>0</v>
      </c>
      <c r="L23" s="35">
        <f t="shared" si="2"/>
        <v>0</v>
      </c>
      <c r="M23" s="35">
        <f t="shared" si="2"/>
        <v>0</v>
      </c>
      <c r="N23" s="35">
        <f t="shared" si="2"/>
        <v>0</v>
      </c>
      <c r="O23" s="35">
        <f t="shared" si="2"/>
        <v>0</v>
      </c>
      <c r="P23" s="35">
        <f t="shared" si="2"/>
        <v>0</v>
      </c>
      <c r="Q23" s="35">
        <f t="shared" si="2"/>
        <v>0</v>
      </c>
      <c r="R23" s="35">
        <f t="shared" si="2"/>
        <v>0</v>
      </c>
      <c r="S23" s="35">
        <f t="shared" si="2"/>
        <v>0</v>
      </c>
      <c r="T23" s="35">
        <f t="shared" si="2"/>
        <v>0</v>
      </c>
    </row>
    <row r="24" spans="1:20" x14ac:dyDescent="0.45">
      <c r="A24" s="111" t="str">
        <f>IF(ISBLANK(Arbeitspakete!A24),"",Arbeitspakete!A24)</f>
        <v/>
      </c>
      <c r="B24" s="105" t="str">
        <f>IF($A24="","",VLOOKUP($A24,Arbeitspakete!$A$3:$M$999,B$2,FALSE))</f>
        <v/>
      </c>
      <c r="C24" s="106" t="str">
        <f>IF($A24="","",VLOOKUP($A24,Arbeitspakete!$A$3:$M$999,C$2,FALSE))</f>
        <v/>
      </c>
      <c r="D24" s="112" t="str">
        <f>IF($A24="","",VLOOKUP($A24,Arbeitspakete!$A$3:$M$999,D$2,FALSE))</f>
        <v/>
      </c>
      <c r="F24" s="34">
        <f t="shared" si="2"/>
        <v>0</v>
      </c>
      <c r="G24" s="35">
        <f t="shared" si="2"/>
        <v>0</v>
      </c>
      <c r="H24" s="35">
        <f t="shared" si="2"/>
        <v>0</v>
      </c>
      <c r="I24" s="35">
        <f t="shared" si="2"/>
        <v>0</v>
      </c>
      <c r="J24" s="35">
        <f t="shared" si="2"/>
        <v>0</v>
      </c>
      <c r="K24" s="35">
        <f t="shared" si="2"/>
        <v>0</v>
      </c>
      <c r="L24" s="35">
        <f t="shared" si="2"/>
        <v>0</v>
      </c>
      <c r="M24" s="35">
        <f t="shared" si="2"/>
        <v>0</v>
      </c>
      <c r="N24" s="35">
        <f t="shared" si="2"/>
        <v>0</v>
      </c>
      <c r="O24" s="35">
        <f t="shared" si="2"/>
        <v>0</v>
      </c>
      <c r="P24" s="35">
        <f t="shared" si="2"/>
        <v>0</v>
      </c>
      <c r="Q24" s="35">
        <f t="shared" si="2"/>
        <v>0</v>
      </c>
      <c r="R24" s="35">
        <f t="shared" si="2"/>
        <v>0</v>
      </c>
      <c r="S24" s="35">
        <f t="shared" si="2"/>
        <v>0</v>
      </c>
      <c r="T24" s="35">
        <f t="shared" si="2"/>
        <v>0</v>
      </c>
    </row>
    <row r="25" spans="1:20" x14ac:dyDescent="0.45">
      <c r="A25" s="111" t="str">
        <f>IF(ISBLANK(Arbeitspakete!A25),"",Arbeitspakete!A25)</f>
        <v/>
      </c>
      <c r="B25" s="105" t="str">
        <f>IF($A25="","",VLOOKUP($A25,Arbeitspakete!$A$3:$M$999,B$2,FALSE))</f>
        <v/>
      </c>
      <c r="C25" s="106" t="str">
        <f>IF($A25="","",VLOOKUP($A25,Arbeitspakete!$A$3:$M$999,C$2,FALSE))</f>
        <v/>
      </c>
      <c r="D25" s="112" t="str">
        <f>IF($A25="","",VLOOKUP($A25,Arbeitspakete!$A$3:$M$999,D$2,FALSE))</f>
        <v/>
      </c>
      <c r="F25" s="34">
        <f t="shared" si="2"/>
        <v>0</v>
      </c>
      <c r="G25" s="35">
        <f t="shared" si="2"/>
        <v>0</v>
      </c>
      <c r="H25" s="35">
        <f t="shared" si="2"/>
        <v>0</v>
      </c>
      <c r="I25" s="35">
        <f t="shared" si="2"/>
        <v>0</v>
      </c>
      <c r="J25" s="35">
        <f t="shared" si="2"/>
        <v>0</v>
      </c>
      <c r="K25" s="35">
        <f t="shared" si="2"/>
        <v>0</v>
      </c>
      <c r="L25" s="35">
        <f t="shared" si="2"/>
        <v>0</v>
      </c>
      <c r="M25" s="35">
        <f t="shared" si="2"/>
        <v>0</v>
      </c>
      <c r="N25" s="35">
        <f t="shared" si="2"/>
        <v>0</v>
      </c>
      <c r="O25" s="35">
        <f t="shared" si="2"/>
        <v>0</v>
      </c>
      <c r="P25" s="35">
        <f t="shared" si="2"/>
        <v>0</v>
      </c>
      <c r="Q25" s="35">
        <f t="shared" si="2"/>
        <v>0</v>
      </c>
      <c r="R25" s="35">
        <f t="shared" si="2"/>
        <v>0</v>
      </c>
      <c r="S25" s="35">
        <f t="shared" si="2"/>
        <v>0</v>
      </c>
      <c r="T25" s="35">
        <f t="shared" si="2"/>
        <v>0</v>
      </c>
    </row>
    <row r="26" spans="1:20" x14ac:dyDescent="0.45">
      <c r="A26" s="111" t="str">
        <f>IF(ISBLANK(Arbeitspakete!A26),"",Arbeitspakete!A26)</f>
        <v/>
      </c>
      <c r="B26" s="105" t="str">
        <f>IF($A26="","",VLOOKUP($A26,Arbeitspakete!$A$3:$M$999,B$2,FALSE))</f>
        <v/>
      </c>
      <c r="C26" s="106" t="str">
        <f>IF($A26="","",VLOOKUP($A26,Arbeitspakete!$A$3:$M$999,C$2,FALSE))</f>
        <v/>
      </c>
      <c r="D26" s="112" t="str">
        <f>IF($A26="","",VLOOKUP($A26,Arbeitspakete!$A$3:$M$999,D$2,FALSE))</f>
        <v/>
      </c>
      <c r="F26" s="34">
        <f t="shared" si="2"/>
        <v>0</v>
      </c>
      <c r="G26" s="35">
        <f t="shared" si="2"/>
        <v>0</v>
      </c>
      <c r="H26" s="35">
        <f t="shared" si="2"/>
        <v>0</v>
      </c>
      <c r="I26" s="35">
        <f t="shared" si="2"/>
        <v>0</v>
      </c>
      <c r="J26" s="35">
        <f t="shared" si="2"/>
        <v>0</v>
      </c>
      <c r="K26" s="35">
        <f t="shared" si="2"/>
        <v>0</v>
      </c>
      <c r="L26" s="35">
        <f t="shared" si="2"/>
        <v>0</v>
      </c>
      <c r="M26" s="35">
        <f t="shared" si="2"/>
        <v>0</v>
      </c>
      <c r="N26" s="35">
        <f t="shared" si="2"/>
        <v>0</v>
      </c>
      <c r="O26" s="35">
        <f t="shared" si="2"/>
        <v>0</v>
      </c>
      <c r="P26" s="35">
        <f t="shared" si="2"/>
        <v>0</v>
      </c>
      <c r="Q26" s="35">
        <f t="shared" si="2"/>
        <v>0</v>
      </c>
      <c r="R26" s="35">
        <f t="shared" si="2"/>
        <v>0</v>
      </c>
      <c r="S26" s="35">
        <f t="shared" si="2"/>
        <v>0</v>
      </c>
      <c r="T26" s="35">
        <f t="shared" si="2"/>
        <v>0</v>
      </c>
    </row>
    <row r="27" spans="1:20" x14ac:dyDescent="0.45">
      <c r="A27" s="111" t="str">
        <f>IF(ISBLANK(Arbeitspakete!A27),"",Arbeitspakete!A27)</f>
        <v/>
      </c>
      <c r="B27" s="105" t="str">
        <f>IF($A27="","",VLOOKUP($A27,Arbeitspakete!$A$3:$M$999,B$2,FALSE))</f>
        <v/>
      </c>
      <c r="C27" s="106" t="str">
        <f>IF($A27="","",VLOOKUP($A27,Arbeitspakete!$A$3:$M$999,C$2,FALSE))</f>
        <v/>
      </c>
      <c r="D27" s="112" t="str">
        <f>IF($A27="","",VLOOKUP($A27,Arbeitspakete!$A$3:$M$999,D$2,FALSE))</f>
        <v/>
      </c>
      <c r="F27" s="34">
        <f t="shared" si="2"/>
        <v>0</v>
      </c>
      <c r="G27" s="35">
        <f t="shared" si="2"/>
        <v>0</v>
      </c>
      <c r="H27" s="35">
        <f t="shared" si="2"/>
        <v>0</v>
      </c>
      <c r="I27" s="35">
        <f t="shared" si="2"/>
        <v>0</v>
      </c>
      <c r="J27" s="35">
        <f t="shared" si="2"/>
        <v>0</v>
      </c>
      <c r="K27" s="35">
        <f t="shared" si="2"/>
        <v>0</v>
      </c>
      <c r="L27" s="35">
        <f t="shared" si="2"/>
        <v>0</v>
      </c>
      <c r="M27" s="35">
        <f t="shared" si="2"/>
        <v>0</v>
      </c>
      <c r="N27" s="35">
        <f t="shared" si="2"/>
        <v>0</v>
      </c>
      <c r="O27" s="35">
        <f t="shared" si="2"/>
        <v>0</v>
      </c>
      <c r="P27" s="35">
        <f t="shared" si="2"/>
        <v>0</v>
      </c>
      <c r="Q27" s="35">
        <f t="shared" si="2"/>
        <v>0</v>
      </c>
      <c r="R27" s="35">
        <f t="shared" si="2"/>
        <v>0</v>
      </c>
      <c r="S27" s="35">
        <f t="shared" si="2"/>
        <v>0</v>
      </c>
      <c r="T27" s="35">
        <f t="shared" si="2"/>
        <v>0</v>
      </c>
    </row>
    <row r="28" spans="1:20" x14ac:dyDescent="0.45">
      <c r="A28" s="111" t="str">
        <f>IF(ISBLANK(Arbeitspakete!A28),"",Arbeitspakete!A28)</f>
        <v/>
      </c>
      <c r="B28" s="105" t="str">
        <f>IF($A28="","",VLOOKUP($A28,Arbeitspakete!$A$3:$M$999,B$2,FALSE))</f>
        <v/>
      </c>
      <c r="C28" s="106" t="str">
        <f>IF($A28="","",VLOOKUP($A28,Arbeitspakete!$A$3:$M$999,C$2,FALSE))</f>
        <v/>
      </c>
      <c r="D28" s="112" t="str">
        <f>IF($A28="","",VLOOKUP($A28,Arbeitspakete!$A$3:$M$999,D$2,FALSE))</f>
        <v/>
      </c>
      <c r="F28" s="34">
        <f t="shared" si="2"/>
        <v>0</v>
      </c>
      <c r="G28" s="35">
        <f t="shared" si="2"/>
        <v>0</v>
      </c>
      <c r="H28" s="35">
        <f t="shared" si="2"/>
        <v>0</v>
      </c>
      <c r="I28" s="35">
        <f t="shared" si="2"/>
        <v>0</v>
      </c>
      <c r="J28" s="35">
        <f t="shared" si="2"/>
        <v>0</v>
      </c>
      <c r="K28" s="35">
        <f t="shared" si="2"/>
        <v>0</v>
      </c>
      <c r="L28" s="35">
        <f t="shared" si="2"/>
        <v>0</v>
      </c>
      <c r="M28" s="35">
        <f t="shared" si="2"/>
        <v>0</v>
      </c>
      <c r="N28" s="35">
        <f t="shared" si="2"/>
        <v>0</v>
      </c>
      <c r="O28" s="35">
        <f t="shared" si="2"/>
        <v>0</v>
      </c>
      <c r="P28" s="35">
        <f t="shared" si="2"/>
        <v>0</v>
      </c>
      <c r="Q28" s="35">
        <f t="shared" si="2"/>
        <v>0</v>
      </c>
      <c r="R28" s="35">
        <f t="shared" si="2"/>
        <v>0</v>
      </c>
      <c r="S28" s="35">
        <f t="shared" si="2"/>
        <v>0</v>
      </c>
      <c r="T28" s="35">
        <f t="shared" si="2"/>
        <v>0</v>
      </c>
    </row>
    <row r="29" spans="1:20" x14ac:dyDescent="0.45">
      <c r="A29" s="111" t="str">
        <f>IF(ISBLANK(Arbeitspakete!A29),"",Arbeitspakete!A29)</f>
        <v/>
      </c>
      <c r="B29" s="105" t="str">
        <f>IF($A29="","",VLOOKUP($A29,Arbeitspakete!$A$3:$M$999,B$2,FALSE))</f>
        <v/>
      </c>
      <c r="C29" s="106" t="str">
        <f>IF($A29="","",VLOOKUP($A29,Arbeitspakete!$A$3:$M$999,C$2,FALSE))</f>
        <v/>
      </c>
      <c r="D29" s="112" t="str">
        <f>IF($A29="","",VLOOKUP($A29,Arbeitspakete!$A$3:$M$999,D$2,FALSE))</f>
        <v/>
      </c>
      <c r="F29" s="34">
        <f t="shared" si="2"/>
        <v>0</v>
      </c>
      <c r="G29" s="35">
        <f t="shared" si="2"/>
        <v>0</v>
      </c>
      <c r="H29" s="35">
        <f t="shared" si="2"/>
        <v>0</v>
      </c>
      <c r="I29" s="35">
        <f t="shared" si="2"/>
        <v>0</v>
      </c>
      <c r="J29" s="35">
        <f t="shared" si="2"/>
        <v>0</v>
      </c>
      <c r="K29" s="35">
        <f t="shared" si="2"/>
        <v>0</v>
      </c>
      <c r="L29" s="35">
        <f t="shared" si="2"/>
        <v>0</v>
      </c>
      <c r="M29" s="35">
        <f t="shared" ref="M29:T29" si="3">IF(AND($C29&lt;=M$3,M$3&lt;=$D29),1,0)</f>
        <v>0</v>
      </c>
      <c r="N29" s="35">
        <f t="shared" si="3"/>
        <v>0</v>
      </c>
      <c r="O29" s="35">
        <f t="shared" si="3"/>
        <v>0</v>
      </c>
      <c r="P29" s="35">
        <f t="shared" si="3"/>
        <v>0</v>
      </c>
      <c r="Q29" s="35">
        <f t="shared" si="3"/>
        <v>0</v>
      </c>
      <c r="R29" s="35">
        <f t="shared" si="3"/>
        <v>0</v>
      </c>
      <c r="S29" s="35">
        <f t="shared" si="3"/>
        <v>0</v>
      </c>
      <c r="T29" s="35">
        <f t="shared" si="3"/>
        <v>0</v>
      </c>
    </row>
    <row r="30" spans="1:20" x14ac:dyDescent="0.45">
      <c r="A30" s="111" t="str">
        <f>IF(ISBLANK(Arbeitspakete!A30),"",Arbeitspakete!A30)</f>
        <v/>
      </c>
      <c r="B30" s="105" t="str">
        <f>IF($A30="","",VLOOKUP($A30,Arbeitspakete!$A$3:$M$999,B$2,FALSE))</f>
        <v/>
      </c>
      <c r="C30" s="106" t="str">
        <f>IF($A30="","",VLOOKUP($A30,Arbeitspakete!$A$3:$M$999,C$2,FALSE))</f>
        <v/>
      </c>
      <c r="D30" s="112" t="str">
        <f>IF($A30="","",VLOOKUP($A30,Arbeitspakete!$A$3:$M$999,D$2,FALSE))</f>
        <v/>
      </c>
      <c r="F30" s="34">
        <f t="shared" ref="F30:T45" si="4">IF(AND($C30&lt;=F$3,F$3&lt;=$D30),1,0)</f>
        <v>0</v>
      </c>
      <c r="G30" s="35">
        <f t="shared" si="4"/>
        <v>0</v>
      </c>
      <c r="H30" s="35">
        <f t="shared" si="4"/>
        <v>0</v>
      </c>
      <c r="I30" s="35">
        <f t="shared" si="4"/>
        <v>0</v>
      </c>
      <c r="J30" s="35">
        <f t="shared" si="4"/>
        <v>0</v>
      </c>
      <c r="K30" s="35">
        <f t="shared" si="4"/>
        <v>0</v>
      </c>
      <c r="L30" s="35">
        <f t="shared" si="4"/>
        <v>0</v>
      </c>
      <c r="M30" s="35">
        <f t="shared" si="4"/>
        <v>0</v>
      </c>
      <c r="N30" s="35">
        <f t="shared" si="4"/>
        <v>0</v>
      </c>
      <c r="O30" s="35">
        <f t="shared" si="4"/>
        <v>0</v>
      </c>
      <c r="P30" s="35">
        <f t="shared" si="4"/>
        <v>0</v>
      </c>
      <c r="Q30" s="35">
        <f t="shared" si="4"/>
        <v>0</v>
      </c>
      <c r="R30" s="35">
        <f t="shared" si="4"/>
        <v>0</v>
      </c>
      <c r="S30" s="35">
        <f t="shared" si="4"/>
        <v>0</v>
      </c>
      <c r="T30" s="35">
        <f t="shared" si="4"/>
        <v>0</v>
      </c>
    </row>
    <row r="31" spans="1:20" x14ac:dyDescent="0.45">
      <c r="A31" s="111" t="str">
        <f>IF(ISBLANK(Arbeitspakete!A31),"",Arbeitspakete!A31)</f>
        <v/>
      </c>
      <c r="B31" s="105" t="str">
        <f>IF($A31="","",VLOOKUP($A31,Arbeitspakete!$A$3:$M$999,B$2,FALSE))</f>
        <v/>
      </c>
      <c r="C31" s="106" t="str">
        <f>IF($A31="","",VLOOKUP($A31,Arbeitspakete!$A$3:$M$999,C$2,FALSE))</f>
        <v/>
      </c>
      <c r="D31" s="112" t="str">
        <f>IF($A31="","",VLOOKUP($A31,Arbeitspakete!$A$3:$M$999,D$2,FALSE))</f>
        <v/>
      </c>
      <c r="F31" s="34">
        <f t="shared" si="4"/>
        <v>0</v>
      </c>
      <c r="G31" s="35">
        <f t="shared" si="4"/>
        <v>0</v>
      </c>
      <c r="H31" s="35">
        <f t="shared" si="4"/>
        <v>0</v>
      </c>
      <c r="I31" s="35">
        <f t="shared" si="4"/>
        <v>0</v>
      </c>
      <c r="J31" s="35">
        <f t="shared" si="4"/>
        <v>0</v>
      </c>
      <c r="K31" s="35">
        <f t="shared" si="4"/>
        <v>0</v>
      </c>
      <c r="L31" s="35">
        <f t="shared" si="4"/>
        <v>0</v>
      </c>
      <c r="M31" s="35">
        <f t="shared" si="4"/>
        <v>0</v>
      </c>
      <c r="N31" s="35">
        <f t="shared" si="4"/>
        <v>0</v>
      </c>
      <c r="O31" s="35">
        <f t="shared" si="4"/>
        <v>0</v>
      </c>
      <c r="P31" s="35">
        <f t="shared" si="4"/>
        <v>0</v>
      </c>
      <c r="Q31" s="35">
        <f t="shared" si="4"/>
        <v>0</v>
      </c>
      <c r="R31" s="35">
        <f t="shared" si="4"/>
        <v>0</v>
      </c>
      <c r="S31" s="35">
        <f t="shared" si="4"/>
        <v>0</v>
      </c>
      <c r="T31" s="35">
        <f t="shared" si="4"/>
        <v>0</v>
      </c>
    </row>
    <row r="32" spans="1:20" x14ac:dyDescent="0.45">
      <c r="A32" s="111" t="str">
        <f>IF(ISBLANK(Arbeitspakete!A32),"",Arbeitspakete!A32)</f>
        <v/>
      </c>
      <c r="B32" s="105" t="str">
        <f>IF($A32="","",VLOOKUP($A32,Arbeitspakete!$A$3:$M$999,B$2,FALSE))</f>
        <v/>
      </c>
      <c r="C32" s="106" t="str">
        <f>IF($A32="","",VLOOKUP($A32,Arbeitspakete!$A$3:$M$999,C$2,FALSE))</f>
        <v/>
      </c>
      <c r="D32" s="112" t="str">
        <f>IF($A32="","",VLOOKUP($A32,Arbeitspakete!$A$3:$M$999,D$2,FALSE))</f>
        <v/>
      </c>
      <c r="F32" s="34">
        <f t="shared" si="4"/>
        <v>0</v>
      </c>
      <c r="G32" s="35">
        <f t="shared" si="4"/>
        <v>0</v>
      </c>
      <c r="H32" s="35">
        <f t="shared" si="4"/>
        <v>0</v>
      </c>
      <c r="I32" s="35">
        <f t="shared" si="4"/>
        <v>0</v>
      </c>
      <c r="J32" s="35">
        <f t="shared" si="4"/>
        <v>0</v>
      </c>
      <c r="K32" s="35">
        <f t="shared" si="4"/>
        <v>0</v>
      </c>
      <c r="L32" s="35">
        <f t="shared" si="4"/>
        <v>0</v>
      </c>
      <c r="M32" s="35">
        <f t="shared" si="4"/>
        <v>0</v>
      </c>
      <c r="N32" s="35">
        <f t="shared" si="4"/>
        <v>0</v>
      </c>
      <c r="O32" s="35">
        <f t="shared" si="4"/>
        <v>0</v>
      </c>
      <c r="P32" s="35">
        <f t="shared" si="4"/>
        <v>0</v>
      </c>
      <c r="Q32" s="35">
        <f t="shared" si="4"/>
        <v>0</v>
      </c>
      <c r="R32" s="35">
        <f t="shared" si="4"/>
        <v>0</v>
      </c>
      <c r="S32" s="35">
        <f t="shared" si="4"/>
        <v>0</v>
      </c>
      <c r="T32" s="35">
        <f t="shared" si="4"/>
        <v>0</v>
      </c>
    </row>
    <row r="33" spans="1:20" x14ac:dyDescent="0.45">
      <c r="A33" s="111" t="str">
        <f>IF(ISBLANK(Arbeitspakete!A33),"",Arbeitspakete!A33)</f>
        <v/>
      </c>
      <c r="B33" s="105" t="str">
        <f>IF($A33="","",VLOOKUP($A33,Arbeitspakete!$A$3:$M$999,B$2,FALSE))</f>
        <v/>
      </c>
      <c r="C33" s="106" t="str">
        <f>IF($A33="","",VLOOKUP($A33,Arbeitspakete!$A$3:$M$999,C$2,FALSE))</f>
        <v/>
      </c>
      <c r="D33" s="112" t="str">
        <f>IF($A33="","",VLOOKUP($A33,Arbeitspakete!$A$3:$M$999,D$2,FALSE))</f>
        <v/>
      </c>
      <c r="F33" s="34">
        <f t="shared" si="4"/>
        <v>0</v>
      </c>
      <c r="G33" s="35">
        <f t="shared" si="4"/>
        <v>0</v>
      </c>
      <c r="H33" s="35">
        <f t="shared" si="4"/>
        <v>0</v>
      </c>
      <c r="I33" s="35">
        <f t="shared" si="4"/>
        <v>0</v>
      </c>
      <c r="J33" s="35">
        <f t="shared" si="4"/>
        <v>0</v>
      </c>
      <c r="K33" s="35">
        <f t="shared" si="4"/>
        <v>0</v>
      </c>
      <c r="L33" s="35">
        <f t="shared" si="4"/>
        <v>0</v>
      </c>
      <c r="M33" s="35">
        <f t="shared" si="4"/>
        <v>0</v>
      </c>
      <c r="N33" s="35">
        <f t="shared" si="4"/>
        <v>0</v>
      </c>
      <c r="O33" s="35">
        <f t="shared" si="4"/>
        <v>0</v>
      </c>
      <c r="P33" s="35">
        <f t="shared" si="4"/>
        <v>0</v>
      </c>
      <c r="Q33" s="35">
        <f t="shared" si="4"/>
        <v>0</v>
      </c>
      <c r="R33" s="35">
        <f t="shared" si="4"/>
        <v>0</v>
      </c>
      <c r="S33" s="35">
        <f t="shared" si="4"/>
        <v>0</v>
      </c>
      <c r="T33" s="35">
        <f t="shared" si="4"/>
        <v>0</v>
      </c>
    </row>
    <row r="34" spans="1:20" x14ac:dyDescent="0.45">
      <c r="A34" s="111" t="str">
        <f>IF(ISBLANK(Arbeitspakete!A34),"",Arbeitspakete!A34)</f>
        <v/>
      </c>
      <c r="B34" s="105" t="str">
        <f>IF($A34="","",VLOOKUP($A34,Arbeitspakete!$A$3:$M$999,B$2,FALSE))</f>
        <v/>
      </c>
      <c r="C34" s="106" t="str">
        <f>IF($A34="","",VLOOKUP($A34,Arbeitspakete!$A$3:$M$999,C$2,FALSE))</f>
        <v/>
      </c>
      <c r="D34" s="112" t="str">
        <f>IF($A34="","",VLOOKUP($A34,Arbeitspakete!$A$3:$M$999,D$2,FALSE))</f>
        <v/>
      </c>
      <c r="F34" s="34">
        <f t="shared" si="4"/>
        <v>0</v>
      </c>
      <c r="G34" s="35">
        <f t="shared" si="4"/>
        <v>0</v>
      </c>
      <c r="H34" s="35">
        <f t="shared" si="4"/>
        <v>0</v>
      </c>
      <c r="I34" s="35">
        <f t="shared" si="4"/>
        <v>0</v>
      </c>
      <c r="J34" s="35">
        <f t="shared" si="4"/>
        <v>0</v>
      </c>
      <c r="K34" s="35">
        <f t="shared" si="4"/>
        <v>0</v>
      </c>
      <c r="L34" s="35">
        <f t="shared" si="4"/>
        <v>0</v>
      </c>
      <c r="M34" s="35">
        <f t="shared" si="4"/>
        <v>0</v>
      </c>
      <c r="N34" s="35">
        <f t="shared" si="4"/>
        <v>0</v>
      </c>
      <c r="O34" s="35">
        <f t="shared" si="4"/>
        <v>0</v>
      </c>
      <c r="P34" s="35">
        <f t="shared" si="4"/>
        <v>0</v>
      </c>
      <c r="Q34" s="35">
        <f t="shared" si="4"/>
        <v>0</v>
      </c>
      <c r="R34" s="35">
        <f t="shared" si="4"/>
        <v>0</v>
      </c>
      <c r="S34" s="35">
        <f t="shared" si="4"/>
        <v>0</v>
      </c>
      <c r="T34" s="35">
        <f t="shared" si="4"/>
        <v>0</v>
      </c>
    </row>
    <row r="35" spans="1:20" x14ac:dyDescent="0.45">
      <c r="A35" s="111" t="str">
        <f>IF(ISBLANK(Arbeitspakete!A35),"",Arbeitspakete!A35)</f>
        <v/>
      </c>
      <c r="B35" s="105" t="str">
        <f>IF($A35="","",VLOOKUP($A35,Arbeitspakete!$A$3:$M$999,B$2,FALSE))</f>
        <v/>
      </c>
      <c r="C35" s="106" t="str">
        <f>IF($A35="","",VLOOKUP($A35,Arbeitspakete!$A$3:$M$999,C$2,FALSE))</f>
        <v/>
      </c>
      <c r="D35" s="112" t="str">
        <f>IF($A35="","",VLOOKUP($A35,Arbeitspakete!$A$3:$M$999,D$2,FALSE))</f>
        <v/>
      </c>
      <c r="F35" s="34">
        <f t="shared" si="4"/>
        <v>0</v>
      </c>
      <c r="G35" s="35">
        <f t="shared" si="4"/>
        <v>0</v>
      </c>
      <c r="H35" s="35">
        <f t="shared" si="4"/>
        <v>0</v>
      </c>
      <c r="I35" s="35">
        <f t="shared" si="4"/>
        <v>0</v>
      </c>
      <c r="J35" s="35">
        <f t="shared" si="4"/>
        <v>0</v>
      </c>
      <c r="K35" s="35">
        <f t="shared" si="4"/>
        <v>0</v>
      </c>
      <c r="L35" s="35">
        <f t="shared" si="4"/>
        <v>0</v>
      </c>
      <c r="M35" s="35">
        <f t="shared" si="4"/>
        <v>0</v>
      </c>
      <c r="N35" s="35">
        <f t="shared" si="4"/>
        <v>0</v>
      </c>
      <c r="O35" s="35">
        <f t="shared" si="4"/>
        <v>0</v>
      </c>
      <c r="P35" s="35">
        <f t="shared" si="4"/>
        <v>0</v>
      </c>
      <c r="Q35" s="35">
        <f t="shared" si="4"/>
        <v>0</v>
      </c>
      <c r="R35" s="35">
        <f t="shared" si="4"/>
        <v>0</v>
      </c>
      <c r="S35" s="35">
        <f t="shared" si="4"/>
        <v>0</v>
      </c>
      <c r="T35" s="35">
        <f t="shared" si="4"/>
        <v>0</v>
      </c>
    </row>
    <row r="36" spans="1:20" x14ac:dyDescent="0.45">
      <c r="A36" s="111" t="str">
        <f>IF(ISBLANK(Arbeitspakete!A36),"",Arbeitspakete!A36)</f>
        <v/>
      </c>
      <c r="B36" s="105" t="str">
        <f>IF($A36="","",VLOOKUP($A36,Arbeitspakete!$A$3:$M$999,B$2,FALSE))</f>
        <v/>
      </c>
      <c r="C36" s="106" t="str">
        <f>IF($A36="","",VLOOKUP($A36,Arbeitspakete!$A$3:$M$999,C$2,FALSE))</f>
        <v/>
      </c>
      <c r="D36" s="112" t="str">
        <f>IF($A36="","",VLOOKUP($A36,Arbeitspakete!$A$3:$M$999,D$2,FALSE))</f>
        <v/>
      </c>
      <c r="F36" s="34">
        <f t="shared" si="4"/>
        <v>0</v>
      </c>
      <c r="G36" s="35">
        <f t="shared" si="4"/>
        <v>0</v>
      </c>
      <c r="H36" s="35">
        <f t="shared" si="4"/>
        <v>0</v>
      </c>
      <c r="I36" s="35">
        <f t="shared" si="4"/>
        <v>0</v>
      </c>
      <c r="J36" s="35">
        <f t="shared" si="4"/>
        <v>0</v>
      </c>
      <c r="K36" s="35">
        <f t="shared" si="4"/>
        <v>0</v>
      </c>
      <c r="L36" s="35">
        <f t="shared" si="4"/>
        <v>0</v>
      </c>
      <c r="M36" s="35">
        <f t="shared" si="4"/>
        <v>0</v>
      </c>
      <c r="N36" s="35">
        <f t="shared" si="4"/>
        <v>0</v>
      </c>
      <c r="O36" s="35">
        <f t="shared" si="4"/>
        <v>0</v>
      </c>
      <c r="P36" s="35">
        <f t="shared" si="4"/>
        <v>0</v>
      </c>
      <c r="Q36" s="35">
        <f t="shared" si="4"/>
        <v>0</v>
      </c>
      <c r="R36" s="35">
        <f t="shared" si="4"/>
        <v>0</v>
      </c>
      <c r="S36" s="35">
        <f t="shared" si="4"/>
        <v>0</v>
      </c>
      <c r="T36" s="35">
        <f t="shared" si="4"/>
        <v>0</v>
      </c>
    </row>
    <row r="37" spans="1:20" x14ac:dyDescent="0.45">
      <c r="A37" s="111" t="str">
        <f>IF(ISBLANK(Arbeitspakete!A37),"",Arbeitspakete!A37)</f>
        <v/>
      </c>
      <c r="B37" s="105" t="str">
        <f>IF($A37="","",VLOOKUP($A37,Arbeitspakete!$A$3:$M$999,B$2,FALSE))</f>
        <v/>
      </c>
      <c r="C37" s="106" t="str">
        <f>IF($A37="","",VLOOKUP($A37,Arbeitspakete!$A$3:$M$999,C$2,FALSE))</f>
        <v/>
      </c>
      <c r="D37" s="112" t="str">
        <f>IF($A37="","",VLOOKUP($A37,Arbeitspakete!$A$3:$M$999,D$2,FALSE))</f>
        <v/>
      </c>
      <c r="F37" s="34">
        <f t="shared" si="4"/>
        <v>0</v>
      </c>
      <c r="G37" s="35">
        <f t="shared" si="4"/>
        <v>0</v>
      </c>
      <c r="H37" s="35">
        <f t="shared" si="4"/>
        <v>0</v>
      </c>
      <c r="I37" s="35">
        <f t="shared" si="4"/>
        <v>0</v>
      </c>
      <c r="J37" s="35">
        <f t="shared" si="4"/>
        <v>0</v>
      </c>
      <c r="K37" s="35">
        <f t="shared" si="4"/>
        <v>0</v>
      </c>
      <c r="L37" s="35">
        <f t="shared" si="4"/>
        <v>0</v>
      </c>
      <c r="M37" s="35">
        <f t="shared" si="4"/>
        <v>0</v>
      </c>
      <c r="N37" s="35">
        <f t="shared" si="4"/>
        <v>0</v>
      </c>
      <c r="O37" s="35">
        <f t="shared" si="4"/>
        <v>0</v>
      </c>
      <c r="P37" s="35">
        <f t="shared" si="4"/>
        <v>0</v>
      </c>
      <c r="Q37" s="35">
        <f t="shared" si="4"/>
        <v>0</v>
      </c>
      <c r="R37" s="35">
        <f t="shared" si="4"/>
        <v>0</v>
      </c>
      <c r="S37" s="35">
        <f t="shared" si="4"/>
        <v>0</v>
      </c>
      <c r="T37" s="35">
        <f t="shared" si="4"/>
        <v>0</v>
      </c>
    </row>
    <row r="38" spans="1:20" x14ac:dyDescent="0.45">
      <c r="A38" s="111" t="str">
        <f>IF(ISBLANK(Arbeitspakete!A38),"",Arbeitspakete!A38)</f>
        <v/>
      </c>
      <c r="B38" s="105" t="str">
        <f>IF($A38="","",VLOOKUP($A38,Arbeitspakete!$A$3:$M$999,B$2,FALSE))</f>
        <v/>
      </c>
      <c r="C38" s="106" t="str">
        <f>IF($A38="","",VLOOKUP($A38,Arbeitspakete!$A$3:$M$999,C$2,FALSE))</f>
        <v/>
      </c>
      <c r="D38" s="112" t="str">
        <f>IF($A38="","",VLOOKUP($A38,Arbeitspakete!$A$3:$M$999,D$2,FALSE))</f>
        <v/>
      </c>
      <c r="F38" s="34">
        <f t="shared" si="4"/>
        <v>0</v>
      </c>
      <c r="G38" s="35">
        <f t="shared" si="4"/>
        <v>0</v>
      </c>
      <c r="H38" s="35">
        <f t="shared" si="4"/>
        <v>0</v>
      </c>
      <c r="I38" s="35">
        <f t="shared" si="4"/>
        <v>0</v>
      </c>
      <c r="J38" s="35">
        <f t="shared" si="4"/>
        <v>0</v>
      </c>
      <c r="K38" s="35">
        <f t="shared" si="4"/>
        <v>0</v>
      </c>
      <c r="L38" s="35">
        <f t="shared" si="4"/>
        <v>0</v>
      </c>
      <c r="M38" s="35">
        <f t="shared" si="4"/>
        <v>0</v>
      </c>
      <c r="N38" s="35">
        <f t="shared" si="4"/>
        <v>0</v>
      </c>
      <c r="O38" s="35">
        <f t="shared" si="4"/>
        <v>0</v>
      </c>
      <c r="P38" s="35">
        <f t="shared" si="4"/>
        <v>0</v>
      </c>
      <c r="Q38" s="35">
        <f t="shared" si="4"/>
        <v>0</v>
      </c>
      <c r="R38" s="35">
        <f t="shared" si="4"/>
        <v>0</v>
      </c>
      <c r="S38" s="35">
        <f t="shared" si="4"/>
        <v>0</v>
      </c>
      <c r="T38" s="35">
        <f t="shared" si="4"/>
        <v>0</v>
      </c>
    </row>
    <row r="39" spans="1:20" x14ac:dyDescent="0.45">
      <c r="A39" s="111" t="str">
        <f>IF(ISBLANK(Arbeitspakete!A39),"",Arbeitspakete!A39)</f>
        <v/>
      </c>
      <c r="B39" s="105" t="str">
        <f>IF($A39="","",VLOOKUP($A39,Arbeitspakete!$A$3:$M$999,B$2,FALSE))</f>
        <v/>
      </c>
      <c r="C39" s="106" t="str">
        <f>IF($A39="","",VLOOKUP($A39,Arbeitspakete!$A$3:$M$999,C$2,FALSE))</f>
        <v/>
      </c>
      <c r="D39" s="112" t="str">
        <f>IF($A39="","",VLOOKUP($A39,Arbeitspakete!$A$3:$M$999,D$2,FALSE))</f>
        <v/>
      </c>
      <c r="F39" s="34">
        <f t="shared" si="4"/>
        <v>0</v>
      </c>
      <c r="G39" s="35">
        <f t="shared" si="4"/>
        <v>0</v>
      </c>
      <c r="H39" s="35">
        <f t="shared" si="4"/>
        <v>0</v>
      </c>
      <c r="I39" s="35">
        <f t="shared" si="4"/>
        <v>0</v>
      </c>
      <c r="J39" s="35">
        <f t="shared" si="4"/>
        <v>0</v>
      </c>
      <c r="K39" s="35">
        <f t="shared" si="4"/>
        <v>0</v>
      </c>
      <c r="L39" s="35">
        <f t="shared" si="4"/>
        <v>0</v>
      </c>
      <c r="M39" s="35">
        <f t="shared" si="4"/>
        <v>0</v>
      </c>
      <c r="N39" s="35">
        <f t="shared" si="4"/>
        <v>0</v>
      </c>
      <c r="O39" s="35">
        <f t="shared" si="4"/>
        <v>0</v>
      </c>
      <c r="P39" s="35">
        <f t="shared" si="4"/>
        <v>0</v>
      </c>
      <c r="Q39" s="35">
        <f t="shared" si="4"/>
        <v>0</v>
      </c>
      <c r="R39" s="35">
        <f t="shared" si="4"/>
        <v>0</v>
      </c>
      <c r="S39" s="35">
        <f t="shared" si="4"/>
        <v>0</v>
      </c>
      <c r="T39" s="35">
        <f t="shared" si="4"/>
        <v>0</v>
      </c>
    </row>
    <row r="40" spans="1:20" x14ac:dyDescent="0.45">
      <c r="A40" s="111" t="str">
        <f>IF(ISBLANK(Arbeitspakete!A40),"",Arbeitspakete!A40)</f>
        <v/>
      </c>
      <c r="B40" s="105" t="str">
        <f>IF($A40="","",VLOOKUP($A40,Arbeitspakete!$A$3:$M$999,B$2,FALSE))</f>
        <v/>
      </c>
      <c r="C40" s="106" t="str">
        <f>IF($A40="","",VLOOKUP($A40,Arbeitspakete!$A$3:$M$999,C$2,FALSE))</f>
        <v/>
      </c>
      <c r="D40" s="112" t="str">
        <f>IF($A40="","",VLOOKUP($A40,Arbeitspakete!$A$3:$M$999,D$2,FALSE))</f>
        <v/>
      </c>
      <c r="F40" s="34">
        <f t="shared" si="4"/>
        <v>0</v>
      </c>
      <c r="G40" s="35">
        <f t="shared" si="4"/>
        <v>0</v>
      </c>
      <c r="H40" s="35">
        <f t="shared" si="4"/>
        <v>0</v>
      </c>
      <c r="I40" s="35">
        <f t="shared" si="4"/>
        <v>0</v>
      </c>
      <c r="J40" s="35">
        <f t="shared" si="4"/>
        <v>0</v>
      </c>
      <c r="K40" s="35">
        <f t="shared" si="4"/>
        <v>0</v>
      </c>
      <c r="L40" s="35">
        <f t="shared" si="4"/>
        <v>0</v>
      </c>
      <c r="M40" s="35">
        <f t="shared" si="4"/>
        <v>0</v>
      </c>
      <c r="N40" s="35">
        <f t="shared" si="4"/>
        <v>0</v>
      </c>
      <c r="O40" s="35">
        <f t="shared" si="4"/>
        <v>0</v>
      </c>
      <c r="P40" s="35">
        <f t="shared" si="4"/>
        <v>0</v>
      </c>
      <c r="Q40" s="35">
        <f t="shared" si="4"/>
        <v>0</v>
      </c>
      <c r="R40" s="35">
        <f t="shared" si="4"/>
        <v>0</v>
      </c>
      <c r="S40" s="35">
        <f t="shared" si="4"/>
        <v>0</v>
      </c>
      <c r="T40" s="35">
        <f t="shared" si="4"/>
        <v>0</v>
      </c>
    </row>
    <row r="41" spans="1:20" x14ac:dyDescent="0.45">
      <c r="A41" s="111" t="str">
        <f>IF(ISBLANK(Arbeitspakete!A41),"",Arbeitspakete!A41)</f>
        <v/>
      </c>
      <c r="B41" s="105" t="str">
        <f>IF($A41="","",VLOOKUP($A41,Arbeitspakete!$A$3:$M$999,B$2,FALSE))</f>
        <v/>
      </c>
      <c r="C41" s="106" t="str">
        <f>IF($A41="","",VLOOKUP($A41,Arbeitspakete!$A$3:$M$999,C$2,FALSE))</f>
        <v/>
      </c>
      <c r="D41" s="112" t="str">
        <f>IF($A41="","",VLOOKUP($A41,Arbeitspakete!$A$3:$M$999,D$2,FALSE))</f>
        <v/>
      </c>
      <c r="F41" s="34">
        <f t="shared" si="4"/>
        <v>0</v>
      </c>
      <c r="G41" s="35">
        <f t="shared" si="4"/>
        <v>0</v>
      </c>
      <c r="H41" s="35">
        <f t="shared" si="4"/>
        <v>0</v>
      </c>
      <c r="I41" s="35">
        <f t="shared" si="4"/>
        <v>0</v>
      </c>
      <c r="J41" s="35">
        <f t="shared" si="4"/>
        <v>0</v>
      </c>
      <c r="K41" s="35">
        <f t="shared" si="4"/>
        <v>0</v>
      </c>
      <c r="L41" s="35">
        <f t="shared" si="4"/>
        <v>0</v>
      </c>
      <c r="M41" s="35">
        <f t="shared" si="4"/>
        <v>0</v>
      </c>
      <c r="N41" s="35">
        <f t="shared" si="4"/>
        <v>0</v>
      </c>
      <c r="O41" s="35">
        <f t="shared" si="4"/>
        <v>0</v>
      </c>
      <c r="P41" s="35">
        <f t="shared" si="4"/>
        <v>0</v>
      </c>
      <c r="Q41" s="35">
        <f t="shared" si="4"/>
        <v>0</v>
      </c>
      <c r="R41" s="35">
        <f t="shared" si="4"/>
        <v>0</v>
      </c>
      <c r="S41" s="35">
        <f t="shared" si="4"/>
        <v>0</v>
      </c>
      <c r="T41" s="35">
        <f t="shared" si="4"/>
        <v>0</v>
      </c>
    </row>
    <row r="42" spans="1:20" x14ac:dyDescent="0.45">
      <c r="A42" s="111" t="str">
        <f>IF(ISBLANK(Arbeitspakete!A42),"",Arbeitspakete!A42)</f>
        <v/>
      </c>
      <c r="B42" s="105" t="str">
        <f>IF($A42="","",VLOOKUP($A42,Arbeitspakete!$A$3:$M$999,B$2,FALSE))</f>
        <v/>
      </c>
      <c r="C42" s="106" t="str">
        <f>IF($A42="","",VLOOKUP($A42,Arbeitspakete!$A$3:$M$999,C$2,FALSE))</f>
        <v/>
      </c>
      <c r="D42" s="112" t="str">
        <f>IF($A42="","",VLOOKUP($A42,Arbeitspakete!$A$3:$M$999,D$2,FALSE))</f>
        <v/>
      </c>
      <c r="F42" s="34">
        <f t="shared" si="4"/>
        <v>0</v>
      </c>
      <c r="G42" s="35">
        <f t="shared" si="4"/>
        <v>0</v>
      </c>
      <c r="H42" s="35">
        <f t="shared" si="4"/>
        <v>0</v>
      </c>
      <c r="I42" s="35">
        <f t="shared" si="4"/>
        <v>0</v>
      </c>
      <c r="J42" s="35">
        <f t="shared" si="4"/>
        <v>0</v>
      </c>
      <c r="K42" s="35">
        <f t="shared" si="4"/>
        <v>0</v>
      </c>
      <c r="L42" s="35">
        <f t="shared" si="4"/>
        <v>0</v>
      </c>
      <c r="M42" s="35">
        <f t="shared" si="4"/>
        <v>0</v>
      </c>
      <c r="N42" s="35">
        <f t="shared" si="4"/>
        <v>0</v>
      </c>
      <c r="O42" s="35">
        <f t="shared" si="4"/>
        <v>0</v>
      </c>
      <c r="P42" s="35">
        <f t="shared" si="4"/>
        <v>0</v>
      </c>
      <c r="Q42" s="35">
        <f t="shared" si="4"/>
        <v>0</v>
      </c>
      <c r="R42" s="35">
        <f t="shared" si="4"/>
        <v>0</v>
      </c>
      <c r="S42" s="35">
        <f t="shared" si="4"/>
        <v>0</v>
      </c>
      <c r="T42" s="35">
        <f t="shared" si="4"/>
        <v>0</v>
      </c>
    </row>
    <row r="43" spans="1:20" x14ac:dyDescent="0.45">
      <c r="A43" s="111" t="str">
        <f>IF(ISBLANK(Arbeitspakete!A43),"",Arbeitspakete!A43)</f>
        <v/>
      </c>
      <c r="B43" s="105" t="str">
        <f>IF($A43="","",VLOOKUP($A43,Arbeitspakete!$A$3:$M$999,B$2,FALSE))</f>
        <v/>
      </c>
      <c r="C43" s="106" t="str">
        <f>IF($A43="","",VLOOKUP($A43,Arbeitspakete!$A$3:$M$999,C$2,FALSE))</f>
        <v/>
      </c>
      <c r="D43" s="112" t="str">
        <f>IF($A43="","",VLOOKUP($A43,Arbeitspakete!$A$3:$M$999,D$2,FALSE))</f>
        <v/>
      </c>
      <c r="F43" s="34">
        <f t="shared" si="4"/>
        <v>0</v>
      </c>
      <c r="G43" s="35">
        <f t="shared" si="4"/>
        <v>0</v>
      </c>
      <c r="H43" s="35">
        <f t="shared" si="4"/>
        <v>0</v>
      </c>
      <c r="I43" s="35">
        <f t="shared" si="4"/>
        <v>0</v>
      </c>
      <c r="J43" s="35">
        <f t="shared" si="4"/>
        <v>0</v>
      </c>
      <c r="K43" s="35">
        <f t="shared" si="4"/>
        <v>0</v>
      </c>
      <c r="L43" s="35">
        <f t="shared" si="4"/>
        <v>0</v>
      </c>
      <c r="M43" s="35">
        <f t="shared" si="4"/>
        <v>0</v>
      </c>
      <c r="N43" s="35">
        <f t="shared" si="4"/>
        <v>0</v>
      </c>
      <c r="O43" s="35">
        <f t="shared" si="4"/>
        <v>0</v>
      </c>
      <c r="P43" s="35">
        <f t="shared" si="4"/>
        <v>0</v>
      </c>
      <c r="Q43" s="35">
        <f t="shared" si="4"/>
        <v>0</v>
      </c>
      <c r="R43" s="35">
        <f t="shared" si="4"/>
        <v>0</v>
      </c>
      <c r="S43" s="35">
        <f t="shared" si="4"/>
        <v>0</v>
      </c>
      <c r="T43" s="35">
        <f t="shared" si="4"/>
        <v>0</v>
      </c>
    </row>
    <row r="44" spans="1:20" x14ac:dyDescent="0.45">
      <c r="A44" s="111" t="str">
        <f>IF(ISBLANK(Arbeitspakete!A44),"",Arbeitspakete!A44)</f>
        <v/>
      </c>
      <c r="B44" s="105" t="str">
        <f>IF($A44="","",VLOOKUP($A44,Arbeitspakete!$A$3:$M$999,B$2,FALSE))</f>
        <v/>
      </c>
      <c r="C44" s="106" t="str">
        <f>IF($A44="","",VLOOKUP($A44,Arbeitspakete!$A$3:$M$999,C$2,FALSE))</f>
        <v/>
      </c>
      <c r="D44" s="112" t="str">
        <f>IF($A44="","",VLOOKUP($A44,Arbeitspakete!$A$3:$M$999,D$2,FALSE))</f>
        <v/>
      </c>
      <c r="F44" s="34">
        <f t="shared" si="4"/>
        <v>0</v>
      </c>
      <c r="G44" s="35">
        <f t="shared" si="4"/>
        <v>0</v>
      </c>
      <c r="H44" s="35">
        <f t="shared" si="4"/>
        <v>0</v>
      </c>
      <c r="I44" s="35">
        <f t="shared" si="4"/>
        <v>0</v>
      </c>
      <c r="J44" s="35">
        <f t="shared" si="4"/>
        <v>0</v>
      </c>
      <c r="K44" s="35">
        <f t="shared" si="4"/>
        <v>0</v>
      </c>
      <c r="L44" s="35">
        <f t="shared" si="4"/>
        <v>0</v>
      </c>
      <c r="M44" s="35">
        <f t="shared" si="4"/>
        <v>0</v>
      </c>
      <c r="N44" s="35">
        <f t="shared" si="4"/>
        <v>0</v>
      </c>
      <c r="O44" s="35">
        <f t="shared" si="4"/>
        <v>0</v>
      </c>
      <c r="P44" s="35">
        <f t="shared" si="4"/>
        <v>0</v>
      </c>
      <c r="Q44" s="35">
        <f t="shared" si="4"/>
        <v>0</v>
      </c>
      <c r="R44" s="35">
        <f t="shared" si="4"/>
        <v>0</v>
      </c>
      <c r="S44" s="35">
        <f t="shared" si="4"/>
        <v>0</v>
      </c>
      <c r="T44" s="35">
        <f t="shared" si="4"/>
        <v>0</v>
      </c>
    </row>
    <row r="45" spans="1:20" x14ac:dyDescent="0.45">
      <c r="A45" s="111" t="str">
        <f>IF(ISBLANK(Arbeitspakete!A45),"",Arbeitspakete!A45)</f>
        <v/>
      </c>
      <c r="B45" s="105" t="str">
        <f>IF($A45="","",VLOOKUP($A45,Arbeitspakete!$A$3:$M$999,B$2,FALSE))</f>
        <v/>
      </c>
      <c r="C45" s="106" t="str">
        <f>IF($A45="","",VLOOKUP($A45,Arbeitspakete!$A$3:$M$999,C$2,FALSE))</f>
        <v/>
      </c>
      <c r="D45" s="112" t="str">
        <f>IF($A45="","",VLOOKUP($A45,Arbeitspakete!$A$3:$M$999,D$2,FALSE))</f>
        <v/>
      </c>
      <c r="F45" s="34">
        <f t="shared" si="4"/>
        <v>0</v>
      </c>
      <c r="G45" s="35">
        <f t="shared" si="4"/>
        <v>0</v>
      </c>
      <c r="H45" s="35">
        <f t="shared" si="4"/>
        <v>0</v>
      </c>
      <c r="I45" s="35">
        <f t="shared" si="4"/>
        <v>0</v>
      </c>
      <c r="J45" s="35">
        <f t="shared" si="4"/>
        <v>0</v>
      </c>
      <c r="K45" s="35">
        <f t="shared" si="4"/>
        <v>0</v>
      </c>
      <c r="L45" s="35">
        <f t="shared" si="4"/>
        <v>0</v>
      </c>
      <c r="M45" s="35">
        <f t="shared" si="4"/>
        <v>0</v>
      </c>
      <c r="N45" s="35">
        <f t="shared" si="4"/>
        <v>0</v>
      </c>
      <c r="O45" s="35">
        <f t="shared" si="4"/>
        <v>0</v>
      </c>
      <c r="P45" s="35">
        <f t="shared" si="4"/>
        <v>0</v>
      </c>
      <c r="Q45" s="35">
        <f t="shared" si="4"/>
        <v>0</v>
      </c>
      <c r="R45" s="35">
        <f t="shared" si="4"/>
        <v>0</v>
      </c>
      <c r="S45" s="35">
        <f t="shared" si="4"/>
        <v>0</v>
      </c>
      <c r="T45" s="35">
        <f t="shared" si="4"/>
        <v>0</v>
      </c>
    </row>
    <row r="46" spans="1:20" x14ac:dyDescent="0.45">
      <c r="A46" s="111" t="str">
        <f>IF(ISBLANK(Arbeitspakete!A46),"",Arbeitspakete!A46)</f>
        <v/>
      </c>
      <c r="B46" s="105" t="str">
        <f>IF($A46="","",VLOOKUP($A46,Arbeitspakete!$A$3:$M$999,B$2,FALSE))</f>
        <v/>
      </c>
      <c r="C46" s="106" t="str">
        <f>IF($A46="","",VLOOKUP($A46,Arbeitspakete!$A$3:$M$999,C$2,FALSE))</f>
        <v/>
      </c>
      <c r="D46" s="112" t="str">
        <f>IF($A46="","",VLOOKUP($A46,Arbeitspakete!$A$3:$M$999,D$2,FALSE))</f>
        <v/>
      </c>
      <c r="F46" s="34">
        <f t="shared" ref="F46:T61" si="5">IF(AND($C46&lt;=F$3,F$3&lt;=$D46),1,0)</f>
        <v>0</v>
      </c>
      <c r="G46" s="35">
        <f t="shared" si="5"/>
        <v>0</v>
      </c>
      <c r="H46" s="35">
        <f t="shared" si="5"/>
        <v>0</v>
      </c>
      <c r="I46" s="35">
        <f t="shared" si="5"/>
        <v>0</v>
      </c>
      <c r="J46" s="35">
        <f t="shared" si="5"/>
        <v>0</v>
      </c>
      <c r="K46" s="35">
        <f t="shared" si="5"/>
        <v>0</v>
      </c>
      <c r="L46" s="35">
        <f t="shared" si="5"/>
        <v>0</v>
      </c>
      <c r="M46" s="35">
        <f t="shared" si="5"/>
        <v>0</v>
      </c>
      <c r="N46" s="35">
        <f t="shared" si="5"/>
        <v>0</v>
      </c>
      <c r="O46" s="35">
        <f t="shared" si="5"/>
        <v>0</v>
      </c>
      <c r="P46" s="35">
        <f t="shared" si="5"/>
        <v>0</v>
      </c>
      <c r="Q46" s="35">
        <f t="shared" si="5"/>
        <v>0</v>
      </c>
      <c r="R46" s="35">
        <f t="shared" si="5"/>
        <v>0</v>
      </c>
      <c r="S46" s="35">
        <f t="shared" si="5"/>
        <v>0</v>
      </c>
      <c r="T46" s="35">
        <f t="shared" si="5"/>
        <v>0</v>
      </c>
    </row>
    <row r="47" spans="1:20" x14ac:dyDescent="0.45">
      <c r="A47" s="111" t="str">
        <f>IF(ISBLANK(Arbeitspakete!A47),"",Arbeitspakete!A47)</f>
        <v/>
      </c>
      <c r="B47" s="105" t="str">
        <f>IF($A47="","",VLOOKUP($A47,Arbeitspakete!$A$3:$M$999,B$2,FALSE))</f>
        <v/>
      </c>
      <c r="C47" s="106" t="str">
        <f>IF($A47="","",VLOOKUP($A47,Arbeitspakete!$A$3:$M$999,C$2,FALSE))</f>
        <v/>
      </c>
      <c r="D47" s="112" t="str">
        <f>IF($A47="","",VLOOKUP($A47,Arbeitspakete!$A$3:$M$999,D$2,FALSE))</f>
        <v/>
      </c>
      <c r="F47" s="34">
        <f t="shared" si="5"/>
        <v>0</v>
      </c>
      <c r="G47" s="35">
        <f t="shared" si="5"/>
        <v>0</v>
      </c>
      <c r="H47" s="35">
        <f t="shared" si="5"/>
        <v>0</v>
      </c>
      <c r="I47" s="35">
        <f t="shared" si="5"/>
        <v>0</v>
      </c>
      <c r="J47" s="35">
        <f t="shared" si="5"/>
        <v>0</v>
      </c>
      <c r="K47" s="35">
        <f t="shared" si="5"/>
        <v>0</v>
      </c>
      <c r="L47" s="35">
        <f t="shared" si="5"/>
        <v>0</v>
      </c>
      <c r="M47" s="35">
        <f t="shared" si="5"/>
        <v>0</v>
      </c>
      <c r="N47" s="35">
        <f t="shared" si="5"/>
        <v>0</v>
      </c>
      <c r="O47" s="35">
        <f t="shared" si="5"/>
        <v>0</v>
      </c>
      <c r="P47" s="35">
        <f t="shared" si="5"/>
        <v>0</v>
      </c>
      <c r="Q47" s="35">
        <f t="shared" si="5"/>
        <v>0</v>
      </c>
      <c r="R47" s="35">
        <f t="shared" si="5"/>
        <v>0</v>
      </c>
      <c r="S47" s="35">
        <f t="shared" si="5"/>
        <v>0</v>
      </c>
      <c r="T47" s="35">
        <f t="shared" si="5"/>
        <v>0</v>
      </c>
    </row>
    <row r="48" spans="1:20" x14ac:dyDescent="0.45">
      <c r="A48" s="111" t="str">
        <f>IF(ISBLANK(Arbeitspakete!A48),"",Arbeitspakete!A48)</f>
        <v/>
      </c>
      <c r="B48" s="105" t="str">
        <f>IF($A48="","",VLOOKUP($A48,Arbeitspakete!$A$3:$M$999,B$2,FALSE))</f>
        <v/>
      </c>
      <c r="C48" s="106" t="str">
        <f>IF($A48="","",VLOOKUP($A48,Arbeitspakete!$A$3:$M$999,C$2,FALSE))</f>
        <v/>
      </c>
      <c r="D48" s="112" t="str">
        <f>IF($A48="","",VLOOKUP($A48,Arbeitspakete!$A$3:$M$999,D$2,FALSE))</f>
        <v/>
      </c>
      <c r="F48" s="34">
        <f t="shared" si="5"/>
        <v>0</v>
      </c>
      <c r="G48" s="35">
        <f t="shared" si="5"/>
        <v>0</v>
      </c>
      <c r="H48" s="35">
        <f t="shared" si="5"/>
        <v>0</v>
      </c>
      <c r="I48" s="35">
        <f t="shared" si="5"/>
        <v>0</v>
      </c>
      <c r="J48" s="35">
        <f t="shared" si="5"/>
        <v>0</v>
      </c>
      <c r="K48" s="35">
        <f t="shared" si="5"/>
        <v>0</v>
      </c>
      <c r="L48" s="35">
        <f t="shared" si="5"/>
        <v>0</v>
      </c>
      <c r="M48" s="35">
        <f t="shared" si="5"/>
        <v>0</v>
      </c>
      <c r="N48" s="35">
        <f t="shared" si="5"/>
        <v>0</v>
      </c>
      <c r="O48" s="35">
        <f t="shared" si="5"/>
        <v>0</v>
      </c>
      <c r="P48" s="35">
        <f t="shared" si="5"/>
        <v>0</v>
      </c>
      <c r="Q48" s="35">
        <f t="shared" si="5"/>
        <v>0</v>
      </c>
      <c r="R48" s="35">
        <f t="shared" si="5"/>
        <v>0</v>
      </c>
      <c r="S48" s="35">
        <f t="shared" si="5"/>
        <v>0</v>
      </c>
      <c r="T48" s="35">
        <f t="shared" si="5"/>
        <v>0</v>
      </c>
    </row>
    <row r="49" spans="1:20" x14ac:dyDescent="0.45">
      <c r="A49" s="111" t="str">
        <f>IF(ISBLANK(Arbeitspakete!A49),"",Arbeitspakete!A49)</f>
        <v/>
      </c>
      <c r="B49" s="105" t="str">
        <f>IF($A49="","",VLOOKUP($A49,Arbeitspakete!$A$3:$M$999,B$2,FALSE))</f>
        <v/>
      </c>
      <c r="C49" s="106" t="str">
        <f>IF($A49="","",VLOOKUP($A49,Arbeitspakete!$A$3:$M$999,C$2,FALSE))</f>
        <v/>
      </c>
      <c r="D49" s="112" t="str">
        <f>IF($A49="","",VLOOKUP($A49,Arbeitspakete!$A$3:$M$999,D$2,FALSE))</f>
        <v/>
      </c>
      <c r="F49" s="34">
        <f t="shared" si="5"/>
        <v>0</v>
      </c>
      <c r="G49" s="35">
        <f t="shared" si="5"/>
        <v>0</v>
      </c>
      <c r="H49" s="35">
        <f t="shared" si="5"/>
        <v>0</v>
      </c>
      <c r="I49" s="35">
        <f t="shared" si="5"/>
        <v>0</v>
      </c>
      <c r="J49" s="35">
        <f t="shared" si="5"/>
        <v>0</v>
      </c>
      <c r="K49" s="35">
        <f t="shared" si="5"/>
        <v>0</v>
      </c>
      <c r="L49" s="35">
        <f t="shared" si="5"/>
        <v>0</v>
      </c>
      <c r="M49" s="35">
        <f t="shared" si="5"/>
        <v>0</v>
      </c>
      <c r="N49" s="35">
        <f t="shared" si="5"/>
        <v>0</v>
      </c>
      <c r="O49" s="35">
        <f t="shared" si="5"/>
        <v>0</v>
      </c>
      <c r="P49" s="35">
        <f t="shared" si="5"/>
        <v>0</v>
      </c>
      <c r="Q49" s="35">
        <f t="shared" si="5"/>
        <v>0</v>
      </c>
      <c r="R49" s="35">
        <f t="shared" si="5"/>
        <v>0</v>
      </c>
      <c r="S49" s="35">
        <f t="shared" si="5"/>
        <v>0</v>
      </c>
      <c r="T49" s="35">
        <f t="shared" si="5"/>
        <v>0</v>
      </c>
    </row>
    <row r="50" spans="1:20" x14ac:dyDescent="0.45">
      <c r="A50" s="111" t="str">
        <f>IF(ISBLANK(Arbeitspakete!A50),"",Arbeitspakete!A50)</f>
        <v/>
      </c>
      <c r="B50" s="105" t="str">
        <f>IF($A50="","",VLOOKUP($A50,Arbeitspakete!$A$3:$M$999,B$2,FALSE))</f>
        <v/>
      </c>
      <c r="C50" s="106" t="str">
        <f>IF($A50="","",VLOOKUP($A50,Arbeitspakete!$A$3:$M$999,C$2,FALSE))</f>
        <v/>
      </c>
      <c r="D50" s="112" t="str">
        <f>IF($A50="","",VLOOKUP($A50,Arbeitspakete!$A$3:$M$999,D$2,FALSE))</f>
        <v/>
      </c>
      <c r="F50" s="34">
        <f t="shared" si="5"/>
        <v>0</v>
      </c>
      <c r="G50" s="35">
        <f t="shared" si="5"/>
        <v>0</v>
      </c>
      <c r="H50" s="35">
        <f t="shared" si="5"/>
        <v>0</v>
      </c>
      <c r="I50" s="35">
        <f t="shared" si="5"/>
        <v>0</v>
      </c>
      <c r="J50" s="35">
        <f t="shared" si="5"/>
        <v>0</v>
      </c>
      <c r="K50" s="35">
        <f t="shared" si="5"/>
        <v>0</v>
      </c>
      <c r="L50" s="35">
        <f t="shared" si="5"/>
        <v>0</v>
      </c>
      <c r="M50" s="35">
        <f t="shared" si="5"/>
        <v>0</v>
      </c>
      <c r="N50" s="35">
        <f t="shared" si="5"/>
        <v>0</v>
      </c>
      <c r="O50" s="35">
        <f t="shared" si="5"/>
        <v>0</v>
      </c>
      <c r="P50" s="35">
        <f t="shared" si="5"/>
        <v>0</v>
      </c>
      <c r="Q50" s="35">
        <f t="shared" si="5"/>
        <v>0</v>
      </c>
      <c r="R50" s="35">
        <f t="shared" si="5"/>
        <v>0</v>
      </c>
      <c r="S50" s="35">
        <f t="shared" si="5"/>
        <v>0</v>
      </c>
      <c r="T50" s="35">
        <f t="shared" si="5"/>
        <v>0</v>
      </c>
    </row>
    <row r="51" spans="1:20" x14ac:dyDescent="0.45">
      <c r="A51" s="111" t="str">
        <f>IF(ISBLANK(Arbeitspakete!A51),"",Arbeitspakete!A51)</f>
        <v/>
      </c>
      <c r="B51" s="105" t="str">
        <f>IF($A51="","",VLOOKUP($A51,Arbeitspakete!$A$3:$M$999,B$2,FALSE))</f>
        <v/>
      </c>
      <c r="C51" s="106" t="str">
        <f>IF($A51="","",VLOOKUP($A51,Arbeitspakete!$A$3:$M$999,C$2,FALSE))</f>
        <v/>
      </c>
      <c r="D51" s="112" t="str">
        <f>IF($A51="","",VLOOKUP($A51,Arbeitspakete!$A$3:$M$999,D$2,FALSE))</f>
        <v/>
      </c>
      <c r="F51" s="34">
        <f t="shared" si="5"/>
        <v>0</v>
      </c>
      <c r="G51" s="35">
        <f t="shared" si="5"/>
        <v>0</v>
      </c>
      <c r="H51" s="35">
        <f t="shared" si="5"/>
        <v>0</v>
      </c>
      <c r="I51" s="35">
        <f t="shared" si="5"/>
        <v>0</v>
      </c>
      <c r="J51" s="35">
        <f t="shared" si="5"/>
        <v>0</v>
      </c>
      <c r="K51" s="35">
        <f t="shared" si="5"/>
        <v>0</v>
      </c>
      <c r="L51" s="35">
        <f t="shared" si="5"/>
        <v>0</v>
      </c>
      <c r="M51" s="35">
        <f t="shared" si="5"/>
        <v>0</v>
      </c>
      <c r="N51" s="35">
        <f t="shared" si="5"/>
        <v>0</v>
      </c>
      <c r="O51" s="35">
        <f t="shared" si="5"/>
        <v>0</v>
      </c>
      <c r="P51" s="35">
        <f t="shared" si="5"/>
        <v>0</v>
      </c>
      <c r="Q51" s="35">
        <f t="shared" si="5"/>
        <v>0</v>
      </c>
      <c r="R51" s="35">
        <f t="shared" si="5"/>
        <v>0</v>
      </c>
      <c r="S51" s="35">
        <f t="shared" si="5"/>
        <v>0</v>
      </c>
      <c r="T51" s="35">
        <f t="shared" si="5"/>
        <v>0</v>
      </c>
    </row>
    <row r="52" spans="1:20" x14ac:dyDescent="0.45">
      <c r="A52" s="111" t="str">
        <f>IF(ISBLANK(Arbeitspakete!A52),"",Arbeitspakete!A52)</f>
        <v/>
      </c>
      <c r="B52" s="105" t="str">
        <f>IF($A52="","",VLOOKUP($A52,Arbeitspakete!$A$3:$M$999,B$2,FALSE))</f>
        <v/>
      </c>
      <c r="C52" s="106" t="str">
        <f>IF($A52="","",VLOOKUP($A52,Arbeitspakete!$A$3:$M$999,C$2,FALSE))</f>
        <v/>
      </c>
      <c r="D52" s="112" t="str">
        <f>IF($A52="","",VLOOKUP($A52,Arbeitspakete!$A$3:$M$999,D$2,FALSE))</f>
        <v/>
      </c>
      <c r="F52" s="34">
        <f t="shared" si="5"/>
        <v>0</v>
      </c>
      <c r="G52" s="35">
        <f t="shared" si="5"/>
        <v>0</v>
      </c>
      <c r="H52" s="35">
        <f t="shared" si="5"/>
        <v>0</v>
      </c>
      <c r="I52" s="35">
        <f t="shared" si="5"/>
        <v>0</v>
      </c>
      <c r="J52" s="35">
        <f t="shared" si="5"/>
        <v>0</v>
      </c>
      <c r="K52" s="35">
        <f t="shared" si="5"/>
        <v>0</v>
      </c>
      <c r="L52" s="35">
        <f t="shared" si="5"/>
        <v>0</v>
      </c>
      <c r="M52" s="35">
        <f t="shared" si="5"/>
        <v>0</v>
      </c>
      <c r="N52" s="35">
        <f t="shared" si="5"/>
        <v>0</v>
      </c>
      <c r="O52" s="35">
        <f t="shared" si="5"/>
        <v>0</v>
      </c>
      <c r="P52" s="35">
        <f t="shared" si="5"/>
        <v>0</v>
      </c>
      <c r="Q52" s="35">
        <f t="shared" si="5"/>
        <v>0</v>
      </c>
      <c r="R52" s="35">
        <f t="shared" si="5"/>
        <v>0</v>
      </c>
      <c r="S52" s="35">
        <f t="shared" si="5"/>
        <v>0</v>
      </c>
      <c r="T52" s="35">
        <f t="shared" si="5"/>
        <v>0</v>
      </c>
    </row>
    <row r="53" spans="1:20" x14ac:dyDescent="0.45">
      <c r="A53" s="111" t="str">
        <f>IF(ISBLANK(Arbeitspakete!A53),"",Arbeitspakete!A53)</f>
        <v/>
      </c>
      <c r="B53" s="105" t="str">
        <f>IF($A53="","",VLOOKUP($A53,Arbeitspakete!$A$3:$M$999,B$2,FALSE))</f>
        <v/>
      </c>
      <c r="C53" s="106" t="str">
        <f>IF($A53="","",VLOOKUP($A53,Arbeitspakete!$A$3:$M$999,C$2,FALSE))</f>
        <v/>
      </c>
      <c r="D53" s="112" t="str">
        <f>IF($A53="","",VLOOKUP($A53,Arbeitspakete!$A$3:$M$999,D$2,FALSE))</f>
        <v/>
      </c>
      <c r="F53" s="34">
        <f t="shared" si="5"/>
        <v>0</v>
      </c>
      <c r="G53" s="35">
        <f t="shared" si="5"/>
        <v>0</v>
      </c>
      <c r="H53" s="35">
        <f t="shared" si="5"/>
        <v>0</v>
      </c>
      <c r="I53" s="35">
        <f t="shared" si="5"/>
        <v>0</v>
      </c>
      <c r="J53" s="35">
        <f t="shared" si="5"/>
        <v>0</v>
      </c>
      <c r="K53" s="35">
        <f t="shared" si="5"/>
        <v>0</v>
      </c>
      <c r="L53" s="35">
        <f t="shared" si="5"/>
        <v>0</v>
      </c>
      <c r="M53" s="35">
        <f t="shared" si="5"/>
        <v>0</v>
      </c>
      <c r="N53" s="35">
        <f t="shared" si="5"/>
        <v>0</v>
      </c>
      <c r="O53" s="35">
        <f t="shared" si="5"/>
        <v>0</v>
      </c>
      <c r="P53" s="35">
        <f t="shared" si="5"/>
        <v>0</v>
      </c>
      <c r="Q53" s="35">
        <f t="shared" si="5"/>
        <v>0</v>
      </c>
      <c r="R53" s="35">
        <f t="shared" si="5"/>
        <v>0</v>
      </c>
      <c r="S53" s="35">
        <f t="shared" si="5"/>
        <v>0</v>
      </c>
      <c r="T53" s="35">
        <f t="shared" si="5"/>
        <v>0</v>
      </c>
    </row>
    <row r="54" spans="1:20" x14ac:dyDescent="0.45">
      <c r="A54" s="111" t="str">
        <f>IF(ISBLANK(Arbeitspakete!A54),"",Arbeitspakete!A54)</f>
        <v/>
      </c>
      <c r="B54" s="105" t="str">
        <f>IF($A54="","",VLOOKUP($A54,Arbeitspakete!$A$3:$M$999,B$2,FALSE))</f>
        <v/>
      </c>
      <c r="C54" s="106" t="str">
        <f>IF($A54="","",VLOOKUP($A54,Arbeitspakete!$A$3:$M$999,C$2,FALSE))</f>
        <v/>
      </c>
      <c r="D54" s="112" t="str">
        <f>IF($A54="","",VLOOKUP($A54,Arbeitspakete!$A$3:$M$999,D$2,FALSE))</f>
        <v/>
      </c>
      <c r="F54" s="34">
        <f t="shared" si="5"/>
        <v>0</v>
      </c>
      <c r="G54" s="35">
        <f t="shared" si="5"/>
        <v>0</v>
      </c>
      <c r="H54" s="35">
        <f t="shared" si="5"/>
        <v>0</v>
      </c>
      <c r="I54" s="35">
        <f t="shared" si="5"/>
        <v>0</v>
      </c>
      <c r="J54" s="35">
        <f t="shared" si="5"/>
        <v>0</v>
      </c>
      <c r="K54" s="35">
        <f t="shared" si="5"/>
        <v>0</v>
      </c>
      <c r="L54" s="35">
        <f t="shared" si="5"/>
        <v>0</v>
      </c>
      <c r="M54" s="35">
        <f t="shared" si="5"/>
        <v>0</v>
      </c>
      <c r="N54" s="35">
        <f t="shared" si="5"/>
        <v>0</v>
      </c>
      <c r="O54" s="35">
        <f t="shared" si="5"/>
        <v>0</v>
      </c>
      <c r="P54" s="35">
        <f t="shared" si="5"/>
        <v>0</v>
      </c>
      <c r="Q54" s="35">
        <f t="shared" si="5"/>
        <v>0</v>
      </c>
      <c r="R54" s="35">
        <f t="shared" si="5"/>
        <v>0</v>
      </c>
      <c r="S54" s="35">
        <f t="shared" si="5"/>
        <v>0</v>
      </c>
      <c r="T54" s="35">
        <f t="shared" si="5"/>
        <v>0</v>
      </c>
    </row>
    <row r="55" spans="1:20" x14ac:dyDescent="0.45">
      <c r="A55" s="111" t="str">
        <f>IF(ISBLANK(Arbeitspakete!A55),"",Arbeitspakete!A55)</f>
        <v/>
      </c>
      <c r="B55" s="105" t="str">
        <f>IF($A55="","",VLOOKUP($A55,Arbeitspakete!$A$3:$M$999,B$2,FALSE))</f>
        <v/>
      </c>
      <c r="C55" s="106" t="str">
        <f>IF($A55="","",VLOOKUP($A55,Arbeitspakete!$A$3:$M$999,C$2,FALSE))</f>
        <v/>
      </c>
      <c r="D55" s="112" t="str">
        <f>IF($A55="","",VLOOKUP($A55,Arbeitspakete!$A$3:$M$999,D$2,FALSE))</f>
        <v/>
      </c>
      <c r="F55" s="34">
        <f t="shared" si="5"/>
        <v>0</v>
      </c>
      <c r="G55" s="35">
        <f t="shared" si="5"/>
        <v>0</v>
      </c>
      <c r="H55" s="35">
        <f t="shared" si="5"/>
        <v>0</v>
      </c>
      <c r="I55" s="35">
        <f t="shared" si="5"/>
        <v>0</v>
      </c>
      <c r="J55" s="35">
        <f t="shared" si="5"/>
        <v>0</v>
      </c>
      <c r="K55" s="35">
        <f t="shared" si="5"/>
        <v>0</v>
      </c>
      <c r="L55" s="35">
        <f t="shared" si="5"/>
        <v>0</v>
      </c>
      <c r="M55" s="35">
        <f t="shared" si="5"/>
        <v>0</v>
      </c>
      <c r="N55" s="35">
        <f t="shared" si="5"/>
        <v>0</v>
      </c>
      <c r="O55" s="35">
        <f t="shared" si="5"/>
        <v>0</v>
      </c>
      <c r="P55" s="35">
        <f t="shared" si="5"/>
        <v>0</v>
      </c>
      <c r="Q55" s="35">
        <f t="shared" si="5"/>
        <v>0</v>
      </c>
      <c r="R55" s="35">
        <f t="shared" si="5"/>
        <v>0</v>
      </c>
      <c r="S55" s="35">
        <f t="shared" si="5"/>
        <v>0</v>
      </c>
      <c r="T55" s="35">
        <f t="shared" si="5"/>
        <v>0</v>
      </c>
    </row>
    <row r="56" spans="1:20" x14ac:dyDescent="0.45">
      <c r="A56" s="111" t="str">
        <f>IF(ISBLANK(Arbeitspakete!A56),"",Arbeitspakete!A56)</f>
        <v/>
      </c>
      <c r="B56" s="105" t="str">
        <f>IF($A56="","",VLOOKUP($A56,Arbeitspakete!$A$3:$M$999,B$2,FALSE))</f>
        <v/>
      </c>
      <c r="C56" s="106" t="str">
        <f>IF($A56="","",VLOOKUP($A56,Arbeitspakete!$A$3:$M$999,C$2,FALSE))</f>
        <v/>
      </c>
      <c r="D56" s="112" t="str">
        <f>IF($A56="","",VLOOKUP($A56,Arbeitspakete!$A$3:$M$999,D$2,FALSE))</f>
        <v/>
      </c>
      <c r="F56" s="34">
        <f t="shared" si="5"/>
        <v>0</v>
      </c>
      <c r="G56" s="35">
        <f t="shared" si="5"/>
        <v>0</v>
      </c>
      <c r="H56" s="35">
        <f t="shared" si="5"/>
        <v>0</v>
      </c>
      <c r="I56" s="35">
        <f t="shared" si="5"/>
        <v>0</v>
      </c>
      <c r="J56" s="35">
        <f t="shared" si="5"/>
        <v>0</v>
      </c>
      <c r="K56" s="35">
        <f t="shared" si="5"/>
        <v>0</v>
      </c>
      <c r="L56" s="35">
        <f t="shared" si="5"/>
        <v>0</v>
      </c>
      <c r="M56" s="35">
        <f t="shared" si="5"/>
        <v>0</v>
      </c>
      <c r="N56" s="35">
        <f t="shared" si="5"/>
        <v>0</v>
      </c>
      <c r="O56" s="35">
        <f t="shared" si="5"/>
        <v>0</v>
      </c>
      <c r="P56" s="35">
        <f t="shared" si="5"/>
        <v>0</v>
      </c>
      <c r="Q56" s="35">
        <f t="shared" si="5"/>
        <v>0</v>
      </c>
      <c r="R56" s="35">
        <f t="shared" si="5"/>
        <v>0</v>
      </c>
      <c r="S56" s="35">
        <f t="shared" si="5"/>
        <v>0</v>
      </c>
      <c r="T56" s="35">
        <f t="shared" si="5"/>
        <v>0</v>
      </c>
    </row>
    <row r="57" spans="1:20" x14ac:dyDescent="0.45">
      <c r="A57" s="111" t="str">
        <f>IF(ISBLANK(Arbeitspakete!A57),"",Arbeitspakete!A57)</f>
        <v/>
      </c>
      <c r="B57" s="105" t="str">
        <f>IF($A57="","",VLOOKUP($A57,Arbeitspakete!$A$3:$M$999,B$2,FALSE))</f>
        <v/>
      </c>
      <c r="C57" s="106" t="str">
        <f>IF($A57="","",VLOOKUP($A57,Arbeitspakete!$A$3:$M$999,C$2,FALSE))</f>
        <v/>
      </c>
      <c r="D57" s="112" t="str">
        <f>IF($A57="","",VLOOKUP($A57,Arbeitspakete!$A$3:$M$999,D$2,FALSE))</f>
        <v/>
      </c>
      <c r="F57" s="34">
        <f t="shared" si="5"/>
        <v>0</v>
      </c>
      <c r="G57" s="35">
        <f t="shared" si="5"/>
        <v>0</v>
      </c>
      <c r="H57" s="35">
        <f t="shared" si="5"/>
        <v>0</v>
      </c>
      <c r="I57" s="35">
        <f t="shared" si="5"/>
        <v>0</v>
      </c>
      <c r="J57" s="35">
        <f t="shared" si="5"/>
        <v>0</v>
      </c>
      <c r="K57" s="35">
        <f t="shared" si="5"/>
        <v>0</v>
      </c>
      <c r="L57" s="35">
        <f t="shared" si="5"/>
        <v>0</v>
      </c>
      <c r="M57" s="35">
        <f t="shared" si="5"/>
        <v>0</v>
      </c>
      <c r="N57" s="35">
        <f t="shared" si="5"/>
        <v>0</v>
      </c>
      <c r="O57" s="35">
        <f t="shared" si="5"/>
        <v>0</v>
      </c>
      <c r="P57" s="35">
        <f t="shared" si="5"/>
        <v>0</v>
      </c>
      <c r="Q57" s="35">
        <f t="shared" si="5"/>
        <v>0</v>
      </c>
      <c r="R57" s="35">
        <f t="shared" si="5"/>
        <v>0</v>
      </c>
      <c r="S57" s="35">
        <f t="shared" si="5"/>
        <v>0</v>
      </c>
      <c r="T57" s="35">
        <f t="shared" si="5"/>
        <v>0</v>
      </c>
    </row>
    <row r="58" spans="1:20" x14ac:dyDescent="0.45">
      <c r="A58" s="111" t="str">
        <f>IF(ISBLANK(Arbeitspakete!A58),"",Arbeitspakete!A58)</f>
        <v/>
      </c>
      <c r="B58" s="105" t="str">
        <f>IF($A58="","",VLOOKUP($A58,Arbeitspakete!$A$3:$M$999,B$2,FALSE))</f>
        <v/>
      </c>
      <c r="C58" s="106" t="str">
        <f>IF($A58="","",VLOOKUP($A58,Arbeitspakete!$A$3:$M$999,C$2,FALSE))</f>
        <v/>
      </c>
      <c r="D58" s="112" t="str">
        <f>IF($A58="","",VLOOKUP($A58,Arbeitspakete!$A$3:$M$999,D$2,FALSE))</f>
        <v/>
      </c>
      <c r="F58" s="34">
        <f t="shared" si="5"/>
        <v>0</v>
      </c>
      <c r="G58" s="35">
        <f t="shared" si="5"/>
        <v>0</v>
      </c>
      <c r="H58" s="35">
        <f t="shared" si="5"/>
        <v>0</v>
      </c>
      <c r="I58" s="35">
        <f t="shared" si="5"/>
        <v>0</v>
      </c>
      <c r="J58" s="35">
        <f t="shared" si="5"/>
        <v>0</v>
      </c>
      <c r="K58" s="35">
        <f t="shared" si="5"/>
        <v>0</v>
      </c>
      <c r="L58" s="35">
        <f t="shared" si="5"/>
        <v>0</v>
      </c>
      <c r="M58" s="35">
        <f t="shared" si="5"/>
        <v>0</v>
      </c>
      <c r="N58" s="35">
        <f t="shared" si="5"/>
        <v>0</v>
      </c>
      <c r="O58" s="35">
        <f t="shared" si="5"/>
        <v>0</v>
      </c>
      <c r="P58" s="35">
        <f t="shared" si="5"/>
        <v>0</v>
      </c>
      <c r="Q58" s="35">
        <f t="shared" si="5"/>
        <v>0</v>
      </c>
      <c r="R58" s="35">
        <f t="shared" si="5"/>
        <v>0</v>
      </c>
      <c r="S58" s="35">
        <f t="shared" si="5"/>
        <v>0</v>
      </c>
      <c r="T58" s="35">
        <f t="shared" si="5"/>
        <v>0</v>
      </c>
    </row>
    <row r="59" spans="1:20" x14ac:dyDescent="0.45">
      <c r="A59" s="111" t="str">
        <f>IF(ISBLANK(Arbeitspakete!A59),"",Arbeitspakete!A59)</f>
        <v/>
      </c>
      <c r="B59" s="105" t="str">
        <f>IF($A59="","",VLOOKUP($A59,Arbeitspakete!$A$3:$M$999,B$2,FALSE))</f>
        <v/>
      </c>
      <c r="C59" s="106" t="str">
        <f>IF($A59="","",VLOOKUP($A59,Arbeitspakete!$A$3:$M$999,C$2,FALSE))</f>
        <v/>
      </c>
      <c r="D59" s="112" t="str">
        <f>IF($A59="","",VLOOKUP($A59,Arbeitspakete!$A$3:$M$999,D$2,FALSE))</f>
        <v/>
      </c>
      <c r="F59" s="34">
        <f t="shared" si="5"/>
        <v>0</v>
      </c>
      <c r="G59" s="35">
        <f t="shared" si="5"/>
        <v>0</v>
      </c>
      <c r="H59" s="35">
        <f t="shared" si="5"/>
        <v>0</v>
      </c>
      <c r="I59" s="35">
        <f t="shared" si="5"/>
        <v>0</v>
      </c>
      <c r="J59" s="35">
        <f t="shared" si="5"/>
        <v>0</v>
      </c>
      <c r="K59" s="35">
        <f t="shared" si="5"/>
        <v>0</v>
      </c>
      <c r="L59" s="35">
        <f t="shared" si="5"/>
        <v>0</v>
      </c>
      <c r="M59" s="35">
        <f t="shared" si="5"/>
        <v>0</v>
      </c>
      <c r="N59" s="35">
        <f t="shared" si="5"/>
        <v>0</v>
      </c>
      <c r="O59" s="35">
        <f t="shared" si="5"/>
        <v>0</v>
      </c>
      <c r="P59" s="35">
        <f t="shared" si="5"/>
        <v>0</v>
      </c>
      <c r="Q59" s="35">
        <f t="shared" si="5"/>
        <v>0</v>
      </c>
      <c r="R59" s="35">
        <f t="shared" si="5"/>
        <v>0</v>
      </c>
      <c r="S59" s="35">
        <f t="shared" si="5"/>
        <v>0</v>
      </c>
      <c r="T59" s="35">
        <f t="shared" si="5"/>
        <v>0</v>
      </c>
    </row>
    <row r="60" spans="1:20" x14ac:dyDescent="0.45">
      <c r="A60" s="111" t="str">
        <f>IF(ISBLANK(Arbeitspakete!A60),"",Arbeitspakete!A60)</f>
        <v/>
      </c>
      <c r="B60" s="105" t="str">
        <f>IF($A60="","",VLOOKUP($A60,Arbeitspakete!$A$3:$M$999,B$2,FALSE))</f>
        <v/>
      </c>
      <c r="C60" s="106" t="str">
        <f>IF($A60="","",VLOOKUP($A60,Arbeitspakete!$A$3:$M$999,C$2,FALSE))</f>
        <v/>
      </c>
      <c r="D60" s="112" t="str">
        <f>IF($A60="","",VLOOKUP($A60,Arbeitspakete!$A$3:$M$999,D$2,FALSE))</f>
        <v/>
      </c>
      <c r="F60" s="34">
        <f t="shared" si="5"/>
        <v>0</v>
      </c>
      <c r="G60" s="35">
        <f t="shared" si="5"/>
        <v>0</v>
      </c>
      <c r="H60" s="35">
        <f t="shared" si="5"/>
        <v>0</v>
      </c>
      <c r="I60" s="35">
        <f t="shared" si="5"/>
        <v>0</v>
      </c>
      <c r="J60" s="35">
        <f t="shared" si="5"/>
        <v>0</v>
      </c>
      <c r="K60" s="35">
        <f t="shared" si="5"/>
        <v>0</v>
      </c>
      <c r="L60" s="35">
        <f t="shared" si="5"/>
        <v>0</v>
      </c>
      <c r="M60" s="35">
        <f t="shared" si="5"/>
        <v>0</v>
      </c>
      <c r="N60" s="35">
        <f t="shared" si="5"/>
        <v>0</v>
      </c>
      <c r="O60" s="35">
        <f t="shared" si="5"/>
        <v>0</v>
      </c>
      <c r="P60" s="35">
        <f t="shared" si="5"/>
        <v>0</v>
      </c>
      <c r="Q60" s="35">
        <f t="shared" si="5"/>
        <v>0</v>
      </c>
      <c r="R60" s="35">
        <f t="shared" si="5"/>
        <v>0</v>
      </c>
      <c r="S60" s="35">
        <f t="shared" si="5"/>
        <v>0</v>
      </c>
      <c r="T60" s="35">
        <f t="shared" si="5"/>
        <v>0</v>
      </c>
    </row>
    <row r="61" spans="1:20" x14ac:dyDescent="0.45">
      <c r="A61" s="111" t="str">
        <f>IF(ISBLANK(Arbeitspakete!A61),"",Arbeitspakete!A61)</f>
        <v/>
      </c>
      <c r="B61" s="105" t="str">
        <f>IF($A61="","",VLOOKUP($A61,Arbeitspakete!$A$3:$M$999,B$2,FALSE))</f>
        <v/>
      </c>
      <c r="C61" s="106" t="str">
        <f>IF($A61="","",VLOOKUP($A61,Arbeitspakete!$A$3:$M$999,C$2,FALSE))</f>
        <v/>
      </c>
      <c r="D61" s="112" t="str">
        <f>IF($A61="","",VLOOKUP($A61,Arbeitspakete!$A$3:$M$999,D$2,FALSE))</f>
        <v/>
      </c>
      <c r="F61" s="34">
        <f t="shared" si="5"/>
        <v>0</v>
      </c>
      <c r="G61" s="35">
        <f t="shared" si="5"/>
        <v>0</v>
      </c>
      <c r="H61" s="35">
        <f t="shared" si="5"/>
        <v>0</v>
      </c>
      <c r="I61" s="35">
        <f t="shared" si="5"/>
        <v>0</v>
      </c>
      <c r="J61" s="35">
        <f t="shared" si="5"/>
        <v>0</v>
      </c>
      <c r="K61" s="35">
        <f t="shared" si="5"/>
        <v>0</v>
      </c>
      <c r="L61" s="35">
        <f t="shared" si="5"/>
        <v>0</v>
      </c>
      <c r="M61" s="35">
        <f t="shared" si="5"/>
        <v>0</v>
      </c>
      <c r="N61" s="35">
        <f t="shared" si="5"/>
        <v>0</v>
      </c>
      <c r="O61" s="35">
        <f t="shared" si="5"/>
        <v>0</v>
      </c>
      <c r="P61" s="35">
        <f t="shared" si="5"/>
        <v>0</v>
      </c>
      <c r="Q61" s="35">
        <f t="shared" si="5"/>
        <v>0</v>
      </c>
      <c r="R61" s="35">
        <f t="shared" si="5"/>
        <v>0</v>
      </c>
      <c r="S61" s="35">
        <f t="shared" si="5"/>
        <v>0</v>
      </c>
      <c r="T61" s="35">
        <f t="shared" si="5"/>
        <v>0</v>
      </c>
    </row>
    <row r="62" spans="1:20" x14ac:dyDescent="0.45">
      <c r="A62" s="111" t="str">
        <f>IF(ISBLANK(Arbeitspakete!A62),"",Arbeitspakete!A62)</f>
        <v/>
      </c>
      <c r="B62" s="105" t="str">
        <f>IF($A62="","",VLOOKUP($A62,Arbeitspakete!$A$3:$M$999,B$2,FALSE))</f>
        <v/>
      </c>
      <c r="C62" s="106" t="str">
        <f>IF($A62="","",VLOOKUP($A62,Arbeitspakete!$A$3:$M$999,C$2,FALSE))</f>
        <v/>
      </c>
      <c r="D62" s="112" t="str">
        <f>IF($A62="","",VLOOKUP($A62,Arbeitspakete!$A$3:$M$999,D$2,FALSE))</f>
        <v/>
      </c>
      <c r="F62" s="34">
        <f t="shared" ref="F62:T77" si="6">IF(AND($C62&lt;=F$3,F$3&lt;=$D62),1,0)</f>
        <v>0</v>
      </c>
      <c r="G62" s="35">
        <f t="shared" si="6"/>
        <v>0</v>
      </c>
      <c r="H62" s="35">
        <f t="shared" si="6"/>
        <v>0</v>
      </c>
      <c r="I62" s="35">
        <f t="shared" si="6"/>
        <v>0</v>
      </c>
      <c r="J62" s="35">
        <f t="shared" si="6"/>
        <v>0</v>
      </c>
      <c r="K62" s="35">
        <f t="shared" si="6"/>
        <v>0</v>
      </c>
      <c r="L62" s="35">
        <f t="shared" si="6"/>
        <v>0</v>
      </c>
      <c r="M62" s="35">
        <f t="shared" si="6"/>
        <v>0</v>
      </c>
      <c r="N62" s="35">
        <f t="shared" si="6"/>
        <v>0</v>
      </c>
      <c r="O62" s="35">
        <f t="shared" si="6"/>
        <v>0</v>
      </c>
      <c r="P62" s="35">
        <f t="shared" si="6"/>
        <v>0</v>
      </c>
      <c r="Q62" s="35">
        <f t="shared" si="6"/>
        <v>0</v>
      </c>
      <c r="R62" s="35">
        <f t="shared" si="6"/>
        <v>0</v>
      </c>
      <c r="S62" s="35">
        <f t="shared" si="6"/>
        <v>0</v>
      </c>
      <c r="T62" s="35">
        <f t="shared" si="6"/>
        <v>0</v>
      </c>
    </row>
    <row r="63" spans="1:20" x14ac:dyDescent="0.45">
      <c r="A63" s="111" t="str">
        <f>IF(ISBLANK(Arbeitspakete!A63),"",Arbeitspakete!A63)</f>
        <v/>
      </c>
      <c r="B63" s="105" t="str">
        <f>IF($A63="","",VLOOKUP($A63,Arbeitspakete!$A$3:$M$999,B$2,FALSE))</f>
        <v/>
      </c>
      <c r="C63" s="106" t="str">
        <f>IF($A63="","",VLOOKUP($A63,Arbeitspakete!$A$3:$M$999,C$2,FALSE))</f>
        <v/>
      </c>
      <c r="D63" s="112" t="str">
        <f>IF($A63="","",VLOOKUP($A63,Arbeitspakete!$A$3:$M$999,D$2,FALSE))</f>
        <v/>
      </c>
      <c r="F63" s="34">
        <f t="shared" si="6"/>
        <v>0</v>
      </c>
      <c r="G63" s="35">
        <f t="shared" si="6"/>
        <v>0</v>
      </c>
      <c r="H63" s="35">
        <f t="shared" si="6"/>
        <v>0</v>
      </c>
      <c r="I63" s="35">
        <f t="shared" si="6"/>
        <v>0</v>
      </c>
      <c r="J63" s="35">
        <f t="shared" si="6"/>
        <v>0</v>
      </c>
      <c r="K63" s="35">
        <f t="shared" si="6"/>
        <v>0</v>
      </c>
      <c r="L63" s="35">
        <f t="shared" si="6"/>
        <v>0</v>
      </c>
      <c r="M63" s="35">
        <f t="shared" si="6"/>
        <v>0</v>
      </c>
      <c r="N63" s="35">
        <f t="shared" si="6"/>
        <v>0</v>
      </c>
      <c r="O63" s="35">
        <f t="shared" si="6"/>
        <v>0</v>
      </c>
      <c r="P63" s="35">
        <f t="shared" si="6"/>
        <v>0</v>
      </c>
      <c r="Q63" s="35">
        <f t="shared" si="6"/>
        <v>0</v>
      </c>
      <c r="R63" s="35">
        <f t="shared" si="6"/>
        <v>0</v>
      </c>
      <c r="S63" s="35">
        <f t="shared" si="6"/>
        <v>0</v>
      </c>
      <c r="T63" s="35">
        <f t="shared" si="6"/>
        <v>0</v>
      </c>
    </row>
    <row r="64" spans="1:20" x14ac:dyDescent="0.45">
      <c r="A64" s="111" t="str">
        <f>IF(ISBLANK(Arbeitspakete!A64),"",Arbeitspakete!A64)</f>
        <v/>
      </c>
      <c r="B64" s="105" t="str">
        <f>IF($A64="","",VLOOKUP($A64,Arbeitspakete!$A$3:$M$999,B$2,FALSE))</f>
        <v/>
      </c>
      <c r="C64" s="106" t="str">
        <f>IF($A64="","",VLOOKUP($A64,Arbeitspakete!$A$3:$M$999,C$2,FALSE))</f>
        <v/>
      </c>
      <c r="D64" s="112" t="str">
        <f>IF($A64="","",VLOOKUP($A64,Arbeitspakete!$A$3:$M$999,D$2,FALSE))</f>
        <v/>
      </c>
      <c r="F64" s="34">
        <f t="shared" si="6"/>
        <v>0</v>
      </c>
      <c r="G64" s="35">
        <f t="shared" si="6"/>
        <v>0</v>
      </c>
      <c r="H64" s="35">
        <f t="shared" si="6"/>
        <v>0</v>
      </c>
      <c r="I64" s="35">
        <f t="shared" si="6"/>
        <v>0</v>
      </c>
      <c r="J64" s="35">
        <f t="shared" si="6"/>
        <v>0</v>
      </c>
      <c r="K64" s="35">
        <f t="shared" si="6"/>
        <v>0</v>
      </c>
      <c r="L64" s="35">
        <f t="shared" si="6"/>
        <v>0</v>
      </c>
      <c r="M64" s="35">
        <f t="shared" si="6"/>
        <v>0</v>
      </c>
      <c r="N64" s="35">
        <f t="shared" si="6"/>
        <v>0</v>
      </c>
      <c r="O64" s="35">
        <f t="shared" si="6"/>
        <v>0</v>
      </c>
      <c r="P64" s="35">
        <f t="shared" si="6"/>
        <v>0</v>
      </c>
      <c r="Q64" s="35">
        <f t="shared" si="6"/>
        <v>0</v>
      </c>
      <c r="R64" s="35">
        <f t="shared" si="6"/>
        <v>0</v>
      </c>
      <c r="S64" s="35">
        <f t="shared" si="6"/>
        <v>0</v>
      </c>
      <c r="T64" s="35">
        <f t="shared" si="6"/>
        <v>0</v>
      </c>
    </row>
    <row r="65" spans="1:20" x14ac:dyDescent="0.45">
      <c r="A65" s="111" t="str">
        <f>IF(ISBLANK(Arbeitspakete!A65),"",Arbeitspakete!A65)</f>
        <v/>
      </c>
      <c r="B65" s="105" t="str">
        <f>IF($A65="","",VLOOKUP($A65,Arbeitspakete!$A$3:$M$999,B$2,FALSE))</f>
        <v/>
      </c>
      <c r="C65" s="106" t="str">
        <f>IF($A65="","",VLOOKUP($A65,Arbeitspakete!$A$3:$M$999,C$2,FALSE))</f>
        <v/>
      </c>
      <c r="D65" s="112" t="str">
        <f>IF($A65="","",VLOOKUP($A65,Arbeitspakete!$A$3:$M$999,D$2,FALSE))</f>
        <v/>
      </c>
      <c r="F65" s="34">
        <f t="shared" si="6"/>
        <v>0</v>
      </c>
      <c r="G65" s="35">
        <f t="shared" si="6"/>
        <v>0</v>
      </c>
      <c r="H65" s="35">
        <f t="shared" si="6"/>
        <v>0</v>
      </c>
      <c r="I65" s="35">
        <f t="shared" si="6"/>
        <v>0</v>
      </c>
      <c r="J65" s="35">
        <f t="shared" si="6"/>
        <v>0</v>
      </c>
      <c r="K65" s="35">
        <f t="shared" si="6"/>
        <v>0</v>
      </c>
      <c r="L65" s="35">
        <f t="shared" si="6"/>
        <v>0</v>
      </c>
      <c r="M65" s="35">
        <f t="shared" si="6"/>
        <v>0</v>
      </c>
      <c r="N65" s="35">
        <f t="shared" si="6"/>
        <v>0</v>
      </c>
      <c r="O65" s="35">
        <f t="shared" si="6"/>
        <v>0</v>
      </c>
      <c r="P65" s="35">
        <f t="shared" si="6"/>
        <v>0</v>
      </c>
      <c r="Q65" s="35">
        <f t="shared" si="6"/>
        <v>0</v>
      </c>
      <c r="R65" s="35">
        <f t="shared" si="6"/>
        <v>0</v>
      </c>
      <c r="S65" s="35">
        <f t="shared" si="6"/>
        <v>0</v>
      </c>
      <c r="T65" s="35">
        <f t="shared" si="6"/>
        <v>0</v>
      </c>
    </row>
    <row r="66" spans="1:20" x14ac:dyDescent="0.45">
      <c r="A66" s="111" t="str">
        <f>IF(ISBLANK(Arbeitspakete!A66),"",Arbeitspakete!A66)</f>
        <v/>
      </c>
      <c r="B66" s="105" t="str">
        <f>IF($A66="","",VLOOKUP($A66,Arbeitspakete!$A$3:$M$999,B$2,FALSE))</f>
        <v/>
      </c>
      <c r="C66" s="106" t="str">
        <f>IF($A66="","",VLOOKUP($A66,Arbeitspakete!$A$3:$M$999,C$2,FALSE))</f>
        <v/>
      </c>
      <c r="D66" s="112" t="str">
        <f>IF($A66="","",VLOOKUP($A66,Arbeitspakete!$A$3:$M$999,D$2,FALSE))</f>
        <v/>
      </c>
      <c r="F66" s="34">
        <f t="shared" si="6"/>
        <v>0</v>
      </c>
      <c r="G66" s="35">
        <f t="shared" si="6"/>
        <v>0</v>
      </c>
      <c r="H66" s="35">
        <f t="shared" si="6"/>
        <v>0</v>
      </c>
      <c r="I66" s="35">
        <f t="shared" si="6"/>
        <v>0</v>
      </c>
      <c r="J66" s="35">
        <f t="shared" si="6"/>
        <v>0</v>
      </c>
      <c r="K66" s="35">
        <f t="shared" si="6"/>
        <v>0</v>
      </c>
      <c r="L66" s="35">
        <f t="shared" si="6"/>
        <v>0</v>
      </c>
      <c r="M66" s="35">
        <f t="shared" si="6"/>
        <v>0</v>
      </c>
      <c r="N66" s="35">
        <f t="shared" si="6"/>
        <v>0</v>
      </c>
      <c r="O66" s="35">
        <f t="shared" si="6"/>
        <v>0</v>
      </c>
      <c r="P66" s="35">
        <f t="shared" si="6"/>
        <v>0</v>
      </c>
      <c r="Q66" s="35">
        <f t="shared" si="6"/>
        <v>0</v>
      </c>
      <c r="R66" s="35">
        <f t="shared" si="6"/>
        <v>0</v>
      </c>
      <c r="S66" s="35">
        <f t="shared" si="6"/>
        <v>0</v>
      </c>
      <c r="T66" s="35">
        <f t="shared" si="6"/>
        <v>0</v>
      </c>
    </row>
    <row r="67" spans="1:20" x14ac:dyDescent="0.45">
      <c r="A67" s="111" t="str">
        <f>IF(ISBLANK(Arbeitspakete!A67),"",Arbeitspakete!A67)</f>
        <v/>
      </c>
      <c r="B67" s="105" t="str">
        <f>IF($A67="","",VLOOKUP($A67,Arbeitspakete!$A$3:$M$999,B$2,FALSE))</f>
        <v/>
      </c>
      <c r="C67" s="106" t="str">
        <f>IF($A67="","",VLOOKUP($A67,Arbeitspakete!$A$3:$M$999,C$2,FALSE))</f>
        <v/>
      </c>
      <c r="D67" s="112" t="str">
        <f>IF($A67="","",VLOOKUP($A67,Arbeitspakete!$A$3:$M$999,D$2,FALSE))</f>
        <v/>
      </c>
      <c r="F67" s="34">
        <f t="shared" si="6"/>
        <v>0</v>
      </c>
      <c r="G67" s="35">
        <f t="shared" si="6"/>
        <v>0</v>
      </c>
      <c r="H67" s="35">
        <f t="shared" si="6"/>
        <v>0</v>
      </c>
      <c r="I67" s="35">
        <f t="shared" si="6"/>
        <v>0</v>
      </c>
      <c r="J67" s="35">
        <f t="shared" si="6"/>
        <v>0</v>
      </c>
      <c r="K67" s="35">
        <f t="shared" si="6"/>
        <v>0</v>
      </c>
      <c r="L67" s="35">
        <f t="shared" si="6"/>
        <v>0</v>
      </c>
      <c r="M67" s="35">
        <f t="shared" si="6"/>
        <v>0</v>
      </c>
      <c r="N67" s="35">
        <f t="shared" si="6"/>
        <v>0</v>
      </c>
      <c r="O67" s="35">
        <f t="shared" si="6"/>
        <v>0</v>
      </c>
      <c r="P67" s="35">
        <f t="shared" si="6"/>
        <v>0</v>
      </c>
      <c r="Q67" s="35">
        <f t="shared" si="6"/>
        <v>0</v>
      </c>
      <c r="R67" s="35">
        <f t="shared" si="6"/>
        <v>0</v>
      </c>
      <c r="S67" s="35">
        <f t="shared" si="6"/>
        <v>0</v>
      </c>
      <c r="T67" s="35">
        <f t="shared" si="6"/>
        <v>0</v>
      </c>
    </row>
    <row r="68" spans="1:20" x14ac:dyDescent="0.45">
      <c r="A68" s="111" t="str">
        <f>IF(ISBLANK(Arbeitspakete!A68),"",Arbeitspakete!A68)</f>
        <v/>
      </c>
      <c r="B68" s="105" t="str">
        <f>IF($A68="","",VLOOKUP($A68,Arbeitspakete!$A$3:$M$999,B$2,FALSE))</f>
        <v/>
      </c>
      <c r="C68" s="106" t="str">
        <f>IF($A68="","",VLOOKUP($A68,Arbeitspakete!$A$3:$M$999,C$2,FALSE))</f>
        <v/>
      </c>
      <c r="D68" s="112" t="str">
        <f>IF($A68="","",VLOOKUP($A68,Arbeitspakete!$A$3:$M$999,D$2,FALSE))</f>
        <v/>
      </c>
      <c r="F68" s="34">
        <f t="shared" si="6"/>
        <v>0</v>
      </c>
      <c r="G68" s="35">
        <f t="shared" si="6"/>
        <v>0</v>
      </c>
      <c r="H68" s="35">
        <f t="shared" si="6"/>
        <v>0</v>
      </c>
      <c r="I68" s="35">
        <f t="shared" si="6"/>
        <v>0</v>
      </c>
      <c r="J68" s="35">
        <f t="shared" si="6"/>
        <v>0</v>
      </c>
      <c r="K68" s="35">
        <f t="shared" si="6"/>
        <v>0</v>
      </c>
      <c r="L68" s="35">
        <f t="shared" si="6"/>
        <v>0</v>
      </c>
      <c r="M68" s="35">
        <f t="shared" si="6"/>
        <v>0</v>
      </c>
      <c r="N68" s="35">
        <f t="shared" si="6"/>
        <v>0</v>
      </c>
      <c r="O68" s="35">
        <f t="shared" si="6"/>
        <v>0</v>
      </c>
      <c r="P68" s="35">
        <f t="shared" si="6"/>
        <v>0</v>
      </c>
      <c r="Q68" s="35">
        <f t="shared" si="6"/>
        <v>0</v>
      </c>
      <c r="R68" s="35">
        <f t="shared" si="6"/>
        <v>0</v>
      </c>
      <c r="S68" s="35">
        <f t="shared" si="6"/>
        <v>0</v>
      </c>
      <c r="T68" s="35">
        <f t="shared" si="6"/>
        <v>0</v>
      </c>
    </row>
    <row r="69" spans="1:20" x14ac:dyDescent="0.45">
      <c r="A69" s="111" t="str">
        <f>IF(ISBLANK(Arbeitspakete!A69),"",Arbeitspakete!A69)</f>
        <v/>
      </c>
      <c r="B69" s="105" t="str">
        <f>IF($A69="","",VLOOKUP($A69,Arbeitspakete!$A$3:$M$999,B$2,FALSE))</f>
        <v/>
      </c>
      <c r="C69" s="106" t="str">
        <f>IF($A69="","",VLOOKUP($A69,Arbeitspakete!$A$3:$M$999,C$2,FALSE))</f>
        <v/>
      </c>
      <c r="D69" s="112" t="str">
        <f>IF($A69="","",VLOOKUP($A69,Arbeitspakete!$A$3:$M$999,D$2,FALSE))</f>
        <v/>
      </c>
      <c r="F69" s="34">
        <f t="shared" si="6"/>
        <v>0</v>
      </c>
      <c r="G69" s="35">
        <f t="shared" si="6"/>
        <v>0</v>
      </c>
      <c r="H69" s="35">
        <f t="shared" si="6"/>
        <v>0</v>
      </c>
      <c r="I69" s="35">
        <f t="shared" si="6"/>
        <v>0</v>
      </c>
      <c r="J69" s="35">
        <f t="shared" si="6"/>
        <v>0</v>
      </c>
      <c r="K69" s="35">
        <f t="shared" si="6"/>
        <v>0</v>
      </c>
      <c r="L69" s="35">
        <f t="shared" si="6"/>
        <v>0</v>
      </c>
      <c r="M69" s="35">
        <f t="shared" si="6"/>
        <v>0</v>
      </c>
      <c r="N69" s="35">
        <f t="shared" si="6"/>
        <v>0</v>
      </c>
      <c r="O69" s="35">
        <f t="shared" si="6"/>
        <v>0</v>
      </c>
      <c r="P69" s="35">
        <f t="shared" si="6"/>
        <v>0</v>
      </c>
      <c r="Q69" s="35">
        <f t="shared" si="6"/>
        <v>0</v>
      </c>
      <c r="R69" s="35">
        <f t="shared" si="6"/>
        <v>0</v>
      </c>
      <c r="S69" s="35">
        <f t="shared" si="6"/>
        <v>0</v>
      </c>
      <c r="T69" s="35">
        <f t="shared" si="6"/>
        <v>0</v>
      </c>
    </row>
    <row r="70" spans="1:20" x14ac:dyDescent="0.45">
      <c r="A70" s="111" t="str">
        <f>IF(ISBLANK(Arbeitspakete!A70),"",Arbeitspakete!A70)</f>
        <v/>
      </c>
      <c r="B70" s="105" t="str">
        <f>IF($A70="","",VLOOKUP($A70,Arbeitspakete!$A$3:$M$999,B$2,FALSE))</f>
        <v/>
      </c>
      <c r="C70" s="106" t="str">
        <f>IF($A70="","",VLOOKUP($A70,Arbeitspakete!$A$3:$M$999,C$2,FALSE))</f>
        <v/>
      </c>
      <c r="D70" s="112" t="str">
        <f>IF($A70="","",VLOOKUP($A70,Arbeitspakete!$A$3:$M$999,D$2,FALSE))</f>
        <v/>
      </c>
      <c r="F70" s="34">
        <f t="shared" si="6"/>
        <v>0</v>
      </c>
      <c r="G70" s="35">
        <f t="shared" si="6"/>
        <v>0</v>
      </c>
      <c r="H70" s="35">
        <f t="shared" si="6"/>
        <v>0</v>
      </c>
      <c r="I70" s="35">
        <f t="shared" si="6"/>
        <v>0</v>
      </c>
      <c r="J70" s="35">
        <f t="shared" si="6"/>
        <v>0</v>
      </c>
      <c r="K70" s="35">
        <f t="shared" si="6"/>
        <v>0</v>
      </c>
      <c r="L70" s="35">
        <f t="shared" si="6"/>
        <v>0</v>
      </c>
      <c r="M70" s="35">
        <f t="shared" si="6"/>
        <v>0</v>
      </c>
      <c r="N70" s="35">
        <f t="shared" si="6"/>
        <v>0</v>
      </c>
      <c r="O70" s="35">
        <f t="shared" si="6"/>
        <v>0</v>
      </c>
      <c r="P70" s="35">
        <f t="shared" si="6"/>
        <v>0</v>
      </c>
      <c r="Q70" s="35">
        <f t="shared" si="6"/>
        <v>0</v>
      </c>
      <c r="R70" s="35">
        <f t="shared" si="6"/>
        <v>0</v>
      </c>
      <c r="S70" s="35">
        <f t="shared" si="6"/>
        <v>0</v>
      </c>
      <c r="T70" s="35">
        <f t="shared" si="6"/>
        <v>0</v>
      </c>
    </row>
    <row r="71" spans="1:20" x14ac:dyDescent="0.45">
      <c r="A71" s="111" t="str">
        <f>IF(ISBLANK(Arbeitspakete!A71),"",Arbeitspakete!A71)</f>
        <v/>
      </c>
      <c r="B71" s="105" t="str">
        <f>IF($A71="","",VLOOKUP($A71,Arbeitspakete!$A$3:$M$999,B$2,FALSE))</f>
        <v/>
      </c>
      <c r="C71" s="106" t="str">
        <f>IF($A71="","",VLOOKUP($A71,Arbeitspakete!$A$3:$M$999,C$2,FALSE))</f>
        <v/>
      </c>
      <c r="D71" s="112" t="str">
        <f>IF($A71="","",VLOOKUP($A71,Arbeitspakete!$A$3:$M$999,D$2,FALSE))</f>
        <v/>
      </c>
      <c r="F71" s="34">
        <f t="shared" si="6"/>
        <v>0</v>
      </c>
      <c r="G71" s="35">
        <f t="shared" si="6"/>
        <v>0</v>
      </c>
      <c r="H71" s="35">
        <f t="shared" si="6"/>
        <v>0</v>
      </c>
      <c r="I71" s="35">
        <f t="shared" si="6"/>
        <v>0</v>
      </c>
      <c r="J71" s="35">
        <f t="shared" si="6"/>
        <v>0</v>
      </c>
      <c r="K71" s="35">
        <f t="shared" si="6"/>
        <v>0</v>
      </c>
      <c r="L71" s="35">
        <f t="shared" si="6"/>
        <v>0</v>
      </c>
      <c r="M71" s="35">
        <f t="shared" si="6"/>
        <v>0</v>
      </c>
      <c r="N71" s="35">
        <f t="shared" si="6"/>
        <v>0</v>
      </c>
      <c r="O71" s="35">
        <f t="shared" si="6"/>
        <v>0</v>
      </c>
      <c r="P71" s="35">
        <f t="shared" si="6"/>
        <v>0</v>
      </c>
      <c r="Q71" s="35">
        <f t="shared" si="6"/>
        <v>0</v>
      </c>
      <c r="R71" s="35">
        <f t="shared" si="6"/>
        <v>0</v>
      </c>
      <c r="S71" s="35">
        <f t="shared" si="6"/>
        <v>0</v>
      </c>
      <c r="T71" s="35">
        <f t="shared" si="6"/>
        <v>0</v>
      </c>
    </row>
    <row r="72" spans="1:20" x14ac:dyDescent="0.45">
      <c r="A72" s="111" t="str">
        <f>IF(ISBLANK(Arbeitspakete!A72),"",Arbeitspakete!A72)</f>
        <v/>
      </c>
      <c r="B72" s="105" t="str">
        <f>IF($A72="","",VLOOKUP($A72,Arbeitspakete!$A$3:$M$999,B$2,FALSE))</f>
        <v/>
      </c>
      <c r="C72" s="106" t="str">
        <f>IF($A72="","",VLOOKUP($A72,Arbeitspakete!$A$3:$M$999,C$2,FALSE))</f>
        <v/>
      </c>
      <c r="D72" s="112" t="str">
        <f>IF($A72="","",VLOOKUP($A72,Arbeitspakete!$A$3:$M$999,D$2,FALSE))</f>
        <v/>
      </c>
      <c r="F72" s="34">
        <f t="shared" si="6"/>
        <v>0</v>
      </c>
      <c r="G72" s="35">
        <f t="shared" si="6"/>
        <v>0</v>
      </c>
      <c r="H72" s="35">
        <f t="shared" si="6"/>
        <v>0</v>
      </c>
      <c r="I72" s="35">
        <f t="shared" si="6"/>
        <v>0</v>
      </c>
      <c r="J72" s="35">
        <f t="shared" si="6"/>
        <v>0</v>
      </c>
      <c r="K72" s="35">
        <f t="shared" si="6"/>
        <v>0</v>
      </c>
      <c r="L72" s="35">
        <f t="shared" si="6"/>
        <v>0</v>
      </c>
      <c r="M72" s="35">
        <f t="shared" si="6"/>
        <v>0</v>
      </c>
      <c r="N72" s="35">
        <f t="shared" si="6"/>
        <v>0</v>
      </c>
      <c r="O72" s="35">
        <f t="shared" si="6"/>
        <v>0</v>
      </c>
      <c r="P72" s="35">
        <f t="shared" si="6"/>
        <v>0</v>
      </c>
      <c r="Q72" s="35">
        <f t="shared" si="6"/>
        <v>0</v>
      </c>
      <c r="R72" s="35">
        <f t="shared" si="6"/>
        <v>0</v>
      </c>
      <c r="S72" s="35">
        <f t="shared" si="6"/>
        <v>0</v>
      </c>
      <c r="T72" s="35">
        <f t="shared" si="6"/>
        <v>0</v>
      </c>
    </row>
    <row r="73" spans="1:20" x14ac:dyDescent="0.45">
      <c r="A73" s="111" t="str">
        <f>IF(ISBLANK(Arbeitspakete!A73),"",Arbeitspakete!A73)</f>
        <v/>
      </c>
      <c r="B73" s="105" t="str">
        <f>IF($A73="","",VLOOKUP($A73,Arbeitspakete!$A$3:$M$999,B$2,FALSE))</f>
        <v/>
      </c>
      <c r="C73" s="106" t="str">
        <f>IF($A73="","",VLOOKUP($A73,Arbeitspakete!$A$3:$M$999,C$2,FALSE))</f>
        <v/>
      </c>
      <c r="D73" s="112" t="str">
        <f>IF($A73="","",VLOOKUP($A73,Arbeitspakete!$A$3:$M$999,D$2,FALSE))</f>
        <v/>
      </c>
      <c r="F73" s="34">
        <f t="shared" si="6"/>
        <v>0</v>
      </c>
      <c r="G73" s="35">
        <f t="shared" si="6"/>
        <v>0</v>
      </c>
      <c r="H73" s="35">
        <f t="shared" si="6"/>
        <v>0</v>
      </c>
      <c r="I73" s="35">
        <f t="shared" si="6"/>
        <v>0</v>
      </c>
      <c r="J73" s="35">
        <f t="shared" si="6"/>
        <v>0</v>
      </c>
      <c r="K73" s="35">
        <f t="shared" si="6"/>
        <v>0</v>
      </c>
      <c r="L73" s="35">
        <f t="shared" si="6"/>
        <v>0</v>
      </c>
      <c r="M73" s="35">
        <f t="shared" si="6"/>
        <v>0</v>
      </c>
      <c r="N73" s="35">
        <f t="shared" si="6"/>
        <v>0</v>
      </c>
      <c r="O73" s="35">
        <f t="shared" si="6"/>
        <v>0</v>
      </c>
      <c r="P73" s="35">
        <f t="shared" si="6"/>
        <v>0</v>
      </c>
      <c r="Q73" s="35">
        <f t="shared" si="6"/>
        <v>0</v>
      </c>
      <c r="R73" s="35">
        <f t="shared" si="6"/>
        <v>0</v>
      </c>
      <c r="S73" s="35">
        <f t="shared" si="6"/>
        <v>0</v>
      </c>
      <c r="T73" s="35">
        <f t="shared" si="6"/>
        <v>0</v>
      </c>
    </row>
    <row r="74" spans="1:20" x14ac:dyDescent="0.45">
      <c r="A74" s="111" t="str">
        <f>IF(ISBLANK(Arbeitspakete!A74),"",Arbeitspakete!A74)</f>
        <v/>
      </c>
      <c r="B74" s="105" t="str">
        <f>IF($A74="","",VLOOKUP($A74,Arbeitspakete!$A$3:$M$999,B$2,FALSE))</f>
        <v/>
      </c>
      <c r="C74" s="106" t="str">
        <f>IF($A74="","",VLOOKUP($A74,Arbeitspakete!$A$3:$M$999,C$2,FALSE))</f>
        <v/>
      </c>
      <c r="D74" s="112" t="str">
        <f>IF($A74="","",VLOOKUP($A74,Arbeitspakete!$A$3:$M$999,D$2,FALSE))</f>
        <v/>
      </c>
      <c r="F74" s="34">
        <f t="shared" si="6"/>
        <v>0</v>
      </c>
      <c r="G74" s="35">
        <f t="shared" si="6"/>
        <v>0</v>
      </c>
      <c r="H74" s="35">
        <f t="shared" si="6"/>
        <v>0</v>
      </c>
      <c r="I74" s="35">
        <f t="shared" si="6"/>
        <v>0</v>
      </c>
      <c r="J74" s="35">
        <f t="shared" si="6"/>
        <v>0</v>
      </c>
      <c r="K74" s="35">
        <f t="shared" si="6"/>
        <v>0</v>
      </c>
      <c r="L74" s="35">
        <f t="shared" si="6"/>
        <v>0</v>
      </c>
      <c r="M74" s="35">
        <f t="shared" si="6"/>
        <v>0</v>
      </c>
      <c r="N74" s="35">
        <f t="shared" si="6"/>
        <v>0</v>
      </c>
      <c r="O74" s="35">
        <f t="shared" si="6"/>
        <v>0</v>
      </c>
      <c r="P74" s="35">
        <f t="shared" si="6"/>
        <v>0</v>
      </c>
      <c r="Q74" s="35">
        <f t="shared" si="6"/>
        <v>0</v>
      </c>
      <c r="R74" s="35">
        <f t="shared" si="6"/>
        <v>0</v>
      </c>
      <c r="S74" s="35">
        <f t="shared" si="6"/>
        <v>0</v>
      </c>
      <c r="T74" s="35">
        <f t="shared" si="6"/>
        <v>0</v>
      </c>
    </row>
    <row r="75" spans="1:20" x14ac:dyDescent="0.45">
      <c r="A75" s="111" t="str">
        <f>IF(ISBLANK(Arbeitspakete!A75),"",Arbeitspakete!A75)</f>
        <v/>
      </c>
      <c r="B75" s="105" t="str">
        <f>IF($A75="","",VLOOKUP($A75,Arbeitspakete!$A$3:$M$999,B$2,FALSE))</f>
        <v/>
      </c>
      <c r="C75" s="106" t="str">
        <f>IF($A75="","",VLOOKUP($A75,Arbeitspakete!$A$3:$M$999,C$2,FALSE))</f>
        <v/>
      </c>
      <c r="D75" s="112" t="str">
        <f>IF($A75="","",VLOOKUP($A75,Arbeitspakete!$A$3:$M$999,D$2,FALSE))</f>
        <v/>
      </c>
      <c r="F75" s="34">
        <f t="shared" si="6"/>
        <v>0</v>
      </c>
      <c r="G75" s="35">
        <f t="shared" si="6"/>
        <v>0</v>
      </c>
      <c r="H75" s="35">
        <f t="shared" si="6"/>
        <v>0</v>
      </c>
      <c r="I75" s="35">
        <f t="shared" si="6"/>
        <v>0</v>
      </c>
      <c r="J75" s="35">
        <f t="shared" si="6"/>
        <v>0</v>
      </c>
      <c r="K75" s="35">
        <f t="shared" si="6"/>
        <v>0</v>
      </c>
      <c r="L75" s="35">
        <f t="shared" si="6"/>
        <v>0</v>
      </c>
      <c r="M75" s="35">
        <f t="shared" si="6"/>
        <v>0</v>
      </c>
      <c r="N75" s="35">
        <f t="shared" si="6"/>
        <v>0</v>
      </c>
      <c r="O75" s="35">
        <f t="shared" si="6"/>
        <v>0</v>
      </c>
      <c r="P75" s="35">
        <f t="shared" si="6"/>
        <v>0</v>
      </c>
      <c r="Q75" s="35">
        <f t="shared" si="6"/>
        <v>0</v>
      </c>
      <c r="R75" s="35">
        <f t="shared" si="6"/>
        <v>0</v>
      </c>
      <c r="S75" s="35">
        <f t="shared" si="6"/>
        <v>0</v>
      </c>
      <c r="T75" s="35">
        <f t="shared" si="6"/>
        <v>0</v>
      </c>
    </row>
    <row r="76" spans="1:20" x14ac:dyDescent="0.45">
      <c r="A76" s="111" t="str">
        <f>IF(ISBLANK(Arbeitspakete!A76),"",Arbeitspakete!A76)</f>
        <v/>
      </c>
      <c r="B76" s="105" t="str">
        <f>IF($A76="","",VLOOKUP($A76,Arbeitspakete!$A$3:$M$999,B$2,FALSE))</f>
        <v/>
      </c>
      <c r="C76" s="106" t="str">
        <f>IF($A76="","",VLOOKUP($A76,Arbeitspakete!$A$3:$M$999,C$2,FALSE))</f>
        <v/>
      </c>
      <c r="D76" s="112" t="str">
        <f>IF($A76="","",VLOOKUP($A76,Arbeitspakete!$A$3:$M$999,D$2,FALSE))</f>
        <v/>
      </c>
      <c r="F76" s="34">
        <f t="shared" si="6"/>
        <v>0</v>
      </c>
      <c r="G76" s="35">
        <f t="shared" si="6"/>
        <v>0</v>
      </c>
      <c r="H76" s="35">
        <f t="shared" si="6"/>
        <v>0</v>
      </c>
      <c r="I76" s="35">
        <f t="shared" si="6"/>
        <v>0</v>
      </c>
      <c r="J76" s="35">
        <f t="shared" si="6"/>
        <v>0</v>
      </c>
      <c r="K76" s="35">
        <f t="shared" si="6"/>
        <v>0</v>
      </c>
      <c r="L76" s="35">
        <f t="shared" si="6"/>
        <v>0</v>
      </c>
      <c r="M76" s="35">
        <f t="shared" si="6"/>
        <v>0</v>
      </c>
      <c r="N76" s="35">
        <f t="shared" si="6"/>
        <v>0</v>
      </c>
      <c r="O76" s="35">
        <f t="shared" si="6"/>
        <v>0</v>
      </c>
      <c r="P76" s="35">
        <f t="shared" si="6"/>
        <v>0</v>
      </c>
      <c r="Q76" s="35">
        <f t="shared" si="6"/>
        <v>0</v>
      </c>
      <c r="R76" s="35">
        <f t="shared" si="6"/>
        <v>0</v>
      </c>
      <c r="S76" s="35">
        <f t="shared" si="6"/>
        <v>0</v>
      </c>
      <c r="T76" s="35">
        <f t="shared" si="6"/>
        <v>0</v>
      </c>
    </row>
    <row r="77" spans="1:20" x14ac:dyDescent="0.45">
      <c r="A77" s="111" t="str">
        <f>IF(ISBLANK(Arbeitspakete!A77),"",Arbeitspakete!A77)</f>
        <v/>
      </c>
      <c r="B77" s="105" t="str">
        <f>IF($A77="","",VLOOKUP($A77,Arbeitspakete!$A$3:$M$999,B$2,FALSE))</f>
        <v/>
      </c>
      <c r="C77" s="106" t="str">
        <f>IF($A77="","",VLOOKUP($A77,Arbeitspakete!$A$3:$M$999,C$2,FALSE))</f>
        <v/>
      </c>
      <c r="D77" s="112" t="str">
        <f>IF($A77="","",VLOOKUP($A77,Arbeitspakete!$A$3:$M$999,D$2,FALSE))</f>
        <v/>
      </c>
      <c r="F77" s="34">
        <f t="shared" si="6"/>
        <v>0</v>
      </c>
      <c r="G77" s="35">
        <f t="shared" si="6"/>
        <v>0</v>
      </c>
      <c r="H77" s="35">
        <f t="shared" si="6"/>
        <v>0</v>
      </c>
      <c r="I77" s="35">
        <f t="shared" si="6"/>
        <v>0</v>
      </c>
      <c r="J77" s="35">
        <f t="shared" si="6"/>
        <v>0</v>
      </c>
      <c r="K77" s="35">
        <f t="shared" si="6"/>
        <v>0</v>
      </c>
      <c r="L77" s="35">
        <f t="shared" si="6"/>
        <v>0</v>
      </c>
      <c r="M77" s="35">
        <f t="shared" si="6"/>
        <v>0</v>
      </c>
      <c r="N77" s="35">
        <f t="shared" si="6"/>
        <v>0</v>
      </c>
      <c r="O77" s="35">
        <f t="shared" si="6"/>
        <v>0</v>
      </c>
      <c r="P77" s="35">
        <f t="shared" si="6"/>
        <v>0</v>
      </c>
      <c r="Q77" s="35">
        <f t="shared" si="6"/>
        <v>0</v>
      </c>
      <c r="R77" s="35">
        <f t="shared" si="6"/>
        <v>0</v>
      </c>
      <c r="S77" s="35">
        <f t="shared" si="6"/>
        <v>0</v>
      </c>
      <c r="T77" s="35">
        <f t="shared" si="6"/>
        <v>0</v>
      </c>
    </row>
    <row r="78" spans="1:20" x14ac:dyDescent="0.45">
      <c r="A78" s="111" t="str">
        <f>IF(ISBLANK(Arbeitspakete!A78),"",Arbeitspakete!A78)</f>
        <v/>
      </c>
      <c r="B78" s="105" t="str">
        <f>IF($A78="","",VLOOKUP($A78,Arbeitspakete!$A$3:$M$999,B$2,FALSE))</f>
        <v/>
      </c>
      <c r="C78" s="106" t="str">
        <f>IF($A78="","",VLOOKUP($A78,Arbeitspakete!$A$3:$M$999,C$2,FALSE))</f>
        <v/>
      </c>
      <c r="D78" s="112" t="str">
        <f>IF($A78="","",VLOOKUP($A78,Arbeitspakete!$A$3:$M$999,D$2,FALSE))</f>
        <v/>
      </c>
      <c r="F78" s="34">
        <f t="shared" ref="F78:T93" si="7">IF(AND($C78&lt;=F$3,F$3&lt;=$D78),1,0)</f>
        <v>0</v>
      </c>
      <c r="G78" s="35">
        <f t="shared" si="7"/>
        <v>0</v>
      </c>
      <c r="H78" s="35">
        <f t="shared" si="7"/>
        <v>0</v>
      </c>
      <c r="I78" s="35">
        <f t="shared" si="7"/>
        <v>0</v>
      </c>
      <c r="J78" s="35">
        <f t="shared" si="7"/>
        <v>0</v>
      </c>
      <c r="K78" s="35">
        <f t="shared" si="7"/>
        <v>0</v>
      </c>
      <c r="L78" s="35">
        <f t="shared" si="7"/>
        <v>0</v>
      </c>
      <c r="M78" s="35">
        <f t="shared" si="7"/>
        <v>0</v>
      </c>
      <c r="N78" s="35">
        <f t="shared" si="7"/>
        <v>0</v>
      </c>
      <c r="O78" s="35">
        <f t="shared" si="7"/>
        <v>0</v>
      </c>
      <c r="P78" s="35">
        <f t="shared" si="7"/>
        <v>0</v>
      </c>
      <c r="Q78" s="35">
        <f t="shared" si="7"/>
        <v>0</v>
      </c>
      <c r="R78" s="35">
        <f t="shared" si="7"/>
        <v>0</v>
      </c>
      <c r="S78" s="35">
        <f t="shared" si="7"/>
        <v>0</v>
      </c>
      <c r="T78" s="35">
        <f t="shared" si="7"/>
        <v>0</v>
      </c>
    </row>
    <row r="79" spans="1:20" x14ac:dyDescent="0.45">
      <c r="A79" s="111" t="str">
        <f>IF(ISBLANK(Arbeitspakete!A79),"",Arbeitspakete!A79)</f>
        <v/>
      </c>
      <c r="B79" s="105" t="str">
        <f>IF($A79="","",VLOOKUP($A79,Arbeitspakete!$A$3:$M$999,B$2,FALSE))</f>
        <v/>
      </c>
      <c r="C79" s="106" t="str">
        <f>IF($A79="","",VLOOKUP($A79,Arbeitspakete!$A$3:$M$999,C$2,FALSE))</f>
        <v/>
      </c>
      <c r="D79" s="112" t="str">
        <f>IF($A79="","",VLOOKUP($A79,Arbeitspakete!$A$3:$M$999,D$2,FALSE))</f>
        <v/>
      </c>
      <c r="F79" s="34">
        <f t="shared" si="7"/>
        <v>0</v>
      </c>
      <c r="G79" s="35">
        <f t="shared" si="7"/>
        <v>0</v>
      </c>
      <c r="H79" s="35">
        <f t="shared" si="7"/>
        <v>0</v>
      </c>
      <c r="I79" s="35">
        <f t="shared" si="7"/>
        <v>0</v>
      </c>
      <c r="J79" s="35">
        <f t="shared" si="7"/>
        <v>0</v>
      </c>
      <c r="K79" s="35">
        <f t="shared" si="7"/>
        <v>0</v>
      </c>
      <c r="L79" s="35">
        <f t="shared" si="7"/>
        <v>0</v>
      </c>
      <c r="M79" s="35">
        <f t="shared" si="7"/>
        <v>0</v>
      </c>
      <c r="N79" s="35">
        <f t="shared" si="7"/>
        <v>0</v>
      </c>
      <c r="O79" s="35">
        <f t="shared" si="7"/>
        <v>0</v>
      </c>
      <c r="P79" s="35">
        <f t="shared" si="7"/>
        <v>0</v>
      </c>
      <c r="Q79" s="35">
        <f t="shared" si="7"/>
        <v>0</v>
      </c>
      <c r="R79" s="35">
        <f t="shared" si="7"/>
        <v>0</v>
      </c>
      <c r="S79" s="35">
        <f t="shared" si="7"/>
        <v>0</v>
      </c>
      <c r="T79" s="35">
        <f t="shared" si="7"/>
        <v>0</v>
      </c>
    </row>
    <row r="80" spans="1:20" x14ac:dyDescent="0.45">
      <c r="A80" s="111" t="str">
        <f>IF(ISBLANK(Arbeitspakete!A80),"",Arbeitspakete!A80)</f>
        <v/>
      </c>
      <c r="B80" s="105" t="str">
        <f>IF($A80="","",VLOOKUP($A80,Arbeitspakete!$A$3:$M$999,B$2,FALSE))</f>
        <v/>
      </c>
      <c r="C80" s="106" t="str">
        <f>IF($A80="","",VLOOKUP($A80,Arbeitspakete!$A$3:$M$999,C$2,FALSE))</f>
        <v/>
      </c>
      <c r="D80" s="112" t="str">
        <f>IF($A80="","",VLOOKUP($A80,Arbeitspakete!$A$3:$M$999,D$2,FALSE))</f>
        <v/>
      </c>
      <c r="F80" s="34">
        <f t="shared" si="7"/>
        <v>0</v>
      </c>
      <c r="G80" s="35">
        <f t="shared" si="7"/>
        <v>0</v>
      </c>
      <c r="H80" s="35">
        <f t="shared" si="7"/>
        <v>0</v>
      </c>
      <c r="I80" s="35">
        <f t="shared" si="7"/>
        <v>0</v>
      </c>
      <c r="J80" s="35">
        <f t="shared" si="7"/>
        <v>0</v>
      </c>
      <c r="K80" s="35">
        <f t="shared" si="7"/>
        <v>0</v>
      </c>
      <c r="L80" s="35">
        <f t="shared" si="7"/>
        <v>0</v>
      </c>
      <c r="M80" s="35">
        <f t="shared" si="7"/>
        <v>0</v>
      </c>
      <c r="N80" s="35">
        <f t="shared" si="7"/>
        <v>0</v>
      </c>
      <c r="O80" s="35">
        <f t="shared" si="7"/>
        <v>0</v>
      </c>
      <c r="P80" s="35">
        <f t="shared" si="7"/>
        <v>0</v>
      </c>
      <c r="Q80" s="35">
        <f t="shared" si="7"/>
        <v>0</v>
      </c>
      <c r="R80" s="35">
        <f t="shared" si="7"/>
        <v>0</v>
      </c>
      <c r="S80" s="35">
        <f t="shared" si="7"/>
        <v>0</v>
      </c>
      <c r="T80" s="35">
        <f t="shared" si="7"/>
        <v>0</v>
      </c>
    </row>
    <row r="81" spans="1:20" x14ac:dyDescent="0.45">
      <c r="A81" s="111" t="str">
        <f>IF(ISBLANK(Arbeitspakete!A81),"",Arbeitspakete!A81)</f>
        <v/>
      </c>
      <c r="B81" s="105" t="str">
        <f>IF($A81="","",VLOOKUP($A81,Arbeitspakete!$A$3:$M$999,B$2,FALSE))</f>
        <v/>
      </c>
      <c r="C81" s="106" t="str">
        <f>IF($A81="","",VLOOKUP($A81,Arbeitspakete!$A$3:$M$999,C$2,FALSE))</f>
        <v/>
      </c>
      <c r="D81" s="112" t="str">
        <f>IF($A81="","",VLOOKUP($A81,Arbeitspakete!$A$3:$M$999,D$2,FALSE))</f>
        <v/>
      </c>
      <c r="F81" s="34">
        <f t="shared" si="7"/>
        <v>0</v>
      </c>
      <c r="G81" s="35">
        <f t="shared" si="7"/>
        <v>0</v>
      </c>
      <c r="H81" s="35">
        <f t="shared" si="7"/>
        <v>0</v>
      </c>
      <c r="I81" s="35">
        <f t="shared" si="7"/>
        <v>0</v>
      </c>
      <c r="J81" s="35">
        <f t="shared" si="7"/>
        <v>0</v>
      </c>
      <c r="K81" s="35">
        <f t="shared" si="7"/>
        <v>0</v>
      </c>
      <c r="L81" s="35">
        <f t="shared" si="7"/>
        <v>0</v>
      </c>
      <c r="M81" s="35">
        <f t="shared" si="7"/>
        <v>0</v>
      </c>
      <c r="N81" s="35">
        <f t="shared" si="7"/>
        <v>0</v>
      </c>
      <c r="O81" s="35">
        <f t="shared" si="7"/>
        <v>0</v>
      </c>
      <c r="P81" s="35">
        <f t="shared" si="7"/>
        <v>0</v>
      </c>
      <c r="Q81" s="35">
        <f t="shared" si="7"/>
        <v>0</v>
      </c>
      <c r="R81" s="35">
        <f t="shared" si="7"/>
        <v>0</v>
      </c>
      <c r="S81" s="35">
        <f t="shared" si="7"/>
        <v>0</v>
      </c>
      <c r="T81" s="35">
        <f t="shared" si="7"/>
        <v>0</v>
      </c>
    </row>
    <row r="82" spans="1:20" x14ac:dyDescent="0.45">
      <c r="A82" s="111" t="str">
        <f>IF(ISBLANK(Arbeitspakete!A82),"",Arbeitspakete!A82)</f>
        <v/>
      </c>
      <c r="B82" s="105" t="str">
        <f>IF($A82="","",VLOOKUP($A82,Arbeitspakete!$A$3:$M$999,B$2,FALSE))</f>
        <v/>
      </c>
      <c r="C82" s="106" t="str">
        <f>IF($A82="","",VLOOKUP($A82,Arbeitspakete!$A$3:$M$999,C$2,FALSE))</f>
        <v/>
      </c>
      <c r="D82" s="112" t="str">
        <f>IF($A82="","",VLOOKUP($A82,Arbeitspakete!$A$3:$M$999,D$2,FALSE))</f>
        <v/>
      </c>
      <c r="F82" s="34">
        <f t="shared" si="7"/>
        <v>0</v>
      </c>
      <c r="G82" s="35">
        <f t="shared" si="7"/>
        <v>0</v>
      </c>
      <c r="H82" s="35">
        <f t="shared" si="7"/>
        <v>0</v>
      </c>
      <c r="I82" s="35">
        <f t="shared" si="7"/>
        <v>0</v>
      </c>
      <c r="J82" s="35">
        <f t="shared" si="7"/>
        <v>0</v>
      </c>
      <c r="K82" s="35">
        <f t="shared" si="7"/>
        <v>0</v>
      </c>
      <c r="L82" s="35">
        <f t="shared" si="7"/>
        <v>0</v>
      </c>
      <c r="M82" s="35">
        <f t="shared" si="7"/>
        <v>0</v>
      </c>
      <c r="N82" s="35">
        <f t="shared" si="7"/>
        <v>0</v>
      </c>
      <c r="O82" s="35">
        <f t="shared" si="7"/>
        <v>0</v>
      </c>
      <c r="P82" s="35">
        <f t="shared" si="7"/>
        <v>0</v>
      </c>
      <c r="Q82" s="35">
        <f t="shared" si="7"/>
        <v>0</v>
      </c>
      <c r="R82" s="35">
        <f t="shared" si="7"/>
        <v>0</v>
      </c>
      <c r="S82" s="35">
        <f t="shared" si="7"/>
        <v>0</v>
      </c>
      <c r="T82" s="35">
        <f t="shared" si="7"/>
        <v>0</v>
      </c>
    </row>
    <row r="83" spans="1:20" x14ac:dyDescent="0.45">
      <c r="A83" s="111" t="str">
        <f>IF(ISBLANK(Arbeitspakete!A83),"",Arbeitspakete!A83)</f>
        <v/>
      </c>
      <c r="B83" s="105" t="str">
        <f>IF($A83="","",VLOOKUP($A83,Arbeitspakete!$A$3:$M$999,B$2,FALSE))</f>
        <v/>
      </c>
      <c r="C83" s="106" t="str">
        <f>IF($A83="","",VLOOKUP($A83,Arbeitspakete!$A$3:$M$999,C$2,FALSE))</f>
        <v/>
      </c>
      <c r="D83" s="112" t="str">
        <f>IF($A83="","",VLOOKUP($A83,Arbeitspakete!$A$3:$M$999,D$2,FALSE))</f>
        <v/>
      </c>
      <c r="F83" s="34">
        <f t="shared" si="7"/>
        <v>0</v>
      </c>
      <c r="G83" s="35">
        <f t="shared" si="7"/>
        <v>0</v>
      </c>
      <c r="H83" s="35">
        <f t="shared" si="7"/>
        <v>0</v>
      </c>
      <c r="I83" s="35">
        <f t="shared" si="7"/>
        <v>0</v>
      </c>
      <c r="J83" s="35">
        <f t="shared" si="7"/>
        <v>0</v>
      </c>
      <c r="K83" s="35">
        <f t="shared" si="7"/>
        <v>0</v>
      </c>
      <c r="L83" s="35">
        <f t="shared" si="7"/>
        <v>0</v>
      </c>
      <c r="M83" s="35">
        <f t="shared" si="7"/>
        <v>0</v>
      </c>
      <c r="N83" s="35">
        <f t="shared" si="7"/>
        <v>0</v>
      </c>
      <c r="O83" s="35">
        <f t="shared" si="7"/>
        <v>0</v>
      </c>
      <c r="P83" s="35">
        <f t="shared" si="7"/>
        <v>0</v>
      </c>
      <c r="Q83" s="35">
        <f t="shared" si="7"/>
        <v>0</v>
      </c>
      <c r="R83" s="35">
        <f t="shared" si="7"/>
        <v>0</v>
      </c>
      <c r="S83" s="35">
        <f t="shared" si="7"/>
        <v>0</v>
      </c>
      <c r="T83" s="35">
        <f t="shared" si="7"/>
        <v>0</v>
      </c>
    </row>
    <row r="84" spans="1:20" x14ac:dyDescent="0.45">
      <c r="A84" s="111" t="str">
        <f>IF(ISBLANK(Arbeitspakete!A84),"",Arbeitspakete!A84)</f>
        <v/>
      </c>
      <c r="B84" s="105" t="str">
        <f>IF($A84="","",VLOOKUP($A84,Arbeitspakete!$A$3:$M$999,B$2,FALSE))</f>
        <v/>
      </c>
      <c r="C84" s="106" t="str">
        <f>IF($A84="","",VLOOKUP($A84,Arbeitspakete!$A$3:$M$999,C$2,FALSE))</f>
        <v/>
      </c>
      <c r="D84" s="112" t="str">
        <f>IF($A84="","",VLOOKUP($A84,Arbeitspakete!$A$3:$M$999,D$2,FALSE))</f>
        <v/>
      </c>
      <c r="F84" s="34">
        <f t="shared" si="7"/>
        <v>0</v>
      </c>
      <c r="G84" s="35">
        <f t="shared" si="7"/>
        <v>0</v>
      </c>
      <c r="H84" s="35">
        <f t="shared" si="7"/>
        <v>0</v>
      </c>
      <c r="I84" s="35">
        <f t="shared" si="7"/>
        <v>0</v>
      </c>
      <c r="J84" s="35">
        <f t="shared" si="7"/>
        <v>0</v>
      </c>
      <c r="K84" s="35">
        <f t="shared" si="7"/>
        <v>0</v>
      </c>
      <c r="L84" s="35">
        <f t="shared" si="7"/>
        <v>0</v>
      </c>
      <c r="M84" s="35">
        <f t="shared" si="7"/>
        <v>0</v>
      </c>
      <c r="N84" s="35">
        <f t="shared" si="7"/>
        <v>0</v>
      </c>
      <c r="O84" s="35">
        <f t="shared" si="7"/>
        <v>0</v>
      </c>
      <c r="P84" s="35">
        <f t="shared" si="7"/>
        <v>0</v>
      </c>
      <c r="Q84" s="35">
        <f t="shared" si="7"/>
        <v>0</v>
      </c>
      <c r="R84" s="35">
        <f t="shared" si="7"/>
        <v>0</v>
      </c>
      <c r="S84" s="35">
        <f t="shared" si="7"/>
        <v>0</v>
      </c>
      <c r="T84" s="35">
        <f t="shared" si="7"/>
        <v>0</v>
      </c>
    </row>
    <row r="85" spans="1:20" x14ac:dyDescent="0.45">
      <c r="A85" s="111" t="str">
        <f>IF(ISBLANK(Arbeitspakete!A85),"",Arbeitspakete!A85)</f>
        <v/>
      </c>
      <c r="B85" s="105" t="str">
        <f>IF($A85="","",VLOOKUP($A85,Arbeitspakete!$A$3:$M$999,B$2,FALSE))</f>
        <v/>
      </c>
      <c r="C85" s="106" t="str">
        <f>IF($A85="","",VLOOKUP($A85,Arbeitspakete!$A$3:$M$999,C$2,FALSE))</f>
        <v/>
      </c>
      <c r="D85" s="112" t="str">
        <f>IF($A85="","",VLOOKUP($A85,Arbeitspakete!$A$3:$M$999,D$2,FALSE))</f>
        <v/>
      </c>
      <c r="F85" s="34">
        <f t="shared" si="7"/>
        <v>0</v>
      </c>
      <c r="G85" s="35">
        <f t="shared" si="7"/>
        <v>0</v>
      </c>
      <c r="H85" s="35">
        <f t="shared" si="7"/>
        <v>0</v>
      </c>
      <c r="I85" s="35">
        <f t="shared" si="7"/>
        <v>0</v>
      </c>
      <c r="J85" s="35">
        <f t="shared" si="7"/>
        <v>0</v>
      </c>
      <c r="K85" s="35">
        <f t="shared" si="7"/>
        <v>0</v>
      </c>
      <c r="L85" s="35">
        <f t="shared" si="7"/>
        <v>0</v>
      </c>
      <c r="M85" s="35">
        <f t="shared" si="7"/>
        <v>0</v>
      </c>
      <c r="N85" s="35">
        <f t="shared" si="7"/>
        <v>0</v>
      </c>
      <c r="O85" s="35">
        <f t="shared" si="7"/>
        <v>0</v>
      </c>
      <c r="P85" s="35">
        <f t="shared" si="7"/>
        <v>0</v>
      </c>
      <c r="Q85" s="35">
        <f t="shared" si="7"/>
        <v>0</v>
      </c>
      <c r="R85" s="35">
        <f t="shared" si="7"/>
        <v>0</v>
      </c>
      <c r="S85" s="35">
        <f t="shared" si="7"/>
        <v>0</v>
      </c>
      <c r="T85" s="35">
        <f t="shared" si="7"/>
        <v>0</v>
      </c>
    </row>
    <row r="86" spans="1:20" x14ac:dyDescent="0.45">
      <c r="A86" s="111" t="str">
        <f>IF(ISBLANK(Arbeitspakete!A86),"",Arbeitspakete!A86)</f>
        <v/>
      </c>
      <c r="B86" s="105" t="str">
        <f>IF($A86="","",VLOOKUP($A86,Arbeitspakete!$A$3:$M$999,B$2,FALSE))</f>
        <v/>
      </c>
      <c r="C86" s="106" t="str">
        <f>IF($A86="","",VLOOKUP($A86,Arbeitspakete!$A$3:$M$999,C$2,FALSE))</f>
        <v/>
      </c>
      <c r="D86" s="112" t="str">
        <f>IF($A86="","",VLOOKUP($A86,Arbeitspakete!$A$3:$M$999,D$2,FALSE))</f>
        <v/>
      </c>
      <c r="F86" s="34">
        <f t="shared" si="7"/>
        <v>0</v>
      </c>
      <c r="G86" s="35">
        <f t="shared" si="7"/>
        <v>0</v>
      </c>
      <c r="H86" s="35">
        <f t="shared" si="7"/>
        <v>0</v>
      </c>
      <c r="I86" s="35">
        <f t="shared" si="7"/>
        <v>0</v>
      </c>
      <c r="J86" s="35">
        <f t="shared" si="7"/>
        <v>0</v>
      </c>
      <c r="K86" s="35">
        <f t="shared" si="7"/>
        <v>0</v>
      </c>
      <c r="L86" s="35">
        <f t="shared" si="7"/>
        <v>0</v>
      </c>
      <c r="M86" s="35">
        <f t="shared" si="7"/>
        <v>0</v>
      </c>
      <c r="N86" s="35">
        <f t="shared" si="7"/>
        <v>0</v>
      </c>
      <c r="O86" s="35">
        <f t="shared" si="7"/>
        <v>0</v>
      </c>
      <c r="P86" s="35">
        <f t="shared" si="7"/>
        <v>0</v>
      </c>
      <c r="Q86" s="35">
        <f t="shared" si="7"/>
        <v>0</v>
      </c>
      <c r="R86" s="35">
        <f t="shared" si="7"/>
        <v>0</v>
      </c>
      <c r="S86" s="35">
        <f t="shared" si="7"/>
        <v>0</v>
      </c>
      <c r="T86" s="35">
        <f t="shared" si="7"/>
        <v>0</v>
      </c>
    </row>
    <row r="87" spans="1:20" x14ac:dyDescent="0.45">
      <c r="A87" s="111" t="str">
        <f>IF(ISBLANK(Arbeitspakete!A87),"",Arbeitspakete!A87)</f>
        <v/>
      </c>
      <c r="B87" s="105" t="str">
        <f>IF($A87="","",VLOOKUP($A87,Arbeitspakete!$A$3:$M$999,B$2,FALSE))</f>
        <v/>
      </c>
      <c r="C87" s="106" t="str">
        <f>IF($A87="","",VLOOKUP($A87,Arbeitspakete!$A$3:$M$999,C$2,FALSE))</f>
        <v/>
      </c>
      <c r="D87" s="112" t="str">
        <f>IF($A87="","",VLOOKUP($A87,Arbeitspakete!$A$3:$M$999,D$2,FALSE))</f>
        <v/>
      </c>
      <c r="F87" s="34">
        <f t="shared" si="7"/>
        <v>0</v>
      </c>
      <c r="G87" s="35">
        <f t="shared" si="7"/>
        <v>0</v>
      </c>
      <c r="H87" s="35">
        <f t="shared" si="7"/>
        <v>0</v>
      </c>
      <c r="I87" s="35">
        <f t="shared" si="7"/>
        <v>0</v>
      </c>
      <c r="J87" s="35">
        <f t="shared" si="7"/>
        <v>0</v>
      </c>
      <c r="K87" s="35">
        <f t="shared" si="7"/>
        <v>0</v>
      </c>
      <c r="L87" s="35">
        <f t="shared" si="7"/>
        <v>0</v>
      </c>
      <c r="M87" s="35">
        <f t="shared" si="7"/>
        <v>0</v>
      </c>
      <c r="N87" s="35">
        <f t="shared" si="7"/>
        <v>0</v>
      </c>
      <c r="O87" s="35">
        <f t="shared" si="7"/>
        <v>0</v>
      </c>
      <c r="P87" s="35">
        <f t="shared" si="7"/>
        <v>0</v>
      </c>
      <c r="Q87" s="35">
        <f t="shared" si="7"/>
        <v>0</v>
      </c>
      <c r="R87" s="35">
        <f t="shared" si="7"/>
        <v>0</v>
      </c>
      <c r="S87" s="35">
        <f t="shared" si="7"/>
        <v>0</v>
      </c>
      <c r="T87" s="35">
        <f t="shared" si="7"/>
        <v>0</v>
      </c>
    </row>
    <row r="88" spans="1:20" x14ac:dyDescent="0.45">
      <c r="A88" s="111" t="str">
        <f>IF(ISBLANK(Arbeitspakete!A88),"",Arbeitspakete!A88)</f>
        <v/>
      </c>
      <c r="B88" s="105" t="str">
        <f>IF($A88="","",VLOOKUP($A88,Arbeitspakete!$A$3:$M$999,B$2,FALSE))</f>
        <v/>
      </c>
      <c r="C88" s="106" t="str">
        <f>IF($A88="","",VLOOKUP($A88,Arbeitspakete!$A$3:$M$999,C$2,FALSE))</f>
        <v/>
      </c>
      <c r="D88" s="112" t="str">
        <f>IF($A88="","",VLOOKUP($A88,Arbeitspakete!$A$3:$M$999,D$2,FALSE))</f>
        <v/>
      </c>
      <c r="F88" s="34">
        <f t="shared" si="7"/>
        <v>0</v>
      </c>
      <c r="G88" s="35">
        <f t="shared" si="7"/>
        <v>0</v>
      </c>
      <c r="H88" s="35">
        <f t="shared" si="7"/>
        <v>0</v>
      </c>
      <c r="I88" s="35">
        <f t="shared" si="7"/>
        <v>0</v>
      </c>
      <c r="J88" s="35">
        <f t="shared" si="7"/>
        <v>0</v>
      </c>
      <c r="K88" s="35">
        <f t="shared" si="7"/>
        <v>0</v>
      </c>
      <c r="L88" s="35">
        <f t="shared" si="7"/>
        <v>0</v>
      </c>
      <c r="M88" s="35">
        <f t="shared" si="7"/>
        <v>0</v>
      </c>
      <c r="N88" s="35">
        <f t="shared" si="7"/>
        <v>0</v>
      </c>
      <c r="O88" s="35">
        <f t="shared" si="7"/>
        <v>0</v>
      </c>
      <c r="P88" s="35">
        <f t="shared" si="7"/>
        <v>0</v>
      </c>
      <c r="Q88" s="35">
        <f t="shared" si="7"/>
        <v>0</v>
      </c>
      <c r="R88" s="35">
        <f t="shared" si="7"/>
        <v>0</v>
      </c>
      <c r="S88" s="35">
        <f t="shared" si="7"/>
        <v>0</v>
      </c>
      <c r="T88" s="35">
        <f t="shared" si="7"/>
        <v>0</v>
      </c>
    </row>
    <row r="89" spans="1:20" x14ac:dyDescent="0.45">
      <c r="A89" s="111" t="str">
        <f>IF(ISBLANK(Arbeitspakete!A89),"",Arbeitspakete!A89)</f>
        <v/>
      </c>
      <c r="B89" s="105" t="str">
        <f>IF($A89="","",VLOOKUP($A89,Arbeitspakete!$A$3:$M$999,B$2,FALSE))</f>
        <v/>
      </c>
      <c r="C89" s="106" t="str">
        <f>IF($A89="","",VLOOKUP($A89,Arbeitspakete!$A$3:$M$999,C$2,FALSE))</f>
        <v/>
      </c>
      <c r="D89" s="112" t="str">
        <f>IF($A89="","",VLOOKUP($A89,Arbeitspakete!$A$3:$M$999,D$2,FALSE))</f>
        <v/>
      </c>
      <c r="F89" s="34">
        <f t="shared" si="7"/>
        <v>0</v>
      </c>
      <c r="G89" s="35">
        <f t="shared" si="7"/>
        <v>0</v>
      </c>
      <c r="H89" s="35">
        <f t="shared" si="7"/>
        <v>0</v>
      </c>
      <c r="I89" s="35">
        <f t="shared" si="7"/>
        <v>0</v>
      </c>
      <c r="J89" s="35">
        <f t="shared" si="7"/>
        <v>0</v>
      </c>
      <c r="K89" s="35">
        <f t="shared" si="7"/>
        <v>0</v>
      </c>
      <c r="L89" s="35">
        <f t="shared" si="7"/>
        <v>0</v>
      </c>
      <c r="M89" s="35">
        <f t="shared" si="7"/>
        <v>0</v>
      </c>
      <c r="N89" s="35">
        <f t="shared" si="7"/>
        <v>0</v>
      </c>
      <c r="O89" s="35">
        <f t="shared" si="7"/>
        <v>0</v>
      </c>
      <c r="P89" s="35">
        <f t="shared" si="7"/>
        <v>0</v>
      </c>
      <c r="Q89" s="35">
        <f t="shared" si="7"/>
        <v>0</v>
      </c>
      <c r="R89" s="35">
        <f t="shared" si="7"/>
        <v>0</v>
      </c>
      <c r="S89" s="35">
        <f t="shared" si="7"/>
        <v>0</v>
      </c>
      <c r="T89" s="35">
        <f t="shared" si="7"/>
        <v>0</v>
      </c>
    </row>
    <row r="90" spans="1:20" x14ac:dyDescent="0.45">
      <c r="A90" s="111" t="str">
        <f>IF(ISBLANK(Arbeitspakete!A90),"",Arbeitspakete!A90)</f>
        <v/>
      </c>
      <c r="B90" s="105" t="str">
        <f>IF($A90="","",VLOOKUP($A90,Arbeitspakete!$A$3:$M$999,B$2,FALSE))</f>
        <v/>
      </c>
      <c r="C90" s="106" t="str">
        <f>IF($A90="","",VLOOKUP($A90,Arbeitspakete!$A$3:$M$999,C$2,FALSE))</f>
        <v/>
      </c>
      <c r="D90" s="112" t="str">
        <f>IF($A90="","",VLOOKUP($A90,Arbeitspakete!$A$3:$M$999,D$2,FALSE))</f>
        <v/>
      </c>
      <c r="F90" s="34">
        <f t="shared" si="7"/>
        <v>0</v>
      </c>
      <c r="G90" s="35">
        <f t="shared" si="7"/>
        <v>0</v>
      </c>
      <c r="H90" s="35">
        <f t="shared" si="7"/>
        <v>0</v>
      </c>
      <c r="I90" s="35">
        <f t="shared" si="7"/>
        <v>0</v>
      </c>
      <c r="J90" s="35">
        <f t="shared" si="7"/>
        <v>0</v>
      </c>
      <c r="K90" s="35">
        <f t="shared" si="7"/>
        <v>0</v>
      </c>
      <c r="L90" s="35">
        <f t="shared" si="7"/>
        <v>0</v>
      </c>
      <c r="M90" s="35">
        <f t="shared" si="7"/>
        <v>0</v>
      </c>
      <c r="N90" s="35">
        <f t="shared" si="7"/>
        <v>0</v>
      </c>
      <c r="O90" s="35">
        <f t="shared" si="7"/>
        <v>0</v>
      </c>
      <c r="P90" s="35">
        <f t="shared" si="7"/>
        <v>0</v>
      </c>
      <c r="Q90" s="35">
        <f t="shared" si="7"/>
        <v>0</v>
      </c>
      <c r="R90" s="35">
        <f t="shared" si="7"/>
        <v>0</v>
      </c>
      <c r="S90" s="35">
        <f t="shared" si="7"/>
        <v>0</v>
      </c>
      <c r="T90" s="35">
        <f t="shared" si="7"/>
        <v>0</v>
      </c>
    </row>
    <row r="91" spans="1:20" x14ac:dyDescent="0.45">
      <c r="A91" s="111" t="str">
        <f>IF(ISBLANK(Arbeitspakete!A91),"",Arbeitspakete!A91)</f>
        <v/>
      </c>
      <c r="B91" s="105" t="str">
        <f>IF($A91="","",VLOOKUP($A91,Arbeitspakete!$A$3:$M$999,B$2,FALSE))</f>
        <v/>
      </c>
      <c r="C91" s="106" t="str">
        <f>IF($A91="","",VLOOKUP($A91,Arbeitspakete!$A$3:$M$999,C$2,FALSE))</f>
        <v/>
      </c>
      <c r="D91" s="112" t="str">
        <f>IF($A91="","",VLOOKUP($A91,Arbeitspakete!$A$3:$M$999,D$2,FALSE))</f>
        <v/>
      </c>
      <c r="F91" s="34">
        <f t="shared" si="7"/>
        <v>0</v>
      </c>
      <c r="G91" s="35">
        <f t="shared" si="7"/>
        <v>0</v>
      </c>
      <c r="H91" s="35">
        <f t="shared" si="7"/>
        <v>0</v>
      </c>
      <c r="I91" s="35">
        <f t="shared" si="7"/>
        <v>0</v>
      </c>
      <c r="J91" s="35">
        <f t="shared" si="7"/>
        <v>0</v>
      </c>
      <c r="K91" s="35">
        <f t="shared" si="7"/>
        <v>0</v>
      </c>
      <c r="L91" s="35">
        <f t="shared" si="7"/>
        <v>0</v>
      </c>
      <c r="M91" s="35">
        <f t="shared" si="7"/>
        <v>0</v>
      </c>
      <c r="N91" s="35">
        <f t="shared" si="7"/>
        <v>0</v>
      </c>
      <c r="O91" s="35">
        <f t="shared" si="7"/>
        <v>0</v>
      </c>
      <c r="P91" s="35">
        <f t="shared" si="7"/>
        <v>0</v>
      </c>
      <c r="Q91" s="35">
        <f t="shared" si="7"/>
        <v>0</v>
      </c>
      <c r="R91" s="35">
        <f t="shared" si="7"/>
        <v>0</v>
      </c>
      <c r="S91" s="35">
        <f t="shared" si="7"/>
        <v>0</v>
      </c>
      <c r="T91" s="35">
        <f t="shared" si="7"/>
        <v>0</v>
      </c>
    </row>
    <row r="92" spans="1:20" x14ac:dyDescent="0.45">
      <c r="A92" s="111" t="str">
        <f>IF(ISBLANK(Arbeitspakete!A92),"",Arbeitspakete!A92)</f>
        <v/>
      </c>
      <c r="B92" s="105" t="str">
        <f>IF($A92="","",VLOOKUP($A92,Arbeitspakete!$A$3:$M$999,B$2,FALSE))</f>
        <v/>
      </c>
      <c r="C92" s="106" t="str">
        <f>IF($A92="","",VLOOKUP($A92,Arbeitspakete!$A$3:$M$999,C$2,FALSE))</f>
        <v/>
      </c>
      <c r="D92" s="112" t="str">
        <f>IF($A92="","",VLOOKUP($A92,Arbeitspakete!$A$3:$M$999,D$2,FALSE))</f>
        <v/>
      </c>
      <c r="F92" s="34">
        <f t="shared" si="7"/>
        <v>0</v>
      </c>
      <c r="G92" s="35">
        <f t="shared" si="7"/>
        <v>0</v>
      </c>
      <c r="H92" s="35">
        <f t="shared" si="7"/>
        <v>0</v>
      </c>
      <c r="I92" s="35">
        <f t="shared" si="7"/>
        <v>0</v>
      </c>
      <c r="J92" s="35">
        <f t="shared" si="7"/>
        <v>0</v>
      </c>
      <c r="K92" s="35">
        <f t="shared" si="7"/>
        <v>0</v>
      </c>
      <c r="L92" s="35">
        <f t="shared" si="7"/>
        <v>0</v>
      </c>
      <c r="M92" s="35">
        <f t="shared" si="7"/>
        <v>0</v>
      </c>
      <c r="N92" s="35">
        <f t="shared" si="7"/>
        <v>0</v>
      </c>
      <c r="O92" s="35">
        <f t="shared" si="7"/>
        <v>0</v>
      </c>
      <c r="P92" s="35">
        <f t="shared" si="7"/>
        <v>0</v>
      </c>
      <c r="Q92" s="35">
        <f t="shared" si="7"/>
        <v>0</v>
      </c>
      <c r="R92" s="35">
        <f t="shared" si="7"/>
        <v>0</v>
      </c>
      <c r="S92" s="35">
        <f t="shared" si="7"/>
        <v>0</v>
      </c>
      <c r="T92" s="35">
        <f t="shared" si="7"/>
        <v>0</v>
      </c>
    </row>
    <row r="93" spans="1:20" x14ac:dyDescent="0.45">
      <c r="A93" s="111" t="str">
        <f>IF(ISBLANK(Arbeitspakete!A93),"",Arbeitspakete!A93)</f>
        <v/>
      </c>
      <c r="B93" s="105" t="str">
        <f>IF($A93="","",VLOOKUP($A93,Arbeitspakete!$A$3:$M$999,B$2,FALSE))</f>
        <v/>
      </c>
      <c r="C93" s="106" t="str">
        <f>IF($A93="","",VLOOKUP($A93,Arbeitspakete!$A$3:$M$999,C$2,FALSE))</f>
        <v/>
      </c>
      <c r="D93" s="112" t="str">
        <f>IF($A93="","",VLOOKUP($A93,Arbeitspakete!$A$3:$M$999,D$2,FALSE))</f>
        <v/>
      </c>
      <c r="F93" s="34">
        <f t="shared" si="7"/>
        <v>0</v>
      </c>
      <c r="G93" s="35">
        <f t="shared" si="7"/>
        <v>0</v>
      </c>
      <c r="H93" s="35">
        <f t="shared" si="7"/>
        <v>0</v>
      </c>
      <c r="I93" s="35">
        <f t="shared" si="7"/>
        <v>0</v>
      </c>
      <c r="J93" s="35">
        <f t="shared" si="7"/>
        <v>0</v>
      </c>
      <c r="K93" s="35">
        <f t="shared" si="7"/>
        <v>0</v>
      </c>
      <c r="L93" s="35">
        <f t="shared" si="7"/>
        <v>0</v>
      </c>
      <c r="M93" s="35">
        <f t="shared" si="7"/>
        <v>0</v>
      </c>
      <c r="N93" s="35">
        <f t="shared" si="7"/>
        <v>0</v>
      </c>
      <c r="O93" s="35">
        <f t="shared" si="7"/>
        <v>0</v>
      </c>
      <c r="P93" s="35">
        <f t="shared" si="7"/>
        <v>0</v>
      </c>
      <c r="Q93" s="35">
        <f t="shared" si="7"/>
        <v>0</v>
      </c>
      <c r="R93" s="35">
        <f t="shared" si="7"/>
        <v>0</v>
      </c>
      <c r="S93" s="35">
        <f t="shared" si="7"/>
        <v>0</v>
      </c>
      <c r="T93" s="35">
        <f t="shared" si="7"/>
        <v>0</v>
      </c>
    </row>
    <row r="94" spans="1:20" x14ac:dyDescent="0.45">
      <c r="A94" s="111" t="str">
        <f>IF(ISBLANK(Arbeitspakete!A94),"",Arbeitspakete!A94)</f>
        <v/>
      </c>
      <c r="B94" s="105" t="str">
        <f>IF($A94="","",VLOOKUP($A94,Arbeitspakete!$A$3:$M$999,B$2,FALSE))</f>
        <v/>
      </c>
      <c r="C94" s="106" t="str">
        <f>IF($A94="","",VLOOKUP($A94,Arbeitspakete!$A$3:$M$999,C$2,FALSE))</f>
        <v/>
      </c>
      <c r="D94" s="112" t="str">
        <f>IF($A94="","",VLOOKUP($A94,Arbeitspakete!$A$3:$M$999,D$2,FALSE))</f>
        <v/>
      </c>
      <c r="F94" s="34">
        <f t="shared" ref="F94:T100" si="8">IF(AND($C94&lt;=F$3,F$3&lt;=$D94),1,0)</f>
        <v>0</v>
      </c>
      <c r="G94" s="35">
        <f t="shared" si="8"/>
        <v>0</v>
      </c>
      <c r="H94" s="35">
        <f t="shared" si="8"/>
        <v>0</v>
      </c>
      <c r="I94" s="35">
        <f t="shared" si="8"/>
        <v>0</v>
      </c>
      <c r="J94" s="35">
        <f t="shared" si="8"/>
        <v>0</v>
      </c>
      <c r="K94" s="35">
        <f t="shared" si="8"/>
        <v>0</v>
      </c>
      <c r="L94" s="35">
        <f t="shared" si="8"/>
        <v>0</v>
      </c>
      <c r="M94" s="35">
        <f t="shared" si="8"/>
        <v>0</v>
      </c>
      <c r="N94" s="35">
        <f t="shared" si="8"/>
        <v>0</v>
      </c>
      <c r="O94" s="35">
        <f t="shared" si="8"/>
        <v>0</v>
      </c>
      <c r="P94" s="35">
        <f t="shared" si="8"/>
        <v>0</v>
      </c>
      <c r="Q94" s="35">
        <f t="shared" si="8"/>
        <v>0</v>
      </c>
      <c r="R94" s="35">
        <f t="shared" si="8"/>
        <v>0</v>
      </c>
      <c r="S94" s="35">
        <f t="shared" si="8"/>
        <v>0</v>
      </c>
      <c r="T94" s="35">
        <f t="shared" si="8"/>
        <v>0</v>
      </c>
    </row>
    <row r="95" spans="1:20" x14ac:dyDescent="0.45">
      <c r="A95" s="111" t="str">
        <f>IF(ISBLANK(Arbeitspakete!A95),"",Arbeitspakete!A95)</f>
        <v/>
      </c>
      <c r="B95" s="105" t="str">
        <f>IF($A95="","",VLOOKUP($A95,Arbeitspakete!$A$3:$M$999,B$2,FALSE))</f>
        <v/>
      </c>
      <c r="C95" s="106" t="str">
        <f>IF($A95="","",VLOOKUP($A95,Arbeitspakete!$A$3:$M$999,C$2,FALSE))</f>
        <v/>
      </c>
      <c r="D95" s="112" t="str">
        <f>IF($A95="","",VLOOKUP($A95,Arbeitspakete!$A$3:$M$999,D$2,FALSE))</f>
        <v/>
      </c>
      <c r="F95" s="34">
        <f t="shared" si="8"/>
        <v>0</v>
      </c>
      <c r="G95" s="35">
        <f t="shared" si="8"/>
        <v>0</v>
      </c>
      <c r="H95" s="35">
        <f t="shared" si="8"/>
        <v>0</v>
      </c>
      <c r="I95" s="35">
        <f t="shared" si="8"/>
        <v>0</v>
      </c>
      <c r="J95" s="35">
        <f t="shared" si="8"/>
        <v>0</v>
      </c>
      <c r="K95" s="35">
        <f t="shared" si="8"/>
        <v>0</v>
      </c>
      <c r="L95" s="35">
        <f t="shared" si="8"/>
        <v>0</v>
      </c>
      <c r="M95" s="35">
        <f t="shared" si="8"/>
        <v>0</v>
      </c>
      <c r="N95" s="35">
        <f t="shared" si="8"/>
        <v>0</v>
      </c>
      <c r="O95" s="35">
        <f t="shared" si="8"/>
        <v>0</v>
      </c>
      <c r="P95" s="35">
        <f t="shared" si="8"/>
        <v>0</v>
      </c>
      <c r="Q95" s="35">
        <f t="shared" si="8"/>
        <v>0</v>
      </c>
      <c r="R95" s="35">
        <f t="shared" si="8"/>
        <v>0</v>
      </c>
      <c r="S95" s="35">
        <f t="shared" si="8"/>
        <v>0</v>
      </c>
      <c r="T95" s="35">
        <f t="shared" si="8"/>
        <v>0</v>
      </c>
    </row>
    <row r="96" spans="1:20" x14ac:dyDescent="0.45">
      <c r="A96" s="111" t="str">
        <f>IF(ISBLANK(Arbeitspakete!A96),"",Arbeitspakete!A96)</f>
        <v/>
      </c>
      <c r="B96" s="105" t="str">
        <f>IF($A96="","",VLOOKUP($A96,Arbeitspakete!$A$3:$M$999,B$2,FALSE))</f>
        <v/>
      </c>
      <c r="C96" s="106" t="str">
        <f>IF($A96="","",VLOOKUP($A96,Arbeitspakete!$A$3:$M$999,C$2,FALSE))</f>
        <v/>
      </c>
      <c r="D96" s="112" t="str">
        <f>IF($A96="","",VLOOKUP($A96,Arbeitspakete!$A$3:$M$999,D$2,FALSE))</f>
        <v/>
      </c>
      <c r="F96" s="34">
        <f t="shared" si="8"/>
        <v>0</v>
      </c>
      <c r="G96" s="35">
        <f t="shared" si="8"/>
        <v>0</v>
      </c>
      <c r="H96" s="35">
        <f t="shared" si="8"/>
        <v>0</v>
      </c>
      <c r="I96" s="35">
        <f t="shared" si="8"/>
        <v>0</v>
      </c>
      <c r="J96" s="35">
        <f t="shared" si="8"/>
        <v>0</v>
      </c>
      <c r="K96" s="35">
        <f t="shared" si="8"/>
        <v>0</v>
      </c>
      <c r="L96" s="35">
        <f t="shared" si="8"/>
        <v>0</v>
      </c>
      <c r="M96" s="35">
        <f t="shared" si="8"/>
        <v>0</v>
      </c>
      <c r="N96" s="35">
        <f t="shared" si="8"/>
        <v>0</v>
      </c>
      <c r="O96" s="35">
        <f t="shared" si="8"/>
        <v>0</v>
      </c>
      <c r="P96" s="35">
        <f t="shared" si="8"/>
        <v>0</v>
      </c>
      <c r="Q96" s="35">
        <f t="shared" si="8"/>
        <v>0</v>
      </c>
      <c r="R96" s="35">
        <f t="shared" si="8"/>
        <v>0</v>
      </c>
      <c r="S96" s="35">
        <f t="shared" si="8"/>
        <v>0</v>
      </c>
      <c r="T96" s="35">
        <f t="shared" si="8"/>
        <v>0</v>
      </c>
    </row>
    <row r="97" spans="1:20" x14ac:dyDescent="0.45">
      <c r="A97" s="111" t="str">
        <f>IF(ISBLANK(Arbeitspakete!A97),"",Arbeitspakete!A97)</f>
        <v/>
      </c>
      <c r="B97" s="105" t="str">
        <f>IF($A97="","",VLOOKUP($A97,Arbeitspakete!$A$3:$M$999,B$2,FALSE))</f>
        <v/>
      </c>
      <c r="C97" s="106" t="str">
        <f>IF($A97="","",VLOOKUP($A97,Arbeitspakete!$A$3:$M$999,C$2,FALSE))</f>
        <v/>
      </c>
      <c r="D97" s="112" t="str">
        <f>IF($A97="","",VLOOKUP($A97,Arbeitspakete!$A$3:$M$999,D$2,FALSE))</f>
        <v/>
      </c>
      <c r="F97" s="34">
        <f t="shared" si="8"/>
        <v>0</v>
      </c>
      <c r="G97" s="35">
        <f t="shared" si="8"/>
        <v>0</v>
      </c>
      <c r="H97" s="35">
        <f t="shared" si="8"/>
        <v>0</v>
      </c>
      <c r="I97" s="35">
        <f t="shared" si="8"/>
        <v>0</v>
      </c>
      <c r="J97" s="35">
        <f t="shared" si="8"/>
        <v>0</v>
      </c>
      <c r="K97" s="35">
        <f t="shared" si="8"/>
        <v>0</v>
      </c>
      <c r="L97" s="35">
        <f t="shared" si="8"/>
        <v>0</v>
      </c>
      <c r="M97" s="35">
        <f t="shared" si="8"/>
        <v>0</v>
      </c>
      <c r="N97" s="35">
        <f t="shared" si="8"/>
        <v>0</v>
      </c>
      <c r="O97" s="35">
        <f t="shared" si="8"/>
        <v>0</v>
      </c>
      <c r="P97" s="35">
        <f t="shared" si="8"/>
        <v>0</v>
      </c>
      <c r="Q97" s="35">
        <f t="shared" si="8"/>
        <v>0</v>
      </c>
      <c r="R97" s="35">
        <f t="shared" si="8"/>
        <v>0</v>
      </c>
      <c r="S97" s="35">
        <f t="shared" si="8"/>
        <v>0</v>
      </c>
      <c r="T97" s="35">
        <f t="shared" si="8"/>
        <v>0</v>
      </c>
    </row>
    <row r="98" spans="1:20" x14ac:dyDescent="0.45">
      <c r="A98" s="111" t="str">
        <f>IF(ISBLANK(Arbeitspakete!A98),"",Arbeitspakete!A98)</f>
        <v/>
      </c>
      <c r="B98" s="105" t="str">
        <f>IF($A98="","",VLOOKUP($A98,Arbeitspakete!$A$3:$M$999,B$2,FALSE))</f>
        <v/>
      </c>
      <c r="C98" s="106" t="str">
        <f>IF($A98="","",VLOOKUP($A98,Arbeitspakete!$A$3:$M$999,C$2,FALSE))</f>
        <v/>
      </c>
      <c r="D98" s="112" t="str">
        <f>IF($A98="","",VLOOKUP($A98,Arbeitspakete!$A$3:$M$999,D$2,FALSE))</f>
        <v/>
      </c>
      <c r="F98" s="34">
        <f t="shared" si="8"/>
        <v>0</v>
      </c>
      <c r="G98" s="35">
        <f t="shared" si="8"/>
        <v>0</v>
      </c>
      <c r="H98" s="35">
        <f t="shared" si="8"/>
        <v>0</v>
      </c>
      <c r="I98" s="35">
        <f t="shared" si="8"/>
        <v>0</v>
      </c>
      <c r="J98" s="35">
        <f t="shared" si="8"/>
        <v>0</v>
      </c>
      <c r="K98" s="35">
        <f t="shared" si="8"/>
        <v>0</v>
      </c>
      <c r="L98" s="35">
        <f t="shared" si="8"/>
        <v>0</v>
      </c>
      <c r="M98" s="35">
        <f t="shared" si="8"/>
        <v>0</v>
      </c>
      <c r="N98" s="35">
        <f t="shared" si="8"/>
        <v>0</v>
      </c>
      <c r="O98" s="35">
        <f t="shared" si="8"/>
        <v>0</v>
      </c>
      <c r="P98" s="35">
        <f t="shared" si="8"/>
        <v>0</v>
      </c>
      <c r="Q98" s="35">
        <f t="shared" si="8"/>
        <v>0</v>
      </c>
      <c r="R98" s="35">
        <f t="shared" si="8"/>
        <v>0</v>
      </c>
      <c r="S98" s="35">
        <f t="shared" si="8"/>
        <v>0</v>
      </c>
      <c r="T98" s="35">
        <f t="shared" si="8"/>
        <v>0</v>
      </c>
    </row>
    <row r="99" spans="1:20" x14ac:dyDescent="0.45">
      <c r="A99" s="111" t="str">
        <f>IF(ISBLANK(Arbeitspakete!A99),"",Arbeitspakete!A99)</f>
        <v/>
      </c>
      <c r="B99" s="105" t="str">
        <f>IF($A99="","",VLOOKUP($A99,Arbeitspakete!$A$3:$M$999,B$2,FALSE))</f>
        <v/>
      </c>
      <c r="C99" s="106" t="str">
        <f>IF($A99="","",VLOOKUP($A99,Arbeitspakete!$A$3:$M$999,C$2,FALSE))</f>
        <v/>
      </c>
      <c r="D99" s="112" t="str">
        <f>IF($A99="","",VLOOKUP($A99,Arbeitspakete!$A$3:$M$999,D$2,FALSE))</f>
        <v/>
      </c>
      <c r="F99" s="34">
        <f t="shared" si="8"/>
        <v>0</v>
      </c>
      <c r="G99" s="35">
        <f t="shared" si="8"/>
        <v>0</v>
      </c>
      <c r="H99" s="35">
        <f t="shared" si="8"/>
        <v>0</v>
      </c>
      <c r="I99" s="35">
        <f t="shared" si="8"/>
        <v>0</v>
      </c>
      <c r="J99" s="35">
        <f t="shared" si="8"/>
        <v>0</v>
      </c>
      <c r="K99" s="35">
        <f t="shared" si="8"/>
        <v>0</v>
      </c>
      <c r="L99" s="35">
        <f t="shared" si="8"/>
        <v>0</v>
      </c>
      <c r="M99" s="35">
        <f t="shared" si="8"/>
        <v>0</v>
      </c>
      <c r="N99" s="35">
        <f t="shared" si="8"/>
        <v>0</v>
      </c>
      <c r="O99" s="35">
        <f t="shared" si="8"/>
        <v>0</v>
      </c>
      <c r="P99" s="35">
        <f t="shared" si="8"/>
        <v>0</v>
      </c>
      <c r="Q99" s="35">
        <f t="shared" si="8"/>
        <v>0</v>
      </c>
      <c r="R99" s="35">
        <f t="shared" si="8"/>
        <v>0</v>
      </c>
      <c r="S99" s="35">
        <f t="shared" si="8"/>
        <v>0</v>
      </c>
      <c r="T99" s="35">
        <f t="shared" si="8"/>
        <v>0</v>
      </c>
    </row>
    <row r="100" spans="1:20" ht="14.65" thickBot="1" x14ac:dyDescent="0.5">
      <c r="A100" s="113" t="str">
        <f>IF(ISBLANK(Arbeitspakete!A100),"",Arbeitspakete!A100)</f>
        <v/>
      </c>
      <c r="B100" s="114" t="str">
        <f>IF($A100="","",VLOOKUP($A100,Arbeitspakete!$A$3:$M$999,B$2,FALSE))</f>
        <v/>
      </c>
      <c r="C100" s="115" t="str">
        <f>IF($A100="","",VLOOKUP($A100,Arbeitspakete!$A$3:$M$999,C$2,FALSE))</f>
        <v/>
      </c>
      <c r="D100" s="116" t="str">
        <f>IF($A100="","",VLOOKUP($A100,Arbeitspakete!$A$3:$M$999,D$2,FALSE))</f>
        <v/>
      </c>
      <c r="F100" s="36">
        <f t="shared" si="8"/>
        <v>0</v>
      </c>
      <c r="G100" s="37">
        <f t="shared" si="8"/>
        <v>0</v>
      </c>
      <c r="H100" s="37">
        <f t="shared" si="8"/>
        <v>0</v>
      </c>
      <c r="I100" s="37">
        <f t="shared" si="8"/>
        <v>0</v>
      </c>
      <c r="J100" s="37">
        <f t="shared" si="8"/>
        <v>0</v>
      </c>
      <c r="K100" s="37">
        <f t="shared" si="8"/>
        <v>0</v>
      </c>
      <c r="L100" s="37">
        <f t="shared" si="8"/>
        <v>0</v>
      </c>
      <c r="M100" s="37">
        <f t="shared" si="8"/>
        <v>0</v>
      </c>
      <c r="N100" s="37">
        <f t="shared" si="8"/>
        <v>0</v>
      </c>
      <c r="O100" s="37">
        <f t="shared" si="8"/>
        <v>0</v>
      </c>
      <c r="P100" s="37">
        <f t="shared" si="8"/>
        <v>0</v>
      </c>
      <c r="Q100" s="37">
        <f t="shared" si="8"/>
        <v>0</v>
      </c>
      <c r="R100" s="37">
        <f t="shared" si="8"/>
        <v>0</v>
      </c>
      <c r="S100" s="37">
        <f t="shared" si="8"/>
        <v>0</v>
      </c>
      <c r="T100" s="37">
        <f t="shared" si="8"/>
        <v>0</v>
      </c>
    </row>
  </sheetData>
  <autoFilter ref="A3:T100" xr:uid="{00000000-0001-0000-0100-000000000000}"/>
  <mergeCells count="2">
    <mergeCell ref="F1:L1"/>
    <mergeCell ref="M1:S1"/>
  </mergeCells>
  <phoneticPr fontId="7" type="noConversion"/>
  <conditionalFormatting sqref="F4:T100">
    <cfRule type="cellIs" dxfId="3" priority="3" operator="equal">
      <formula>1</formula>
    </cfRule>
    <cfRule type="cellIs" dxfId="2" priority="4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7" sqref="L17"/>
    </sheetView>
  </sheetViews>
  <sheetFormatPr baseColWidth="10" defaultColWidth="8.73046875" defaultRowHeight="14.25" x14ac:dyDescent="0.45"/>
  <cols>
    <col min="1" max="1" width="8.73046875" style="74"/>
    <col min="2" max="2" width="30.73046875" style="74" customWidth="1"/>
    <col min="3" max="5" width="8.86328125" style="74" bestFit="1" customWidth="1"/>
    <col min="6" max="7" width="11.73046875" style="82" customWidth="1"/>
    <col min="8" max="9" width="8.73046875" style="83" customWidth="1"/>
    <col min="10" max="10" width="8.73046875" style="84" customWidth="1"/>
    <col min="11" max="12" width="8.73046875" style="83" customWidth="1"/>
    <col min="13" max="13" width="8.73046875" style="84" customWidth="1"/>
    <col min="14" max="15" width="8.73046875" style="74" customWidth="1"/>
    <col min="16" max="16384" width="8.73046875" style="74"/>
  </cols>
  <sheetData>
    <row r="1" spans="1:15" s="60" customFormat="1" ht="28.9" thickBot="1" x14ac:dyDescent="0.5">
      <c r="A1" s="123" t="str">
        <f>Arbeitspakete!A1</f>
        <v>Projekt: Cheese Game</v>
      </c>
      <c r="B1" s="123"/>
      <c r="D1" s="126" t="s">
        <v>18</v>
      </c>
      <c r="E1" s="127"/>
      <c r="F1" s="98">
        <v>44859</v>
      </c>
      <c r="G1" s="61"/>
      <c r="H1" s="62">
        <f>SUM(H4:H999)</f>
        <v>5</v>
      </c>
      <c r="I1" s="62">
        <f t="shared" ref="I1" si="0">SUM(I4:I999)</f>
        <v>0</v>
      </c>
      <c r="J1" s="63"/>
      <c r="K1" s="62">
        <f>SUM(K4:K999)</f>
        <v>16</v>
      </c>
      <c r="L1" s="62">
        <f t="shared" ref="L1:O1" si="1">SUM(L4:L999)</f>
        <v>0</v>
      </c>
      <c r="M1" s="64"/>
      <c r="N1" s="62">
        <f t="shared" si="1"/>
        <v>5</v>
      </c>
      <c r="O1" s="62">
        <f t="shared" si="1"/>
        <v>0</v>
      </c>
    </row>
    <row r="2" spans="1:15" s="65" customFormat="1" ht="30.75" customHeight="1" thickBot="1" x14ac:dyDescent="0.5">
      <c r="A2" s="101"/>
      <c r="B2" s="101">
        <v>2</v>
      </c>
      <c r="C2" s="101">
        <v>5</v>
      </c>
      <c r="D2" s="101">
        <v>8</v>
      </c>
      <c r="E2" s="101">
        <v>9</v>
      </c>
      <c r="F2" s="101">
        <v>10</v>
      </c>
      <c r="G2" s="101">
        <v>11</v>
      </c>
      <c r="H2" s="124" t="s">
        <v>27</v>
      </c>
      <c r="I2" s="125"/>
      <c r="J2" s="66"/>
      <c r="K2" s="124" t="s">
        <v>26</v>
      </c>
      <c r="L2" s="125"/>
      <c r="M2" s="66"/>
      <c r="N2" s="124" t="s">
        <v>25</v>
      </c>
      <c r="O2" s="125"/>
    </row>
    <row r="3" spans="1:15" s="54" customFormat="1" ht="120" customHeight="1" thickBot="1" x14ac:dyDescent="0.5">
      <c r="A3" s="50" t="s">
        <v>0</v>
      </c>
      <c r="B3" s="51" t="s">
        <v>1</v>
      </c>
      <c r="C3" s="40" t="s">
        <v>3</v>
      </c>
      <c r="D3" s="40" t="s">
        <v>28</v>
      </c>
      <c r="E3" s="40" t="s">
        <v>29</v>
      </c>
      <c r="F3" s="6" t="s">
        <v>5</v>
      </c>
      <c r="G3" s="6" t="s">
        <v>6</v>
      </c>
      <c r="H3" s="59" t="s">
        <v>30</v>
      </c>
      <c r="I3" s="59" t="s">
        <v>31</v>
      </c>
      <c r="J3" s="57" t="s">
        <v>17</v>
      </c>
      <c r="K3" s="52" t="s">
        <v>20</v>
      </c>
      <c r="L3" s="52" t="s">
        <v>21</v>
      </c>
      <c r="M3" s="58" t="s">
        <v>24</v>
      </c>
      <c r="N3" s="40" t="s">
        <v>22</v>
      </c>
      <c r="O3" s="53" t="s">
        <v>23</v>
      </c>
    </row>
    <row r="4" spans="1:15" x14ac:dyDescent="0.45">
      <c r="A4" s="88" t="str">
        <f>IF(ISBLANK(Arbeitspakete!A4),"",Arbeitspakete!A4)</f>
        <v>XYZ.0101</v>
      </c>
      <c r="B4" s="89" t="str">
        <f>IF($A4="","",VLOOKUP($A4,Arbeitspakete!$A$3:$M$999,B$2,FALSE))</f>
        <v>Mockup</v>
      </c>
      <c r="C4" s="89" t="str">
        <f>IF($A4="","",VLOOKUP($A4,Arbeitspakete!$A$3:$M$999,C$2,FALSE))</f>
        <v>Fertig</v>
      </c>
      <c r="D4" s="90">
        <f>IF($A4="","",VLOOKUP($A4,Arbeitspakete!$A$3:$M$999,D$2,FALSE))</f>
        <v>3</v>
      </c>
      <c r="E4" s="90">
        <f>IF($A4="","",VLOOKUP($A4,Arbeitspakete!$A$3:$M$999,E$2,FALSE))</f>
        <v>0</v>
      </c>
      <c r="F4" s="91">
        <f>IF($A4="","",VLOOKUP($A4,Arbeitspakete!$A$3:$M$999,F$2,FALSE))</f>
        <v>44812</v>
      </c>
      <c r="G4" s="91">
        <f>IF($A4="","",VLOOKUP($A4,Arbeitspakete!$A$3:$M$999,G$2,FALSE))</f>
        <v>44819</v>
      </c>
      <c r="H4" s="92">
        <v>2</v>
      </c>
      <c r="I4" s="92"/>
      <c r="J4" s="93">
        <f>IF($A4="","",IF(G4&lt;=$F$1,1,IF(F4&gt;$F$1,0,($F$1-F4+1)/(G4-F4+1))))</f>
        <v>1</v>
      </c>
      <c r="K4" s="94">
        <f>IF($A4="","",D4*$J4)</f>
        <v>3</v>
      </c>
      <c r="L4" s="94">
        <f>IF($A4="","",E4*$J4)</f>
        <v>0</v>
      </c>
      <c r="M4" s="95">
        <v>1</v>
      </c>
      <c r="N4" s="96">
        <f>IF($A4="","",D4*$M4)</f>
        <v>3</v>
      </c>
      <c r="O4" s="97">
        <f>IF($A4="","",E4*$M4)</f>
        <v>0</v>
      </c>
    </row>
    <row r="5" spans="1:15" x14ac:dyDescent="0.45">
      <c r="A5" s="55" t="str">
        <f>IF(ISBLANK(Arbeitspakete!A5),"",Arbeitspakete!A5)</f>
        <v>XYZ.0102</v>
      </c>
      <c r="B5" s="48" t="str">
        <f>IF($A5="","",VLOOKUP($A5,Arbeitspakete!$A$3:$M$999,B$2,FALSE))</f>
        <v>WPF GUI</v>
      </c>
      <c r="C5" s="48" t="str">
        <f>IF($A5="","",VLOOKUP($A5,Arbeitspakete!$A$3:$M$999,C$2,FALSE))</f>
        <v>Fertig</v>
      </c>
      <c r="D5" s="67">
        <f>IF($A5="","",VLOOKUP($A5,Arbeitspakete!$A$3:$M$999,D$2,FALSE))</f>
        <v>2</v>
      </c>
      <c r="E5" s="67">
        <f>IF($A5="","",VLOOKUP($A5,Arbeitspakete!$A$3:$M$999,E$2,FALSE))</f>
        <v>0</v>
      </c>
      <c r="F5" s="68">
        <f>IF($A5="","",VLOOKUP($A5,Arbeitspakete!$A$3:$M$999,F$2,FALSE))</f>
        <v>44812</v>
      </c>
      <c r="G5" s="68">
        <f>IF($A5="","",VLOOKUP($A5,Arbeitspakete!$A$3:$M$999,G$2,FALSE))</f>
        <v>44819</v>
      </c>
      <c r="H5" s="69">
        <v>3</v>
      </c>
      <c r="I5" s="69">
        <v>0</v>
      </c>
      <c r="J5" s="70">
        <f t="shared" ref="J5:J68" si="2">IF($A5="","",IF(G5&lt;=$F$1,1,IF(F5&gt;$F$1,0,($F$1-F5+1)/(G5-F5+1))))</f>
        <v>1</v>
      </c>
      <c r="K5" s="71">
        <f t="shared" ref="K5:K68" si="3">IF($A5="","",D5*$J5)</f>
        <v>2</v>
      </c>
      <c r="L5" s="71">
        <f t="shared" ref="L5:L68" si="4">IF($A5="","",E5*$J5)</f>
        <v>0</v>
      </c>
      <c r="M5" s="72">
        <v>1</v>
      </c>
      <c r="N5" s="73">
        <f t="shared" ref="N5:N68" si="5">IF($A5="","",D5*$M5)</f>
        <v>2</v>
      </c>
      <c r="O5" s="85">
        <f t="shared" ref="O5:O68" si="6">IF($A5="","",E5*$M5)</f>
        <v>0</v>
      </c>
    </row>
    <row r="6" spans="1:15" x14ac:dyDescent="0.45">
      <c r="A6" s="55" t="str">
        <f>IF(ISBLANK(Arbeitspakete!A6),"",Arbeitspakete!A6)</f>
        <v>XYZ.0103</v>
      </c>
      <c r="B6" s="48" t="str">
        <f>IF($A6="","",VLOOKUP($A6,Arbeitspakete!$A$3:$M$999,B$2,FALSE))</f>
        <v>Website</v>
      </c>
      <c r="C6" s="48" t="str">
        <f>IF($A6="","",VLOOKUP($A6,Arbeitspakete!$A$3:$M$999,C$2,FALSE))</f>
        <v>In Arbeit</v>
      </c>
      <c r="D6" s="67">
        <f>IF($A6="","",VLOOKUP($A6,Arbeitspakete!$A$3:$M$999,D$2,FALSE))</f>
        <v>6.5</v>
      </c>
      <c r="E6" s="67">
        <f>IF($A6="","",VLOOKUP($A6,Arbeitspakete!$A$3:$M$999,E$2,FALSE))</f>
        <v>0</v>
      </c>
      <c r="F6" s="68">
        <f>IF($A6="","",VLOOKUP($A6,Arbeitspakete!$A$3:$M$999,F$2,FALSE))</f>
        <v>44819</v>
      </c>
      <c r="G6" s="68">
        <f>IF($A6="","",VLOOKUP($A6,Arbeitspakete!$A$3:$M$999,G$2,FALSE))</f>
        <v>44826</v>
      </c>
      <c r="H6" s="69"/>
      <c r="I6" s="69">
        <v>0</v>
      </c>
      <c r="J6" s="70">
        <f t="shared" si="2"/>
        <v>1</v>
      </c>
      <c r="K6" s="71">
        <f t="shared" si="3"/>
        <v>6.5</v>
      </c>
      <c r="L6" s="71">
        <f t="shared" si="4"/>
        <v>0</v>
      </c>
      <c r="M6" s="72"/>
      <c r="N6" s="73">
        <f t="shared" si="5"/>
        <v>0</v>
      </c>
      <c r="O6" s="85">
        <f t="shared" si="6"/>
        <v>0</v>
      </c>
    </row>
    <row r="7" spans="1:15" x14ac:dyDescent="0.45">
      <c r="A7" s="55" t="str">
        <f>IF(ISBLANK(Arbeitspakete!A7),"",Arbeitspakete!A7)</f>
        <v>XYZ.0104</v>
      </c>
      <c r="B7" s="48" t="str">
        <f>IF($A7="","",VLOOKUP($A7,Arbeitspakete!$A$3:$M$999,B$2,FALSE))</f>
        <v>Softwarearchitektur</v>
      </c>
      <c r="C7" s="48" t="str">
        <f>IF($A7="","",VLOOKUP($A7,Arbeitspakete!$A$3:$M$999,C$2,FALSE))</f>
        <v>In Arbeit</v>
      </c>
      <c r="D7" s="67">
        <f>IF($A7="","",VLOOKUP($A7,Arbeitspakete!$A$3:$M$999,D$2,FALSE))</f>
        <v>3</v>
      </c>
      <c r="E7" s="67">
        <f>IF($A7="","",VLOOKUP($A7,Arbeitspakete!$A$3:$M$999,E$2,FALSE))</f>
        <v>0</v>
      </c>
      <c r="F7" s="68">
        <f>IF($A7="","",VLOOKUP($A7,Arbeitspakete!$A$3:$M$999,F$2,FALSE))</f>
        <v>44826</v>
      </c>
      <c r="G7" s="68">
        <f>IF($A7="","",VLOOKUP($A7,Arbeitspakete!$A$3:$M$999,G$2,FALSE))</f>
        <v>44826</v>
      </c>
      <c r="H7" s="69"/>
      <c r="I7" s="69">
        <v>0</v>
      </c>
      <c r="J7" s="70">
        <f t="shared" si="2"/>
        <v>1</v>
      </c>
      <c r="K7" s="71">
        <f t="shared" si="3"/>
        <v>3</v>
      </c>
      <c r="L7" s="71">
        <f t="shared" si="4"/>
        <v>0</v>
      </c>
      <c r="M7" s="72"/>
      <c r="N7" s="73">
        <f t="shared" si="5"/>
        <v>0</v>
      </c>
      <c r="O7" s="85">
        <f t="shared" si="6"/>
        <v>0</v>
      </c>
    </row>
    <row r="8" spans="1:15" x14ac:dyDescent="0.45">
      <c r="A8" s="55" t="str">
        <f>IF(ISBLANK(Arbeitspakete!A8),"",Arbeitspakete!A8)</f>
        <v>XYZ.0105</v>
      </c>
      <c r="B8" s="48" t="str">
        <f>IF($A8="","",VLOOKUP($A8,Arbeitspakete!$A$3:$M$999,B$2,FALSE))</f>
        <v>README.md file</v>
      </c>
      <c r="C8" s="48" t="str">
        <f>IF($A8="","",VLOOKUP($A8,Arbeitspakete!$A$3:$M$999,C$2,FALSE))</f>
        <v>Offen</v>
      </c>
      <c r="D8" s="67">
        <f>IF($A8="","",VLOOKUP($A8,Arbeitspakete!$A$3:$M$999,D$2,FALSE))</f>
        <v>1</v>
      </c>
      <c r="E8" s="67">
        <f>IF($A8="","",VLOOKUP($A8,Arbeitspakete!$A$3:$M$999,E$2,FALSE))</f>
        <v>0</v>
      </c>
      <c r="F8" s="68">
        <f>IF($A8="","",VLOOKUP($A8,Arbeitspakete!$A$3:$M$999,F$2,FALSE))</f>
        <v>44854</v>
      </c>
      <c r="G8" s="68" t="str">
        <f>IF($A8="","",VLOOKUP($A8,Arbeitspakete!$A$3:$M$999,G$2,FALSE))</f>
        <v>27/20/2022</v>
      </c>
      <c r="H8" s="69"/>
      <c r="I8" s="69">
        <v>0</v>
      </c>
      <c r="J8" s="70">
        <v>0</v>
      </c>
      <c r="K8" s="71">
        <f t="shared" si="3"/>
        <v>0</v>
      </c>
      <c r="L8" s="71">
        <f t="shared" si="4"/>
        <v>0</v>
      </c>
      <c r="M8" s="72"/>
      <c r="N8" s="73">
        <f t="shared" si="5"/>
        <v>0</v>
      </c>
      <c r="O8" s="85">
        <f t="shared" si="6"/>
        <v>0</v>
      </c>
    </row>
    <row r="9" spans="1:15" x14ac:dyDescent="0.45">
      <c r="A9" s="55" t="str">
        <f>IF(ISBLANK(Arbeitspakete!A9),"",Arbeitspakete!A9)</f>
        <v>XYZ.0106</v>
      </c>
      <c r="B9" s="48" t="str">
        <f>IF($A9="","",VLOOKUP($A9,Arbeitspakete!$A$3:$M$999,B$2,FALSE))</f>
        <v>Projektplanung</v>
      </c>
      <c r="C9" s="48" t="str">
        <f>IF($A9="","",VLOOKUP($A9,Arbeitspakete!$A$3:$M$999,C$2,FALSE))</f>
        <v>In Arbeit</v>
      </c>
      <c r="D9" s="67">
        <f>IF($A9="","",VLOOKUP($A9,Arbeitspakete!$A$3:$M$999,D$2,FALSE))</f>
        <v>1.5</v>
      </c>
      <c r="E9" s="67">
        <f>IF($A9="","",VLOOKUP($A9,Arbeitspakete!$A$3:$M$999,E$2,FALSE))</f>
        <v>0</v>
      </c>
      <c r="F9" s="68">
        <f>IF($A9="","",VLOOKUP($A9,Arbeitspakete!$A$3:$M$999,F$2,FALSE))</f>
        <v>44826</v>
      </c>
      <c r="G9" s="68">
        <f>IF($A9="","",VLOOKUP($A9,Arbeitspakete!$A$3:$M$999,G$2,FALSE))</f>
        <v>44826</v>
      </c>
      <c r="H9" s="69">
        <v>0</v>
      </c>
      <c r="I9" s="69">
        <v>0</v>
      </c>
      <c r="J9" s="70">
        <f t="shared" si="2"/>
        <v>1</v>
      </c>
      <c r="K9" s="71">
        <f t="shared" si="3"/>
        <v>1.5</v>
      </c>
      <c r="L9" s="71">
        <f t="shared" si="4"/>
        <v>0</v>
      </c>
      <c r="M9" s="72">
        <v>0</v>
      </c>
      <c r="N9" s="73">
        <f t="shared" si="5"/>
        <v>0</v>
      </c>
      <c r="O9" s="85">
        <f t="shared" si="6"/>
        <v>0</v>
      </c>
    </row>
    <row r="10" spans="1:15" x14ac:dyDescent="0.45">
      <c r="A10" s="55" t="str">
        <f>IF(ISBLANK(Arbeitspakete!A10),"",Arbeitspakete!A10)</f>
        <v/>
      </c>
      <c r="B10" s="48" t="str">
        <f>IF($A10="","",VLOOKUP($A10,Arbeitspakete!$A$3:$M$999,B$2,FALSE))</f>
        <v/>
      </c>
      <c r="C10" s="48" t="str">
        <f>IF($A10="","",VLOOKUP($A10,Arbeitspakete!$A$3:$M$999,C$2,FALSE))</f>
        <v/>
      </c>
      <c r="D10" s="67" t="str">
        <f>IF($A10="","",VLOOKUP($A10,Arbeitspakete!$A$3:$M$999,D$2,FALSE))</f>
        <v/>
      </c>
      <c r="E10" s="67" t="str">
        <f>IF($A10="","",VLOOKUP($A10,Arbeitspakete!$A$3:$M$999,E$2,FALSE))</f>
        <v/>
      </c>
      <c r="F10" s="68" t="str">
        <f>IF($A10="","",VLOOKUP($A10,Arbeitspakete!$A$3:$M$999,F$2,FALSE))</f>
        <v/>
      </c>
      <c r="G10" s="68" t="str">
        <f>IF($A10="","",VLOOKUP($A10,Arbeitspakete!$A$3:$M$999,G$2,FALSE))</f>
        <v/>
      </c>
      <c r="H10" s="69"/>
      <c r="I10" s="69"/>
      <c r="J10" s="70" t="str">
        <f t="shared" si="2"/>
        <v/>
      </c>
      <c r="K10" s="71" t="str">
        <f t="shared" si="3"/>
        <v/>
      </c>
      <c r="L10" s="71" t="str">
        <f t="shared" si="4"/>
        <v/>
      </c>
      <c r="M10" s="75"/>
      <c r="N10" s="73" t="str">
        <f t="shared" si="5"/>
        <v/>
      </c>
      <c r="O10" s="85" t="str">
        <f t="shared" si="6"/>
        <v/>
      </c>
    </row>
    <row r="11" spans="1:15" x14ac:dyDescent="0.45">
      <c r="A11" s="55" t="str">
        <f>IF(ISBLANK(Arbeitspakete!A11),"",Arbeitspakete!A11)</f>
        <v/>
      </c>
      <c r="B11" s="48" t="str">
        <f>IF($A11="","",VLOOKUP($A11,Arbeitspakete!$A$3:$M$999,B$2,FALSE))</f>
        <v/>
      </c>
      <c r="C11" s="48" t="str">
        <f>IF($A11="","",VLOOKUP($A11,Arbeitspakete!$A$3:$M$999,C$2,FALSE))</f>
        <v/>
      </c>
      <c r="D11" s="67" t="str">
        <f>IF($A11="","",VLOOKUP($A11,Arbeitspakete!$A$3:$M$999,D$2,FALSE))</f>
        <v/>
      </c>
      <c r="E11" s="67" t="str">
        <f>IF($A11="","",VLOOKUP($A11,Arbeitspakete!$A$3:$M$999,E$2,FALSE))</f>
        <v/>
      </c>
      <c r="F11" s="68" t="str">
        <f>IF($A11="","",VLOOKUP($A11,Arbeitspakete!$A$3:$M$999,F$2,FALSE))</f>
        <v/>
      </c>
      <c r="G11" s="68" t="str">
        <f>IF($A11="","",VLOOKUP($A11,Arbeitspakete!$A$3:$M$999,G$2,FALSE))</f>
        <v/>
      </c>
      <c r="H11" s="69"/>
      <c r="I11" s="69"/>
      <c r="J11" s="70" t="str">
        <f t="shared" si="2"/>
        <v/>
      </c>
      <c r="K11" s="71" t="str">
        <f t="shared" si="3"/>
        <v/>
      </c>
      <c r="L11" s="71" t="str">
        <f t="shared" si="4"/>
        <v/>
      </c>
      <c r="M11" s="75"/>
      <c r="N11" s="73" t="str">
        <f t="shared" si="5"/>
        <v/>
      </c>
      <c r="O11" s="85" t="str">
        <f t="shared" si="6"/>
        <v/>
      </c>
    </row>
    <row r="12" spans="1:15" x14ac:dyDescent="0.45">
      <c r="A12" s="55" t="str">
        <f>IF(ISBLANK(Arbeitspakete!A12),"",Arbeitspakete!A12)</f>
        <v/>
      </c>
      <c r="B12" s="48" t="str">
        <f>IF($A12="","",VLOOKUP($A12,Arbeitspakete!$A$3:$M$999,B$2,FALSE))</f>
        <v/>
      </c>
      <c r="C12" s="48" t="str">
        <f>IF($A12="","",VLOOKUP($A12,Arbeitspakete!$A$3:$M$999,C$2,FALSE))</f>
        <v/>
      </c>
      <c r="D12" s="67" t="str">
        <f>IF($A12="","",VLOOKUP($A12,Arbeitspakete!$A$3:$M$999,D$2,FALSE))</f>
        <v/>
      </c>
      <c r="E12" s="67" t="str">
        <f>IF($A12="","",VLOOKUP($A12,Arbeitspakete!$A$3:$M$999,E$2,FALSE))</f>
        <v/>
      </c>
      <c r="F12" s="68" t="str">
        <f>IF($A12="","",VLOOKUP($A12,Arbeitspakete!$A$3:$M$999,F$2,FALSE))</f>
        <v/>
      </c>
      <c r="G12" s="68" t="str">
        <f>IF($A12="","",VLOOKUP($A12,Arbeitspakete!$A$3:$M$999,G$2,FALSE))</f>
        <v/>
      </c>
      <c r="H12" s="69"/>
      <c r="I12" s="69"/>
      <c r="J12" s="70" t="str">
        <f t="shared" si="2"/>
        <v/>
      </c>
      <c r="K12" s="71" t="str">
        <f t="shared" si="3"/>
        <v/>
      </c>
      <c r="L12" s="71" t="str">
        <f t="shared" si="4"/>
        <v/>
      </c>
      <c r="M12" s="75"/>
      <c r="N12" s="73" t="str">
        <f t="shared" si="5"/>
        <v/>
      </c>
      <c r="O12" s="85" t="str">
        <f t="shared" si="6"/>
        <v/>
      </c>
    </row>
    <row r="13" spans="1:15" x14ac:dyDescent="0.45">
      <c r="A13" s="55" t="str">
        <f>IF(ISBLANK(Arbeitspakete!A13),"",Arbeitspakete!A13)</f>
        <v/>
      </c>
      <c r="B13" s="48" t="str">
        <f>IF($A13="","",VLOOKUP($A13,Arbeitspakete!$A$3:$M$999,B$2,FALSE))</f>
        <v/>
      </c>
      <c r="C13" s="48" t="str">
        <f>IF($A13="","",VLOOKUP($A13,Arbeitspakete!$A$3:$M$999,C$2,FALSE))</f>
        <v/>
      </c>
      <c r="D13" s="67" t="str">
        <f>IF($A13="","",VLOOKUP($A13,Arbeitspakete!$A$3:$M$999,D$2,FALSE))</f>
        <v/>
      </c>
      <c r="E13" s="67" t="str">
        <f>IF($A13="","",VLOOKUP($A13,Arbeitspakete!$A$3:$M$999,E$2,FALSE))</f>
        <v/>
      </c>
      <c r="F13" s="68" t="str">
        <f>IF($A13="","",VLOOKUP($A13,Arbeitspakete!$A$3:$M$999,F$2,FALSE))</f>
        <v/>
      </c>
      <c r="G13" s="68" t="str">
        <f>IF($A13="","",VLOOKUP($A13,Arbeitspakete!$A$3:$M$999,G$2,FALSE))</f>
        <v/>
      </c>
      <c r="H13" s="69"/>
      <c r="I13" s="69"/>
      <c r="J13" s="70" t="str">
        <f t="shared" si="2"/>
        <v/>
      </c>
      <c r="K13" s="71" t="str">
        <f t="shared" si="3"/>
        <v/>
      </c>
      <c r="L13" s="71" t="str">
        <f t="shared" si="4"/>
        <v/>
      </c>
      <c r="M13" s="75"/>
      <c r="N13" s="73" t="str">
        <f t="shared" si="5"/>
        <v/>
      </c>
      <c r="O13" s="85" t="str">
        <f t="shared" si="6"/>
        <v/>
      </c>
    </row>
    <row r="14" spans="1:15" x14ac:dyDescent="0.45">
      <c r="A14" s="55" t="str">
        <f>IF(ISBLANK(Arbeitspakete!A14),"",Arbeitspakete!A14)</f>
        <v/>
      </c>
      <c r="B14" s="48" t="str">
        <f>IF($A14="","",VLOOKUP($A14,Arbeitspakete!$A$3:$M$999,B$2,FALSE))</f>
        <v/>
      </c>
      <c r="C14" s="48" t="str">
        <f>IF($A14="","",VLOOKUP($A14,Arbeitspakete!$A$3:$M$999,C$2,FALSE))</f>
        <v/>
      </c>
      <c r="D14" s="67" t="str">
        <f>IF($A14="","",VLOOKUP($A14,Arbeitspakete!$A$3:$M$999,D$2,FALSE))</f>
        <v/>
      </c>
      <c r="E14" s="67" t="str">
        <f>IF($A14="","",VLOOKUP($A14,Arbeitspakete!$A$3:$M$999,E$2,FALSE))</f>
        <v/>
      </c>
      <c r="F14" s="68" t="str">
        <f>IF($A14="","",VLOOKUP($A14,Arbeitspakete!$A$3:$M$999,F$2,FALSE))</f>
        <v/>
      </c>
      <c r="G14" s="68" t="str">
        <f>IF($A14="","",VLOOKUP($A14,Arbeitspakete!$A$3:$M$999,G$2,FALSE))</f>
        <v/>
      </c>
      <c r="H14" s="69"/>
      <c r="I14" s="69"/>
      <c r="J14" s="70" t="str">
        <f t="shared" si="2"/>
        <v/>
      </c>
      <c r="K14" s="71" t="str">
        <f t="shared" si="3"/>
        <v/>
      </c>
      <c r="L14" s="71" t="str">
        <f t="shared" si="4"/>
        <v/>
      </c>
      <c r="M14" s="75"/>
      <c r="N14" s="73" t="str">
        <f t="shared" si="5"/>
        <v/>
      </c>
      <c r="O14" s="85" t="str">
        <f t="shared" si="6"/>
        <v/>
      </c>
    </row>
    <row r="15" spans="1:15" x14ac:dyDescent="0.45">
      <c r="A15" s="55" t="str">
        <f>IF(ISBLANK(Arbeitspakete!A15),"",Arbeitspakete!A15)</f>
        <v/>
      </c>
      <c r="B15" s="48" t="str">
        <f>IF($A15="","",VLOOKUP($A15,Arbeitspakete!$A$3:$M$999,B$2,FALSE))</f>
        <v/>
      </c>
      <c r="C15" s="48" t="str">
        <f>IF($A15="","",VLOOKUP($A15,Arbeitspakete!$A$3:$M$999,C$2,FALSE))</f>
        <v/>
      </c>
      <c r="D15" s="67" t="str">
        <f>IF($A15="","",VLOOKUP($A15,Arbeitspakete!$A$3:$M$999,D$2,FALSE))</f>
        <v/>
      </c>
      <c r="E15" s="67" t="str">
        <f>IF($A15="","",VLOOKUP($A15,Arbeitspakete!$A$3:$M$999,E$2,FALSE))</f>
        <v/>
      </c>
      <c r="F15" s="68" t="str">
        <f>IF($A15="","",VLOOKUP($A15,Arbeitspakete!$A$3:$M$999,F$2,FALSE))</f>
        <v/>
      </c>
      <c r="G15" s="68" t="str">
        <f>IF($A15="","",VLOOKUP($A15,Arbeitspakete!$A$3:$M$999,G$2,FALSE))</f>
        <v/>
      </c>
      <c r="H15" s="69"/>
      <c r="I15" s="69"/>
      <c r="J15" s="70" t="str">
        <f t="shared" si="2"/>
        <v/>
      </c>
      <c r="K15" s="71" t="str">
        <f t="shared" si="3"/>
        <v/>
      </c>
      <c r="L15" s="71" t="str">
        <f t="shared" si="4"/>
        <v/>
      </c>
      <c r="M15" s="75"/>
      <c r="N15" s="73" t="str">
        <f t="shared" si="5"/>
        <v/>
      </c>
      <c r="O15" s="85" t="str">
        <f t="shared" si="6"/>
        <v/>
      </c>
    </row>
    <row r="16" spans="1:15" x14ac:dyDescent="0.45">
      <c r="A16" s="55" t="str">
        <f>IF(ISBLANK(Arbeitspakete!A16),"",Arbeitspakete!A16)</f>
        <v/>
      </c>
      <c r="B16" s="48" t="str">
        <f>IF($A16="","",VLOOKUP($A16,Arbeitspakete!$A$3:$M$999,B$2,FALSE))</f>
        <v/>
      </c>
      <c r="C16" s="48" t="str">
        <f>IF($A16="","",VLOOKUP($A16,Arbeitspakete!$A$3:$M$999,C$2,FALSE))</f>
        <v/>
      </c>
      <c r="D16" s="67" t="str">
        <f>IF($A16="","",VLOOKUP($A16,Arbeitspakete!$A$3:$M$999,D$2,FALSE))</f>
        <v/>
      </c>
      <c r="E16" s="67" t="str">
        <f>IF($A16="","",VLOOKUP($A16,Arbeitspakete!$A$3:$M$999,E$2,FALSE))</f>
        <v/>
      </c>
      <c r="F16" s="68" t="str">
        <f>IF($A16="","",VLOOKUP($A16,Arbeitspakete!$A$3:$M$999,F$2,FALSE))</f>
        <v/>
      </c>
      <c r="G16" s="68" t="str">
        <f>IF($A16="","",VLOOKUP($A16,Arbeitspakete!$A$3:$M$999,G$2,FALSE))</f>
        <v/>
      </c>
      <c r="H16" s="69"/>
      <c r="I16" s="69"/>
      <c r="J16" s="70" t="str">
        <f t="shared" si="2"/>
        <v/>
      </c>
      <c r="K16" s="71" t="str">
        <f t="shared" si="3"/>
        <v/>
      </c>
      <c r="L16" s="71" t="str">
        <f t="shared" si="4"/>
        <v/>
      </c>
      <c r="M16" s="75"/>
      <c r="N16" s="73" t="str">
        <f t="shared" si="5"/>
        <v/>
      </c>
      <c r="O16" s="85" t="str">
        <f t="shared" si="6"/>
        <v/>
      </c>
    </row>
    <row r="17" spans="1:15" x14ac:dyDescent="0.45">
      <c r="A17" s="55" t="str">
        <f>IF(ISBLANK(Arbeitspakete!A17),"",Arbeitspakete!A17)</f>
        <v/>
      </c>
      <c r="B17" s="48" t="str">
        <f>IF($A17="","",VLOOKUP($A17,Arbeitspakete!$A$3:$M$999,B$2,FALSE))</f>
        <v/>
      </c>
      <c r="C17" s="48" t="str">
        <f>IF($A17="","",VLOOKUP($A17,Arbeitspakete!$A$3:$M$999,C$2,FALSE))</f>
        <v/>
      </c>
      <c r="D17" s="67" t="str">
        <f>IF($A17="","",VLOOKUP($A17,Arbeitspakete!$A$3:$M$999,D$2,FALSE))</f>
        <v/>
      </c>
      <c r="E17" s="67" t="str">
        <f>IF($A17="","",VLOOKUP($A17,Arbeitspakete!$A$3:$M$999,E$2,FALSE))</f>
        <v/>
      </c>
      <c r="F17" s="68" t="str">
        <f>IF($A17="","",VLOOKUP($A17,Arbeitspakete!$A$3:$M$999,F$2,FALSE))</f>
        <v/>
      </c>
      <c r="G17" s="68" t="str">
        <f>IF($A17="","",VLOOKUP($A17,Arbeitspakete!$A$3:$M$999,G$2,FALSE))</f>
        <v/>
      </c>
      <c r="H17" s="69"/>
      <c r="I17" s="69"/>
      <c r="J17" s="70" t="str">
        <f t="shared" si="2"/>
        <v/>
      </c>
      <c r="K17" s="71" t="str">
        <f t="shared" si="3"/>
        <v/>
      </c>
      <c r="L17" s="71" t="str">
        <f t="shared" si="4"/>
        <v/>
      </c>
      <c r="M17" s="75"/>
      <c r="N17" s="73" t="str">
        <f t="shared" si="5"/>
        <v/>
      </c>
      <c r="O17" s="85" t="str">
        <f t="shared" si="6"/>
        <v/>
      </c>
    </row>
    <row r="18" spans="1:15" x14ac:dyDescent="0.45">
      <c r="A18" s="55" t="str">
        <f>IF(ISBLANK(Arbeitspakete!A18),"",Arbeitspakete!A18)</f>
        <v/>
      </c>
      <c r="B18" s="48" t="str">
        <f>IF($A18="","",VLOOKUP($A18,Arbeitspakete!$A$3:$M$999,B$2,FALSE))</f>
        <v/>
      </c>
      <c r="C18" s="48" t="str">
        <f>IF($A18="","",VLOOKUP($A18,Arbeitspakete!$A$3:$M$999,C$2,FALSE))</f>
        <v/>
      </c>
      <c r="D18" s="67" t="str">
        <f>IF($A18="","",VLOOKUP($A18,Arbeitspakete!$A$3:$M$999,D$2,FALSE))</f>
        <v/>
      </c>
      <c r="E18" s="67" t="str">
        <f>IF($A18="","",VLOOKUP($A18,Arbeitspakete!$A$3:$M$999,E$2,FALSE))</f>
        <v/>
      </c>
      <c r="F18" s="68" t="str">
        <f>IF($A18="","",VLOOKUP($A18,Arbeitspakete!$A$3:$M$999,F$2,FALSE))</f>
        <v/>
      </c>
      <c r="G18" s="68" t="str">
        <f>IF($A18="","",VLOOKUP($A18,Arbeitspakete!$A$3:$M$999,G$2,FALSE))</f>
        <v/>
      </c>
      <c r="H18" s="69"/>
      <c r="I18" s="69"/>
      <c r="J18" s="70" t="str">
        <f t="shared" si="2"/>
        <v/>
      </c>
      <c r="K18" s="71" t="str">
        <f t="shared" si="3"/>
        <v/>
      </c>
      <c r="L18" s="71" t="str">
        <f t="shared" si="4"/>
        <v/>
      </c>
      <c r="M18" s="75"/>
      <c r="N18" s="73" t="str">
        <f t="shared" si="5"/>
        <v/>
      </c>
      <c r="O18" s="85" t="str">
        <f t="shared" si="6"/>
        <v/>
      </c>
    </row>
    <row r="19" spans="1:15" x14ac:dyDescent="0.45">
      <c r="A19" s="55" t="str">
        <f>IF(ISBLANK(Arbeitspakete!A19),"",Arbeitspakete!A19)</f>
        <v/>
      </c>
      <c r="B19" s="48" t="str">
        <f>IF($A19="","",VLOOKUP($A19,Arbeitspakete!$A$3:$M$999,B$2,FALSE))</f>
        <v/>
      </c>
      <c r="C19" s="48" t="str">
        <f>IF($A19="","",VLOOKUP($A19,Arbeitspakete!$A$3:$M$999,C$2,FALSE))</f>
        <v/>
      </c>
      <c r="D19" s="67" t="str">
        <f>IF($A19="","",VLOOKUP($A19,Arbeitspakete!$A$3:$M$999,D$2,FALSE))</f>
        <v/>
      </c>
      <c r="E19" s="67" t="str">
        <f>IF($A19="","",VLOOKUP($A19,Arbeitspakete!$A$3:$M$999,E$2,FALSE))</f>
        <v/>
      </c>
      <c r="F19" s="68" t="str">
        <f>IF($A19="","",VLOOKUP($A19,Arbeitspakete!$A$3:$M$999,F$2,FALSE))</f>
        <v/>
      </c>
      <c r="G19" s="68" t="str">
        <f>IF($A19="","",VLOOKUP($A19,Arbeitspakete!$A$3:$M$999,G$2,FALSE))</f>
        <v/>
      </c>
      <c r="H19" s="69"/>
      <c r="I19" s="69"/>
      <c r="J19" s="70" t="str">
        <f t="shared" si="2"/>
        <v/>
      </c>
      <c r="K19" s="71" t="str">
        <f t="shared" si="3"/>
        <v/>
      </c>
      <c r="L19" s="71" t="str">
        <f t="shared" si="4"/>
        <v/>
      </c>
      <c r="M19" s="75"/>
      <c r="N19" s="73" t="str">
        <f t="shared" si="5"/>
        <v/>
      </c>
      <c r="O19" s="85" t="str">
        <f t="shared" si="6"/>
        <v/>
      </c>
    </row>
    <row r="20" spans="1:15" x14ac:dyDescent="0.45">
      <c r="A20" s="55" t="str">
        <f>IF(ISBLANK(Arbeitspakete!A20),"",Arbeitspakete!A20)</f>
        <v/>
      </c>
      <c r="B20" s="48" t="str">
        <f>IF($A20="","",VLOOKUP($A20,Arbeitspakete!$A$3:$M$999,B$2,FALSE))</f>
        <v/>
      </c>
      <c r="C20" s="48" t="str">
        <f>IF($A20="","",VLOOKUP($A20,Arbeitspakete!$A$3:$M$999,C$2,FALSE))</f>
        <v/>
      </c>
      <c r="D20" s="67" t="str">
        <f>IF($A20="","",VLOOKUP($A20,Arbeitspakete!$A$3:$M$999,D$2,FALSE))</f>
        <v/>
      </c>
      <c r="E20" s="67" t="str">
        <f>IF($A20="","",VLOOKUP($A20,Arbeitspakete!$A$3:$M$999,E$2,FALSE))</f>
        <v/>
      </c>
      <c r="F20" s="68" t="str">
        <f>IF($A20="","",VLOOKUP($A20,Arbeitspakete!$A$3:$M$999,F$2,FALSE))</f>
        <v/>
      </c>
      <c r="G20" s="68" t="str">
        <f>IF($A20="","",VLOOKUP($A20,Arbeitspakete!$A$3:$M$999,G$2,FALSE))</f>
        <v/>
      </c>
      <c r="H20" s="69"/>
      <c r="I20" s="69"/>
      <c r="J20" s="70" t="str">
        <f t="shared" si="2"/>
        <v/>
      </c>
      <c r="K20" s="71" t="str">
        <f t="shared" si="3"/>
        <v/>
      </c>
      <c r="L20" s="71" t="str">
        <f t="shared" si="4"/>
        <v/>
      </c>
      <c r="M20" s="75"/>
      <c r="N20" s="73" t="str">
        <f t="shared" si="5"/>
        <v/>
      </c>
      <c r="O20" s="85" t="str">
        <f t="shared" si="6"/>
        <v/>
      </c>
    </row>
    <row r="21" spans="1:15" x14ac:dyDescent="0.45">
      <c r="A21" s="55" t="str">
        <f>IF(ISBLANK(Arbeitspakete!A21),"",Arbeitspakete!A21)</f>
        <v/>
      </c>
      <c r="B21" s="48" t="str">
        <f>IF($A21="","",VLOOKUP($A21,Arbeitspakete!$A$3:$M$999,B$2,FALSE))</f>
        <v/>
      </c>
      <c r="C21" s="48" t="str">
        <f>IF($A21="","",VLOOKUP($A21,Arbeitspakete!$A$3:$M$999,C$2,FALSE))</f>
        <v/>
      </c>
      <c r="D21" s="67" t="str">
        <f>IF($A21="","",VLOOKUP($A21,Arbeitspakete!$A$3:$M$999,D$2,FALSE))</f>
        <v/>
      </c>
      <c r="E21" s="67" t="str">
        <f>IF($A21="","",VLOOKUP($A21,Arbeitspakete!$A$3:$M$999,E$2,FALSE))</f>
        <v/>
      </c>
      <c r="F21" s="68" t="str">
        <f>IF($A21="","",VLOOKUP($A21,Arbeitspakete!$A$3:$M$999,F$2,FALSE))</f>
        <v/>
      </c>
      <c r="G21" s="68" t="str">
        <f>IF($A21="","",VLOOKUP($A21,Arbeitspakete!$A$3:$M$999,G$2,FALSE))</f>
        <v/>
      </c>
      <c r="H21" s="69"/>
      <c r="I21" s="69"/>
      <c r="J21" s="70" t="str">
        <f t="shared" si="2"/>
        <v/>
      </c>
      <c r="K21" s="71" t="str">
        <f t="shared" si="3"/>
        <v/>
      </c>
      <c r="L21" s="71" t="str">
        <f t="shared" si="4"/>
        <v/>
      </c>
      <c r="M21" s="75"/>
      <c r="N21" s="73" t="str">
        <f t="shared" si="5"/>
        <v/>
      </c>
      <c r="O21" s="85" t="str">
        <f t="shared" si="6"/>
        <v/>
      </c>
    </row>
    <row r="22" spans="1:15" x14ac:dyDescent="0.45">
      <c r="A22" s="55" t="str">
        <f>IF(ISBLANK(Arbeitspakete!A22),"",Arbeitspakete!A22)</f>
        <v/>
      </c>
      <c r="B22" s="48" t="str">
        <f>IF($A22="","",VLOOKUP($A22,Arbeitspakete!$A$3:$M$999,B$2,FALSE))</f>
        <v/>
      </c>
      <c r="C22" s="48" t="str">
        <f>IF($A22="","",VLOOKUP($A22,Arbeitspakete!$A$3:$M$999,C$2,FALSE))</f>
        <v/>
      </c>
      <c r="D22" s="67" t="str">
        <f>IF($A22="","",VLOOKUP($A22,Arbeitspakete!$A$3:$M$999,D$2,FALSE))</f>
        <v/>
      </c>
      <c r="E22" s="67" t="str">
        <f>IF($A22="","",VLOOKUP($A22,Arbeitspakete!$A$3:$M$999,E$2,FALSE))</f>
        <v/>
      </c>
      <c r="F22" s="68" t="str">
        <f>IF($A22="","",VLOOKUP($A22,Arbeitspakete!$A$3:$M$999,F$2,FALSE))</f>
        <v/>
      </c>
      <c r="G22" s="68" t="str">
        <f>IF($A22="","",VLOOKUP($A22,Arbeitspakete!$A$3:$M$999,G$2,FALSE))</f>
        <v/>
      </c>
      <c r="H22" s="69"/>
      <c r="I22" s="69"/>
      <c r="J22" s="70" t="str">
        <f t="shared" si="2"/>
        <v/>
      </c>
      <c r="K22" s="71" t="str">
        <f t="shared" si="3"/>
        <v/>
      </c>
      <c r="L22" s="71" t="str">
        <f t="shared" si="4"/>
        <v/>
      </c>
      <c r="M22" s="75"/>
      <c r="N22" s="73" t="str">
        <f t="shared" si="5"/>
        <v/>
      </c>
      <c r="O22" s="85" t="str">
        <f t="shared" si="6"/>
        <v/>
      </c>
    </row>
    <row r="23" spans="1:15" x14ac:dyDescent="0.45">
      <c r="A23" s="55" t="str">
        <f>IF(ISBLANK(Arbeitspakete!A23),"",Arbeitspakete!A23)</f>
        <v/>
      </c>
      <c r="B23" s="48" t="str">
        <f>IF($A23="","",VLOOKUP($A23,Arbeitspakete!$A$3:$M$999,B$2,FALSE))</f>
        <v/>
      </c>
      <c r="C23" s="48" t="str">
        <f>IF($A23="","",VLOOKUP($A23,Arbeitspakete!$A$3:$M$999,C$2,FALSE))</f>
        <v/>
      </c>
      <c r="D23" s="67" t="str">
        <f>IF($A23="","",VLOOKUP($A23,Arbeitspakete!$A$3:$M$999,D$2,FALSE))</f>
        <v/>
      </c>
      <c r="E23" s="67" t="str">
        <f>IF($A23="","",VLOOKUP($A23,Arbeitspakete!$A$3:$M$999,E$2,FALSE))</f>
        <v/>
      </c>
      <c r="F23" s="68" t="str">
        <f>IF($A23="","",VLOOKUP($A23,Arbeitspakete!$A$3:$M$999,F$2,FALSE))</f>
        <v/>
      </c>
      <c r="G23" s="68" t="str">
        <f>IF($A23="","",VLOOKUP($A23,Arbeitspakete!$A$3:$M$999,G$2,FALSE))</f>
        <v/>
      </c>
      <c r="H23" s="69"/>
      <c r="I23" s="69"/>
      <c r="J23" s="70" t="str">
        <f t="shared" si="2"/>
        <v/>
      </c>
      <c r="K23" s="71" t="str">
        <f t="shared" si="3"/>
        <v/>
      </c>
      <c r="L23" s="71" t="str">
        <f t="shared" si="4"/>
        <v/>
      </c>
      <c r="M23" s="75"/>
      <c r="N23" s="73" t="str">
        <f t="shared" si="5"/>
        <v/>
      </c>
      <c r="O23" s="85" t="str">
        <f t="shared" si="6"/>
        <v/>
      </c>
    </row>
    <row r="24" spans="1:15" x14ac:dyDescent="0.45">
      <c r="A24" s="55" t="str">
        <f>IF(ISBLANK(Arbeitspakete!A24),"",Arbeitspakete!A24)</f>
        <v/>
      </c>
      <c r="B24" s="48" t="str">
        <f>IF($A24="","",VLOOKUP($A24,Arbeitspakete!$A$3:$M$999,B$2,FALSE))</f>
        <v/>
      </c>
      <c r="C24" s="48" t="str">
        <f>IF($A24="","",VLOOKUP($A24,Arbeitspakete!$A$3:$M$999,C$2,FALSE))</f>
        <v/>
      </c>
      <c r="D24" s="67" t="str">
        <f>IF($A24="","",VLOOKUP($A24,Arbeitspakete!$A$3:$M$999,D$2,FALSE))</f>
        <v/>
      </c>
      <c r="E24" s="67" t="str">
        <f>IF($A24="","",VLOOKUP($A24,Arbeitspakete!$A$3:$M$999,E$2,FALSE))</f>
        <v/>
      </c>
      <c r="F24" s="68" t="str">
        <f>IF($A24="","",VLOOKUP($A24,Arbeitspakete!$A$3:$M$999,F$2,FALSE))</f>
        <v/>
      </c>
      <c r="G24" s="68" t="str">
        <f>IF($A24="","",VLOOKUP($A24,Arbeitspakete!$A$3:$M$999,G$2,FALSE))</f>
        <v/>
      </c>
      <c r="H24" s="69"/>
      <c r="I24" s="69"/>
      <c r="J24" s="70" t="str">
        <f t="shared" si="2"/>
        <v/>
      </c>
      <c r="K24" s="71" t="str">
        <f t="shared" si="3"/>
        <v/>
      </c>
      <c r="L24" s="71" t="str">
        <f t="shared" si="4"/>
        <v/>
      </c>
      <c r="M24" s="75"/>
      <c r="N24" s="73" t="str">
        <f t="shared" si="5"/>
        <v/>
      </c>
      <c r="O24" s="85" t="str">
        <f t="shared" si="6"/>
        <v/>
      </c>
    </row>
    <row r="25" spans="1:15" x14ac:dyDescent="0.45">
      <c r="A25" s="55" t="str">
        <f>IF(ISBLANK(Arbeitspakete!A25),"",Arbeitspakete!A25)</f>
        <v/>
      </c>
      <c r="B25" s="48" t="str">
        <f>IF($A25="","",VLOOKUP($A25,Arbeitspakete!$A$3:$M$999,B$2,FALSE))</f>
        <v/>
      </c>
      <c r="C25" s="48" t="str">
        <f>IF($A25="","",VLOOKUP($A25,Arbeitspakete!$A$3:$M$999,C$2,FALSE))</f>
        <v/>
      </c>
      <c r="D25" s="67" t="str">
        <f>IF($A25="","",VLOOKUP($A25,Arbeitspakete!$A$3:$M$999,D$2,FALSE))</f>
        <v/>
      </c>
      <c r="E25" s="67" t="str">
        <f>IF($A25="","",VLOOKUP($A25,Arbeitspakete!$A$3:$M$999,E$2,FALSE))</f>
        <v/>
      </c>
      <c r="F25" s="68" t="str">
        <f>IF($A25="","",VLOOKUP($A25,Arbeitspakete!$A$3:$M$999,F$2,FALSE))</f>
        <v/>
      </c>
      <c r="G25" s="68" t="str">
        <f>IF($A25="","",VLOOKUP($A25,Arbeitspakete!$A$3:$M$999,G$2,FALSE))</f>
        <v/>
      </c>
      <c r="H25" s="69"/>
      <c r="I25" s="69"/>
      <c r="J25" s="70" t="str">
        <f t="shared" si="2"/>
        <v/>
      </c>
      <c r="K25" s="71" t="str">
        <f t="shared" si="3"/>
        <v/>
      </c>
      <c r="L25" s="71" t="str">
        <f t="shared" si="4"/>
        <v/>
      </c>
      <c r="M25" s="75"/>
      <c r="N25" s="73" t="str">
        <f t="shared" si="5"/>
        <v/>
      </c>
      <c r="O25" s="85" t="str">
        <f t="shared" si="6"/>
        <v/>
      </c>
    </row>
    <row r="26" spans="1:15" x14ac:dyDescent="0.45">
      <c r="A26" s="55" t="str">
        <f>IF(ISBLANK(Arbeitspakete!A26),"",Arbeitspakete!A26)</f>
        <v/>
      </c>
      <c r="B26" s="48" t="str">
        <f>IF($A26="","",VLOOKUP($A26,Arbeitspakete!$A$3:$M$999,B$2,FALSE))</f>
        <v/>
      </c>
      <c r="C26" s="48" t="str">
        <f>IF($A26="","",VLOOKUP($A26,Arbeitspakete!$A$3:$M$999,C$2,FALSE))</f>
        <v/>
      </c>
      <c r="D26" s="67" t="str">
        <f>IF($A26="","",VLOOKUP($A26,Arbeitspakete!$A$3:$M$999,D$2,FALSE))</f>
        <v/>
      </c>
      <c r="E26" s="67" t="str">
        <f>IF($A26="","",VLOOKUP($A26,Arbeitspakete!$A$3:$M$999,E$2,FALSE))</f>
        <v/>
      </c>
      <c r="F26" s="68" t="str">
        <f>IF($A26="","",VLOOKUP($A26,Arbeitspakete!$A$3:$M$999,F$2,FALSE))</f>
        <v/>
      </c>
      <c r="G26" s="68" t="str">
        <f>IF($A26="","",VLOOKUP($A26,Arbeitspakete!$A$3:$M$999,G$2,FALSE))</f>
        <v/>
      </c>
      <c r="H26" s="69"/>
      <c r="I26" s="69"/>
      <c r="J26" s="70" t="str">
        <f t="shared" si="2"/>
        <v/>
      </c>
      <c r="K26" s="71" t="str">
        <f t="shared" si="3"/>
        <v/>
      </c>
      <c r="L26" s="71" t="str">
        <f t="shared" si="4"/>
        <v/>
      </c>
      <c r="M26" s="75"/>
      <c r="N26" s="73" t="str">
        <f t="shared" si="5"/>
        <v/>
      </c>
      <c r="O26" s="85" t="str">
        <f t="shared" si="6"/>
        <v/>
      </c>
    </row>
    <row r="27" spans="1:15" x14ac:dyDescent="0.45">
      <c r="A27" s="55" t="str">
        <f>IF(ISBLANK(Arbeitspakete!A27),"",Arbeitspakete!A27)</f>
        <v/>
      </c>
      <c r="B27" s="48" t="str">
        <f>IF($A27="","",VLOOKUP($A27,Arbeitspakete!$A$3:$M$999,B$2,FALSE))</f>
        <v/>
      </c>
      <c r="C27" s="48" t="str">
        <f>IF($A27="","",VLOOKUP($A27,Arbeitspakete!$A$3:$M$999,C$2,FALSE))</f>
        <v/>
      </c>
      <c r="D27" s="67" t="str">
        <f>IF($A27="","",VLOOKUP($A27,Arbeitspakete!$A$3:$M$999,D$2,FALSE))</f>
        <v/>
      </c>
      <c r="E27" s="67" t="str">
        <f>IF($A27="","",VLOOKUP($A27,Arbeitspakete!$A$3:$M$999,E$2,FALSE))</f>
        <v/>
      </c>
      <c r="F27" s="68" t="str">
        <f>IF($A27="","",VLOOKUP($A27,Arbeitspakete!$A$3:$M$999,F$2,FALSE))</f>
        <v/>
      </c>
      <c r="G27" s="68" t="str">
        <f>IF($A27="","",VLOOKUP($A27,Arbeitspakete!$A$3:$M$999,G$2,FALSE))</f>
        <v/>
      </c>
      <c r="H27" s="69"/>
      <c r="I27" s="69"/>
      <c r="J27" s="70" t="str">
        <f t="shared" si="2"/>
        <v/>
      </c>
      <c r="K27" s="71" t="str">
        <f t="shared" si="3"/>
        <v/>
      </c>
      <c r="L27" s="71" t="str">
        <f t="shared" si="4"/>
        <v/>
      </c>
      <c r="M27" s="75"/>
      <c r="N27" s="73" t="str">
        <f t="shared" si="5"/>
        <v/>
      </c>
      <c r="O27" s="85" t="str">
        <f t="shared" si="6"/>
        <v/>
      </c>
    </row>
    <row r="28" spans="1:15" x14ac:dyDescent="0.45">
      <c r="A28" s="55" t="str">
        <f>IF(ISBLANK(Arbeitspakete!A28),"",Arbeitspakete!A28)</f>
        <v/>
      </c>
      <c r="B28" s="48" t="str">
        <f>IF($A28="","",VLOOKUP($A28,Arbeitspakete!$A$3:$M$999,B$2,FALSE))</f>
        <v/>
      </c>
      <c r="C28" s="48" t="str">
        <f>IF($A28="","",VLOOKUP($A28,Arbeitspakete!$A$3:$M$999,C$2,FALSE))</f>
        <v/>
      </c>
      <c r="D28" s="67" t="str">
        <f>IF($A28="","",VLOOKUP($A28,Arbeitspakete!$A$3:$M$999,D$2,FALSE))</f>
        <v/>
      </c>
      <c r="E28" s="67" t="str">
        <f>IF($A28="","",VLOOKUP($A28,Arbeitspakete!$A$3:$M$999,E$2,FALSE))</f>
        <v/>
      </c>
      <c r="F28" s="68" t="str">
        <f>IF($A28="","",VLOOKUP($A28,Arbeitspakete!$A$3:$M$999,F$2,FALSE))</f>
        <v/>
      </c>
      <c r="G28" s="68" t="str">
        <f>IF($A28="","",VLOOKUP($A28,Arbeitspakete!$A$3:$M$999,G$2,FALSE))</f>
        <v/>
      </c>
      <c r="H28" s="69"/>
      <c r="I28" s="69"/>
      <c r="J28" s="70" t="str">
        <f t="shared" si="2"/>
        <v/>
      </c>
      <c r="K28" s="71" t="str">
        <f t="shared" si="3"/>
        <v/>
      </c>
      <c r="L28" s="71" t="str">
        <f t="shared" si="4"/>
        <v/>
      </c>
      <c r="M28" s="75"/>
      <c r="N28" s="73" t="str">
        <f t="shared" si="5"/>
        <v/>
      </c>
      <c r="O28" s="85" t="str">
        <f t="shared" si="6"/>
        <v/>
      </c>
    </row>
    <row r="29" spans="1:15" x14ac:dyDescent="0.45">
      <c r="A29" s="55" t="str">
        <f>IF(ISBLANK(Arbeitspakete!A29),"",Arbeitspakete!A29)</f>
        <v/>
      </c>
      <c r="B29" s="48" t="str">
        <f>IF($A29="","",VLOOKUP($A29,Arbeitspakete!$A$3:$M$999,B$2,FALSE))</f>
        <v/>
      </c>
      <c r="C29" s="48" t="str">
        <f>IF($A29="","",VLOOKUP($A29,Arbeitspakete!$A$3:$M$999,C$2,FALSE))</f>
        <v/>
      </c>
      <c r="D29" s="67" t="str">
        <f>IF($A29="","",VLOOKUP($A29,Arbeitspakete!$A$3:$M$999,D$2,FALSE))</f>
        <v/>
      </c>
      <c r="E29" s="67" t="str">
        <f>IF($A29="","",VLOOKUP($A29,Arbeitspakete!$A$3:$M$999,E$2,FALSE))</f>
        <v/>
      </c>
      <c r="F29" s="68" t="str">
        <f>IF($A29="","",VLOOKUP($A29,Arbeitspakete!$A$3:$M$999,F$2,FALSE))</f>
        <v/>
      </c>
      <c r="G29" s="68" t="str">
        <f>IF($A29="","",VLOOKUP($A29,Arbeitspakete!$A$3:$M$999,G$2,FALSE))</f>
        <v/>
      </c>
      <c r="H29" s="69"/>
      <c r="I29" s="69"/>
      <c r="J29" s="70" t="str">
        <f t="shared" si="2"/>
        <v/>
      </c>
      <c r="K29" s="71" t="str">
        <f t="shared" si="3"/>
        <v/>
      </c>
      <c r="L29" s="71" t="str">
        <f t="shared" si="4"/>
        <v/>
      </c>
      <c r="M29" s="75"/>
      <c r="N29" s="73" t="str">
        <f t="shared" si="5"/>
        <v/>
      </c>
      <c r="O29" s="85" t="str">
        <f t="shared" si="6"/>
        <v/>
      </c>
    </row>
    <row r="30" spans="1:15" x14ac:dyDescent="0.45">
      <c r="A30" s="55" t="str">
        <f>IF(ISBLANK(Arbeitspakete!A30),"",Arbeitspakete!A30)</f>
        <v/>
      </c>
      <c r="B30" s="48" t="str">
        <f>IF($A30="","",VLOOKUP($A30,Arbeitspakete!$A$3:$M$999,B$2,FALSE))</f>
        <v/>
      </c>
      <c r="C30" s="48" t="str">
        <f>IF($A30="","",VLOOKUP($A30,Arbeitspakete!$A$3:$M$999,C$2,FALSE))</f>
        <v/>
      </c>
      <c r="D30" s="67" t="str">
        <f>IF($A30="","",VLOOKUP($A30,Arbeitspakete!$A$3:$M$999,D$2,FALSE))</f>
        <v/>
      </c>
      <c r="E30" s="67" t="str">
        <f>IF($A30="","",VLOOKUP($A30,Arbeitspakete!$A$3:$M$999,E$2,FALSE))</f>
        <v/>
      </c>
      <c r="F30" s="68" t="str">
        <f>IF($A30="","",VLOOKUP($A30,Arbeitspakete!$A$3:$M$999,F$2,FALSE))</f>
        <v/>
      </c>
      <c r="G30" s="68" t="str">
        <f>IF($A30="","",VLOOKUP($A30,Arbeitspakete!$A$3:$M$999,G$2,FALSE))</f>
        <v/>
      </c>
      <c r="H30" s="69"/>
      <c r="I30" s="69"/>
      <c r="J30" s="70" t="str">
        <f t="shared" si="2"/>
        <v/>
      </c>
      <c r="K30" s="71" t="str">
        <f t="shared" si="3"/>
        <v/>
      </c>
      <c r="L30" s="71" t="str">
        <f t="shared" si="4"/>
        <v/>
      </c>
      <c r="M30" s="75"/>
      <c r="N30" s="73" t="str">
        <f t="shared" si="5"/>
        <v/>
      </c>
      <c r="O30" s="85" t="str">
        <f t="shared" si="6"/>
        <v/>
      </c>
    </row>
    <row r="31" spans="1:15" x14ac:dyDescent="0.45">
      <c r="A31" s="55" t="str">
        <f>IF(ISBLANK(Arbeitspakete!A31),"",Arbeitspakete!A31)</f>
        <v/>
      </c>
      <c r="B31" s="48" t="str">
        <f>IF($A31="","",VLOOKUP($A31,Arbeitspakete!$A$3:$M$999,B$2,FALSE))</f>
        <v/>
      </c>
      <c r="C31" s="48" t="str">
        <f>IF($A31="","",VLOOKUP($A31,Arbeitspakete!$A$3:$M$999,C$2,FALSE))</f>
        <v/>
      </c>
      <c r="D31" s="67" t="str">
        <f>IF($A31="","",VLOOKUP($A31,Arbeitspakete!$A$3:$M$999,D$2,FALSE))</f>
        <v/>
      </c>
      <c r="E31" s="67" t="str">
        <f>IF($A31="","",VLOOKUP($A31,Arbeitspakete!$A$3:$M$999,E$2,FALSE))</f>
        <v/>
      </c>
      <c r="F31" s="68" t="str">
        <f>IF($A31="","",VLOOKUP($A31,Arbeitspakete!$A$3:$M$999,F$2,FALSE))</f>
        <v/>
      </c>
      <c r="G31" s="68" t="str">
        <f>IF($A31="","",VLOOKUP($A31,Arbeitspakete!$A$3:$M$999,G$2,FALSE))</f>
        <v/>
      </c>
      <c r="H31" s="69"/>
      <c r="I31" s="69"/>
      <c r="J31" s="70" t="str">
        <f t="shared" si="2"/>
        <v/>
      </c>
      <c r="K31" s="71" t="str">
        <f t="shared" si="3"/>
        <v/>
      </c>
      <c r="L31" s="71" t="str">
        <f t="shared" si="4"/>
        <v/>
      </c>
      <c r="M31" s="75"/>
      <c r="N31" s="73" t="str">
        <f t="shared" si="5"/>
        <v/>
      </c>
      <c r="O31" s="85" t="str">
        <f t="shared" si="6"/>
        <v/>
      </c>
    </row>
    <row r="32" spans="1:15" x14ac:dyDescent="0.45">
      <c r="A32" s="55" t="str">
        <f>IF(ISBLANK(Arbeitspakete!A32),"",Arbeitspakete!A32)</f>
        <v/>
      </c>
      <c r="B32" s="48" t="str">
        <f>IF($A32="","",VLOOKUP($A32,Arbeitspakete!$A$3:$M$999,B$2,FALSE))</f>
        <v/>
      </c>
      <c r="C32" s="48" t="str">
        <f>IF($A32="","",VLOOKUP($A32,Arbeitspakete!$A$3:$M$999,C$2,FALSE))</f>
        <v/>
      </c>
      <c r="D32" s="67" t="str">
        <f>IF($A32="","",VLOOKUP($A32,Arbeitspakete!$A$3:$M$999,D$2,FALSE))</f>
        <v/>
      </c>
      <c r="E32" s="67" t="str">
        <f>IF($A32="","",VLOOKUP($A32,Arbeitspakete!$A$3:$M$999,E$2,FALSE))</f>
        <v/>
      </c>
      <c r="F32" s="68" t="str">
        <f>IF($A32="","",VLOOKUP($A32,Arbeitspakete!$A$3:$M$999,F$2,FALSE))</f>
        <v/>
      </c>
      <c r="G32" s="68" t="str">
        <f>IF($A32="","",VLOOKUP($A32,Arbeitspakete!$A$3:$M$999,G$2,FALSE))</f>
        <v/>
      </c>
      <c r="H32" s="69"/>
      <c r="I32" s="69"/>
      <c r="J32" s="70" t="str">
        <f t="shared" si="2"/>
        <v/>
      </c>
      <c r="K32" s="71" t="str">
        <f t="shared" si="3"/>
        <v/>
      </c>
      <c r="L32" s="71" t="str">
        <f t="shared" si="4"/>
        <v/>
      </c>
      <c r="M32" s="75"/>
      <c r="N32" s="73" t="str">
        <f t="shared" si="5"/>
        <v/>
      </c>
      <c r="O32" s="85" t="str">
        <f t="shared" si="6"/>
        <v/>
      </c>
    </row>
    <row r="33" spans="1:15" x14ac:dyDescent="0.45">
      <c r="A33" s="55" t="str">
        <f>IF(ISBLANK(Arbeitspakete!A33),"",Arbeitspakete!A33)</f>
        <v/>
      </c>
      <c r="B33" s="48" t="str">
        <f>IF($A33="","",VLOOKUP($A33,Arbeitspakete!$A$3:$M$999,B$2,FALSE))</f>
        <v/>
      </c>
      <c r="C33" s="48" t="str">
        <f>IF($A33="","",VLOOKUP($A33,Arbeitspakete!$A$3:$M$999,C$2,FALSE))</f>
        <v/>
      </c>
      <c r="D33" s="67" t="str">
        <f>IF($A33="","",VLOOKUP($A33,Arbeitspakete!$A$3:$M$999,D$2,FALSE))</f>
        <v/>
      </c>
      <c r="E33" s="67" t="str">
        <f>IF($A33="","",VLOOKUP($A33,Arbeitspakete!$A$3:$M$999,E$2,FALSE))</f>
        <v/>
      </c>
      <c r="F33" s="68" t="str">
        <f>IF($A33="","",VLOOKUP($A33,Arbeitspakete!$A$3:$M$999,F$2,FALSE))</f>
        <v/>
      </c>
      <c r="G33" s="68" t="str">
        <f>IF($A33="","",VLOOKUP($A33,Arbeitspakete!$A$3:$M$999,G$2,FALSE))</f>
        <v/>
      </c>
      <c r="H33" s="69"/>
      <c r="I33" s="69"/>
      <c r="J33" s="70" t="str">
        <f t="shared" si="2"/>
        <v/>
      </c>
      <c r="K33" s="71" t="str">
        <f t="shared" si="3"/>
        <v/>
      </c>
      <c r="L33" s="71" t="str">
        <f t="shared" si="4"/>
        <v/>
      </c>
      <c r="M33" s="75"/>
      <c r="N33" s="73" t="str">
        <f t="shared" si="5"/>
        <v/>
      </c>
      <c r="O33" s="85" t="str">
        <f t="shared" si="6"/>
        <v/>
      </c>
    </row>
    <row r="34" spans="1:15" x14ac:dyDescent="0.45">
      <c r="A34" s="55" t="str">
        <f>IF(ISBLANK(Arbeitspakete!A34),"",Arbeitspakete!A34)</f>
        <v/>
      </c>
      <c r="B34" s="48" t="str">
        <f>IF($A34="","",VLOOKUP($A34,Arbeitspakete!$A$3:$M$999,B$2,FALSE))</f>
        <v/>
      </c>
      <c r="C34" s="48" t="str">
        <f>IF($A34="","",VLOOKUP($A34,Arbeitspakete!$A$3:$M$999,C$2,FALSE))</f>
        <v/>
      </c>
      <c r="D34" s="67" t="str">
        <f>IF($A34="","",VLOOKUP($A34,Arbeitspakete!$A$3:$M$999,D$2,FALSE))</f>
        <v/>
      </c>
      <c r="E34" s="67" t="str">
        <f>IF($A34="","",VLOOKUP($A34,Arbeitspakete!$A$3:$M$999,E$2,FALSE))</f>
        <v/>
      </c>
      <c r="F34" s="68" t="str">
        <f>IF($A34="","",VLOOKUP($A34,Arbeitspakete!$A$3:$M$999,F$2,FALSE))</f>
        <v/>
      </c>
      <c r="G34" s="68" t="str">
        <f>IF($A34="","",VLOOKUP($A34,Arbeitspakete!$A$3:$M$999,G$2,FALSE))</f>
        <v/>
      </c>
      <c r="H34" s="69"/>
      <c r="I34" s="69"/>
      <c r="J34" s="70" t="str">
        <f t="shared" si="2"/>
        <v/>
      </c>
      <c r="K34" s="71" t="str">
        <f t="shared" si="3"/>
        <v/>
      </c>
      <c r="L34" s="71" t="str">
        <f t="shared" si="4"/>
        <v/>
      </c>
      <c r="M34" s="75"/>
      <c r="N34" s="73" t="str">
        <f t="shared" si="5"/>
        <v/>
      </c>
      <c r="O34" s="85" t="str">
        <f t="shared" si="6"/>
        <v/>
      </c>
    </row>
    <row r="35" spans="1:15" x14ac:dyDescent="0.45">
      <c r="A35" s="55" t="str">
        <f>IF(ISBLANK(Arbeitspakete!A35),"",Arbeitspakete!A35)</f>
        <v/>
      </c>
      <c r="B35" s="48" t="str">
        <f>IF($A35="","",VLOOKUP($A35,Arbeitspakete!$A$3:$M$999,B$2,FALSE))</f>
        <v/>
      </c>
      <c r="C35" s="48" t="str">
        <f>IF($A35="","",VLOOKUP($A35,Arbeitspakete!$A$3:$M$999,C$2,FALSE))</f>
        <v/>
      </c>
      <c r="D35" s="67" t="str">
        <f>IF($A35="","",VLOOKUP($A35,Arbeitspakete!$A$3:$M$999,D$2,FALSE))</f>
        <v/>
      </c>
      <c r="E35" s="67" t="str">
        <f>IF($A35="","",VLOOKUP($A35,Arbeitspakete!$A$3:$M$999,E$2,FALSE))</f>
        <v/>
      </c>
      <c r="F35" s="68" t="str">
        <f>IF($A35="","",VLOOKUP($A35,Arbeitspakete!$A$3:$M$999,F$2,FALSE))</f>
        <v/>
      </c>
      <c r="G35" s="68" t="str">
        <f>IF($A35="","",VLOOKUP($A35,Arbeitspakete!$A$3:$M$999,G$2,FALSE))</f>
        <v/>
      </c>
      <c r="H35" s="69"/>
      <c r="I35" s="69"/>
      <c r="J35" s="70" t="str">
        <f t="shared" si="2"/>
        <v/>
      </c>
      <c r="K35" s="71" t="str">
        <f t="shared" si="3"/>
        <v/>
      </c>
      <c r="L35" s="71" t="str">
        <f t="shared" si="4"/>
        <v/>
      </c>
      <c r="M35" s="75"/>
      <c r="N35" s="73" t="str">
        <f t="shared" si="5"/>
        <v/>
      </c>
      <c r="O35" s="85" t="str">
        <f t="shared" si="6"/>
        <v/>
      </c>
    </row>
    <row r="36" spans="1:15" x14ac:dyDescent="0.45">
      <c r="A36" s="55" t="str">
        <f>IF(ISBLANK(Arbeitspakete!A36),"",Arbeitspakete!A36)</f>
        <v/>
      </c>
      <c r="B36" s="48" t="str">
        <f>IF($A36="","",VLOOKUP($A36,Arbeitspakete!$A$3:$M$999,B$2,FALSE))</f>
        <v/>
      </c>
      <c r="C36" s="48" t="str">
        <f>IF($A36="","",VLOOKUP($A36,Arbeitspakete!$A$3:$M$999,C$2,FALSE))</f>
        <v/>
      </c>
      <c r="D36" s="67" t="str">
        <f>IF($A36="","",VLOOKUP($A36,Arbeitspakete!$A$3:$M$999,D$2,FALSE))</f>
        <v/>
      </c>
      <c r="E36" s="67" t="str">
        <f>IF($A36="","",VLOOKUP($A36,Arbeitspakete!$A$3:$M$999,E$2,FALSE))</f>
        <v/>
      </c>
      <c r="F36" s="68" t="str">
        <f>IF($A36="","",VLOOKUP($A36,Arbeitspakete!$A$3:$M$999,F$2,FALSE))</f>
        <v/>
      </c>
      <c r="G36" s="68" t="str">
        <f>IF($A36="","",VLOOKUP($A36,Arbeitspakete!$A$3:$M$999,G$2,FALSE))</f>
        <v/>
      </c>
      <c r="H36" s="69"/>
      <c r="I36" s="69"/>
      <c r="J36" s="70" t="str">
        <f t="shared" si="2"/>
        <v/>
      </c>
      <c r="K36" s="71" t="str">
        <f t="shared" si="3"/>
        <v/>
      </c>
      <c r="L36" s="71" t="str">
        <f t="shared" si="4"/>
        <v/>
      </c>
      <c r="M36" s="75"/>
      <c r="N36" s="73" t="str">
        <f t="shared" si="5"/>
        <v/>
      </c>
      <c r="O36" s="85" t="str">
        <f t="shared" si="6"/>
        <v/>
      </c>
    </row>
    <row r="37" spans="1:15" x14ac:dyDescent="0.45">
      <c r="A37" s="55" t="str">
        <f>IF(ISBLANK(Arbeitspakete!A37),"",Arbeitspakete!A37)</f>
        <v/>
      </c>
      <c r="B37" s="48" t="str">
        <f>IF($A37="","",VLOOKUP($A37,Arbeitspakete!$A$3:$M$999,B$2,FALSE))</f>
        <v/>
      </c>
      <c r="C37" s="48" t="str">
        <f>IF($A37="","",VLOOKUP($A37,Arbeitspakete!$A$3:$M$999,C$2,FALSE))</f>
        <v/>
      </c>
      <c r="D37" s="67" t="str">
        <f>IF($A37="","",VLOOKUP($A37,Arbeitspakete!$A$3:$M$999,D$2,FALSE))</f>
        <v/>
      </c>
      <c r="E37" s="67" t="str">
        <f>IF($A37="","",VLOOKUP($A37,Arbeitspakete!$A$3:$M$999,E$2,FALSE))</f>
        <v/>
      </c>
      <c r="F37" s="68" t="str">
        <f>IF($A37="","",VLOOKUP($A37,Arbeitspakete!$A$3:$M$999,F$2,FALSE))</f>
        <v/>
      </c>
      <c r="G37" s="68" t="str">
        <f>IF($A37="","",VLOOKUP($A37,Arbeitspakete!$A$3:$M$999,G$2,FALSE))</f>
        <v/>
      </c>
      <c r="H37" s="69"/>
      <c r="I37" s="69"/>
      <c r="J37" s="70" t="str">
        <f t="shared" si="2"/>
        <v/>
      </c>
      <c r="K37" s="71" t="str">
        <f t="shared" si="3"/>
        <v/>
      </c>
      <c r="L37" s="71" t="str">
        <f t="shared" si="4"/>
        <v/>
      </c>
      <c r="M37" s="75"/>
      <c r="N37" s="73" t="str">
        <f t="shared" si="5"/>
        <v/>
      </c>
      <c r="O37" s="85" t="str">
        <f t="shared" si="6"/>
        <v/>
      </c>
    </row>
    <row r="38" spans="1:15" x14ac:dyDescent="0.45">
      <c r="A38" s="55" t="str">
        <f>IF(ISBLANK(Arbeitspakete!A38),"",Arbeitspakete!A38)</f>
        <v/>
      </c>
      <c r="B38" s="48" t="str">
        <f>IF($A38="","",VLOOKUP($A38,Arbeitspakete!$A$3:$M$999,B$2,FALSE))</f>
        <v/>
      </c>
      <c r="C38" s="48" t="str">
        <f>IF($A38="","",VLOOKUP($A38,Arbeitspakete!$A$3:$M$999,C$2,FALSE))</f>
        <v/>
      </c>
      <c r="D38" s="67" t="str">
        <f>IF($A38="","",VLOOKUP($A38,Arbeitspakete!$A$3:$M$999,D$2,FALSE))</f>
        <v/>
      </c>
      <c r="E38" s="67" t="str">
        <f>IF($A38="","",VLOOKUP($A38,Arbeitspakete!$A$3:$M$999,E$2,FALSE))</f>
        <v/>
      </c>
      <c r="F38" s="68" t="str">
        <f>IF($A38="","",VLOOKUP($A38,Arbeitspakete!$A$3:$M$999,F$2,FALSE))</f>
        <v/>
      </c>
      <c r="G38" s="68" t="str">
        <f>IF($A38="","",VLOOKUP($A38,Arbeitspakete!$A$3:$M$999,G$2,FALSE))</f>
        <v/>
      </c>
      <c r="H38" s="69"/>
      <c r="I38" s="69"/>
      <c r="J38" s="70" t="str">
        <f t="shared" si="2"/>
        <v/>
      </c>
      <c r="K38" s="71" t="str">
        <f t="shared" si="3"/>
        <v/>
      </c>
      <c r="L38" s="71" t="str">
        <f t="shared" si="4"/>
        <v/>
      </c>
      <c r="M38" s="75"/>
      <c r="N38" s="73" t="str">
        <f t="shared" si="5"/>
        <v/>
      </c>
      <c r="O38" s="85" t="str">
        <f t="shared" si="6"/>
        <v/>
      </c>
    </row>
    <row r="39" spans="1:15" x14ac:dyDescent="0.45">
      <c r="A39" s="55" t="str">
        <f>IF(ISBLANK(Arbeitspakete!A39),"",Arbeitspakete!A39)</f>
        <v/>
      </c>
      <c r="B39" s="48" t="str">
        <f>IF($A39="","",VLOOKUP($A39,Arbeitspakete!$A$3:$M$999,B$2,FALSE))</f>
        <v/>
      </c>
      <c r="C39" s="48" t="str">
        <f>IF($A39="","",VLOOKUP($A39,Arbeitspakete!$A$3:$M$999,C$2,FALSE))</f>
        <v/>
      </c>
      <c r="D39" s="67" t="str">
        <f>IF($A39="","",VLOOKUP($A39,Arbeitspakete!$A$3:$M$999,D$2,FALSE))</f>
        <v/>
      </c>
      <c r="E39" s="67" t="str">
        <f>IF($A39="","",VLOOKUP($A39,Arbeitspakete!$A$3:$M$999,E$2,FALSE))</f>
        <v/>
      </c>
      <c r="F39" s="68" t="str">
        <f>IF($A39="","",VLOOKUP($A39,Arbeitspakete!$A$3:$M$999,F$2,FALSE))</f>
        <v/>
      </c>
      <c r="G39" s="68" t="str">
        <f>IF($A39="","",VLOOKUP($A39,Arbeitspakete!$A$3:$M$999,G$2,FALSE))</f>
        <v/>
      </c>
      <c r="H39" s="69"/>
      <c r="I39" s="69"/>
      <c r="J39" s="70" t="str">
        <f t="shared" si="2"/>
        <v/>
      </c>
      <c r="K39" s="71" t="str">
        <f t="shared" si="3"/>
        <v/>
      </c>
      <c r="L39" s="71" t="str">
        <f t="shared" si="4"/>
        <v/>
      </c>
      <c r="M39" s="75"/>
      <c r="N39" s="73" t="str">
        <f t="shared" si="5"/>
        <v/>
      </c>
      <c r="O39" s="85" t="str">
        <f t="shared" si="6"/>
        <v/>
      </c>
    </row>
    <row r="40" spans="1:15" x14ac:dyDescent="0.45">
      <c r="A40" s="55" t="str">
        <f>IF(ISBLANK(Arbeitspakete!A40),"",Arbeitspakete!A40)</f>
        <v/>
      </c>
      <c r="B40" s="48" t="str">
        <f>IF($A40="","",VLOOKUP($A40,Arbeitspakete!$A$3:$M$999,B$2,FALSE))</f>
        <v/>
      </c>
      <c r="C40" s="48" t="str">
        <f>IF($A40="","",VLOOKUP($A40,Arbeitspakete!$A$3:$M$999,C$2,FALSE))</f>
        <v/>
      </c>
      <c r="D40" s="67" t="str">
        <f>IF($A40="","",VLOOKUP($A40,Arbeitspakete!$A$3:$M$999,D$2,FALSE))</f>
        <v/>
      </c>
      <c r="E40" s="67" t="str">
        <f>IF($A40="","",VLOOKUP($A40,Arbeitspakete!$A$3:$M$999,E$2,FALSE))</f>
        <v/>
      </c>
      <c r="F40" s="68" t="str">
        <f>IF($A40="","",VLOOKUP($A40,Arbeitspakete!$A$3:$M$999,F$2,FALSE))</f>
        <v/>
      </c>
      <c r="G40" s="68" t="str">
        <f>IF($A40="","",VLOOKUP($A40,Arbeitspakete!$A$3:$M$999,G$2,FALSE))</f>
        <v/>
      </c>
      <c r="H40" s="69"/>
      <c r="I40" s="69"/>
      <c r="J40" s="70" t="str">
        <f t="shared" si="2"/>
        <v/>
      </c>
      <c r="K40" s="71" t="str">
        <f t="shared" si="3"/>
        <v/>
      </c>
      <c r="L40" s="71" t="str">
        <f t="shared" si="4"/>
        <v/>
      </c>
      <c r="M40" s="75"/>
      <c r="N40" s="73" t="str">
        <f t="shared" si="5"/>
        <v/>
      </c>
      <c r="O40" s="85" t="str">
        <f t="shared" si="6"/>
        <v/>
      </c>
    </row>
    <row r="41" spans="1:15" x14ac:dyDescent="0.45">
      <c r="A41" s="55" t="str">
        <f>IF(ISBLANK(Arbeitspakete!A41),"",Arbeitspakete!A41)</f>
        <v/>
      </c>
      <c r="B41" s="48" t="str">
        <f>IF($A41="","",VLOOKUP($A41,Arbeitspakete!$A$3:$M$999,B$2,FALSE))</f>
        <v/>
      </c>
      <c r="C41" s="48" t="str">
        <f>IF($A41="","",VLOOKUP($A41,Arbeitspakete!$A$3:$M$999,C$2,FALSE))</f>
        <v/>
      </c>
      <c r="D41" s="67" t="str">
        <f>IF($A41="","",VLOOKUP($A41,Arbeitspakete!$A$3:$M$999,D$2,FALSE))</f>
        <v/>
      </c>
      <c r="E41" s="67" t="str">
        <f>IF($A41="","",VLOOKUP($A41,Arbeitspakete!$A$3:$M$999,E$2,FALSE))</f>
        <v/>
      </c>
      <c r="F41" s="68" t="str">
        <f>IF($A41="","",VLOOKUP($A41,Arbeitspakete!$A$3:$M$999,F$2,FALSE))</f>
        <v/>
      </c>
      <c r="G41" s="68" t="str">
        <f>IF($A41="","",VLOOKUP($A41,Arbeitspakete!$A$3:$M$999,G$2,FALSE))</f>
        <v/>
      </c>
      <c r="H41" s="69"/>
      <c r="I41" s="69"/>
      <c r="J41" s="70" t="str">
        <f t="shared" si="2"/>
        <v/>
      </c>
      <c r="K41" s="71" t="str">
        <f t="shared" si="3"/>
        <v/>
      </c>
      <c r="L41" s="71" t="str">
        <f t="shared" si="4"/>
        <v/>
      </c>
      <c r="M41" s="75"/>
      <c r="N41" s="73" t="str">
        <f t="shared" si="5"/>
        <v/>
      </c>
      <c r="O41" s="85" t="str">
        <f t="shared" si="6"/>
        <v/>
      </c>
    </row>
    <row r="42" spans="1:15" x14ac:dyDescent="0.45">
      <c r="A42" s="55" t="str">
        <f>IF(ISBLANK(Arbeitspakete!A42),"",Arbeitspakete!A42)</f>
        <v/>
      </c>
      <c r="B42" s="48" t="str">
        <f>IF($A42="","",VLOOKUP($A42,Arbeitspakete!$A$3:$M$999,B$2,FALSE))</f>
        <v/>
      </c>
      <c r="C42" s="48" t="str">
        <f>IF($A42="","",VLOOKUP($A42,Arbeitspakete!$A$3:$M$999,C$2,FALSE))</f>
        <v/>
      </c>
      <c r="D42" s="67" t="str">
        <f>IF($A42="","",VLOOKUP($A42,Arbeitspakete!$A$3:$M$999,D$2,FALSE))</f>
        <v/>
      </c>
      <c r="E42" s="67" t="str">
        <f>IF($A42="","",VLOOKUP($A42,Arbeitspakete!$A$3:$M$999,E$2,FALSE))</f>
        <v/>
      </c>
      <c r="F42" s="68" t="str">
        <f>IF($A42="","",VLOOKUP($A42,Arbeitspakete!$A$3:$M$999,F$2,FALSE))</f>
        <v/>
      </c>
      <c r="G42" s="68" t="str">
        <f>IF($A42="","",VLOOKUP($A42,Arbeitspakete!$A$3:$M$999,G$2,FALSE))</f>
        <v/>
      </c>
      <c r="H42" s="69"/>
      <c r="I42" s="69"/>
      <c r="J42" s="70" t="str">
        <f t="shared" si="2"/>
        <v/>
      </c>
      <c r="K42" s="71" t="str">
        <f t="shared" si="3"/>
        <v/>
      </c>
      <c r="L42" s="71" t="str">
        <f t="shared" si="4"/>
        <v/>
      </c>
      <c r="M42" s="75"/>
      <c r="N42" s="73" t="str">
        <f t="shared" si="5"/>
        <v/>
      </c>
      <c r="O42" s="85" t="str">
        <f t="shared" si="6"/>
        <v/>
      </c>
    </row>
    <row r="43" spans="1:15" x14ac:dyDescent="0.45">
      <c r="A43" s="55" t="str">
        <f>IF(ISBLANK(Arbeitspakete!A43),"",Arbeitspakete!A43)</f>
        <v/>
      </c>
      <c r="B43" s="48" t="str">
        <f>IF($A43="","",VLOOKUP($A43,Arbeitspakete!$A$3:$M$999,B$2,FALSE))</f>
        <v/>
      </c>
      <c r="C43" s="48" t="str">
        <f>IF($A43="","",VLOOKUP($A43,Arbeitspakete!$A$3:$M$999,C$2,FALSE))</f>
        <v/>
      </c>
      <c r="D43" s="67" t="str">
        <f>IF($A43="","",VLOOKUP($A43,Arbeitspakete!$A$3:$M$999,D$2,FALSE))</f>
        <v/>
      </c>
      <c r="E43" s="67" t="str">
        <f>IF($A43="","",VLOOKUP($A43,Arbeitspakete!$A$3:$M$999,E$2,FALSE))</f>
        <v/>
      </c>
      <c r="F43" s="68" t="str">
        <f>IF($A43="","",VLOOKUP($A43,Arbeitspakete!$A$3:$M$999,F$2,FALSE))</f>
        <v/>
      </c>
      <c r="G43" s="68" t="str">
        <f>IF($A43="","",VLOOKUP($A43,Arbeitspakete!$A$3:$M$999,G$2,FALSE))</f>
        <v/>
      </c>
      <c r="H43" s="69"/>
      <c r="I43" s="69"/>
      <c r="J43" s="70" t="str">
        <f t="shared" si="2"/>
        <v/>
      </c>
      <c r="K43" s="71" t="str">
        <f t="shared" si="3"/>
        <v/>
      </c>
      <c r="L43" s="71" t="str">
        <f t="shared" si="4"/>
        <v/>
      </c>
      <c r="M43" s="75"/>
      <c r="N43" s="73" t="str">
        <f t="shared" si="5"/>
        <v/>
      </c>
      <c r="O43" s="85" t="str">
        <f t="shared" si="6"/>
        <v/>
      </c>
    </row>
    <row r="44" spans="1:15" x14ac:dyDescent="0.45">
      <c r="A44" s="55" t="str">
        <f>IF(ISBLANK(Arbeitspakete!A44),"",Arbeitspakete!A44)</f>
        <v/>
      </c>
      <c r="B44" s="48" t="str">
        <f>IF($A44="","",VLOOKUP($A44,Arbeitspakete!$A$3:$M$999,B$2,FALSE))</f>
        <v/>
      </c>
      <c r="C44" s="48" t="str">
        <f>IF($A44="","",VLOOKUP($A44,Arbeitspakete!$A$3:$M$999,C$2,FALSE))</f>
        <v/>
      </c>
      <c r="D44" s="67" t="str">
        <f>IF($A44="","",VLOOKUP($A44,Arbeitspakete!$A$3:$M$999,D$2,FALSE))</f>
        <v/>
      </c>
      <c r="E44" s="67" t="str">
        <f>IF($A44="","",VLOOKUP($A44,Arbeitspakete!$A$3:$M$999,E$2,FALSE))</f>
        <v/>
      </c>
      <c r="F44" s="68" t="str">
        <f>IF($A44="","",VLOOKUP($A44,Arbeitspakete!$A$3:$M$999,F$2,FALSE))</f>
        <v/>
      </c>
      <c r="G44" s="68" t="str">
        <f>IF($A44="","",VLOOKUP($A44,Arbeitspakete!$A$3:$M$999,G$2,FALSE))</f>
        <v/>
      </c>
      <c r="H44" s="69"/>
      <c r="I44" s="69"/>
      <c r="J44" s="70" t="str">
        <f t="shared" si="2"/>
        <v/>
      </c>
      <c r="K44" s="71" t="str">
        <f t="shared" si="3"/>
        <v/>
      </c>
      <c r="L44" s="71" t="str">
        <f t="shared" si="4"/>
        <v/>
      </c>
      <c r="M44" s="75"/>
      <c r="N44" s="73" t="str">
        <f t="shared" si="5"/>
        <v/>
      </c>
      <c r="O44" s="85" t="str">
        <f t="shared" si="6"/>
        <v/>
      </c>
    </row>
    <row r="45" spans="1:15" x14ac:dyDescent="0.45">
      <c r="A45" s="55" t="str">
        <f>IF(ISBLANK(Arbeitspakete!A45),"",Arbeitspakete!A45)</f>
        <v/>
      </c>
      <c r="B45" s="48" t="str">
        <f>IF($A45="","",VLOOKUP($A45,Arbeitspakete!$A$3:$M$999,B$2,FALSE))</f>
        <v/>
      </c>
      <c r="C45" s="48" t="str">
        <f>IF($A45="","",VLOOKUP($A45,Arbeitspakete!$A$3:$M$999,C$2,FALSE))</f>
        <v/>
      </c>
      <c r="D45" s="67" t="str">
        <f>IF($A45="","",VLOOKUP($A45,Arbeitspakete!$A$3:$M$999,D$2,FALSE))</f>
        <v/>
      </c>
      <c r="E45" s="67" t="str">
        <f>IF($A45="","",VLOOKUP($A45,Arbeitspakete!$A$3:$M$999,E$2,FALSE))</f>
        <v/>
      </c>
      <c r="F45" s="68" t="str">
        <f>IF($A45="","",VLOOKUP($A45,Arbeitspakete!$A$3:$M$999,F$2,FALSE))</f>
        <v/>
      </c>
      <c r="G45" s="68" t="str">
        <f>IF($A45="","",VLOOKUP($A45,Arbeitspakete!$A$3:$M$999,G$2,FALSE))</f>
        <v/>
      </c>
      <c r="H45" s="69"/>
      <c r="I45" s="69"/>
      <c r="J45" s="70" t="str">
        <f t="shared" si="2"/>
        <v/>
      </c>
      <c r="K45" s="71" t="str">
        <f t="shared" si="3"/>
        <v/>
      </c>
      <c r="L45" s="71" t="str">
        <f t="shared" si="4"/>
        <v/>
      </c>
      <c r="M45" s="75"/>
      <c r="N45" s="73" t="str">
        <f t="shared" si="5"/>
        <v/>
      </c>
      <c r="O45" s="85" t="str">
        <f t="shared" si="6"/>
        <v/>
      </c>
    </row>
    <row r="46" spans="1:15" x14ac:dyDescent="0.45">
      <c r="A46" s="55" t="str">
        <f>IF(ISBLANK(Arbeitspakete!A46),"",Arbeitspakete!A46)</f>
        <v/>
      </c>
      <c r="B46" s="48" t="str">
        <f>IF($A46="","",VLOOKUP($A46,Arbeitspakete!$A$3:$M$999,B$2,FALSE))</f>
        <v/>
      </c>
      <c r="C46" s="48" t="str">
        <f>IF($A46="","",VLOOKUP($A46,Arbeitspakete!$A$3:$M$999,C$2,FALSE))</f>
        <v/>
      </c>
      <c r="D46" s="67" t="str">
        <f>IF($A46="","",VLOOKUP($A46,Arbeitspakete!$A$3:$M$999,D$2,FALSE))</f>
        <v/>
      </c>
      <c r="E46" s="67" t="str">
        <f>IF($A46="","",VLOOKUP($A46,Arbeitspakete!$A$3:$M$999,E$2,FALSE))</f>
        <v/>
      </c>
      <c r="F46" s="68" t="str">
        <f>IF($A46="","",VLOOKUP($A46,Arbeitspakete!$A$3:$M$999,F$2,FALSE))</f>
        <v/>
      </c>
      <c r="G46" s="68" t="str">
        <f>IF($A46="","",VLOOKUP($A46,Arbeitspakete!$A$3:$M$999,G$2,FALSE))</f>
        <v/>
      </c>
      <c r="H46" s="69"/>
      <c r="I46" s="69"/>
      <c r="J46" s="70" t="str">
        <f t="shared" si="2"/>
        <v/>
      </c>
      <c r="K46" s="71" t="str">
        <f t="shared" si="3"/>
        <v/>
      </c>
      <c r="L46" s="71" t="str">
        <f t="shared" si="4"/>
        <v/>
      </c>
      <c r="M46" s="75"/>
      <c r="N46" s="73" t="str">
        <f t="shared" si="5"/>
        <v/>
      </c>
      <c r="O46" s="85" t="str">
        <f t="shared" si="6"/>
        <v/>
      </c>
    </row>
    <row r="47" spans="1:15" x14ac:dyDescent="0.45">
      <c r="A47" s="55" t="str">
        <f>IF(ISBLANK(Arbeitspakete!A47),"",Arbeitspakete!A47)</f>
        <v/>
      </c>
      <c r="B47" s="48" t="str">
        <f>IF($A47="","",VLOOKUP($A47,Arbeitspakete!$A$3:$M$999,B$2,FALSE))</f>
        <v/>
      </c>
      <c r="C47" s="48" t="str">
        <f>IF($A47="","",VLOOKUP($A47,Arbeitspakete!$A$3:$M$999,C$2,FALSE))</f>
        <v/>
      </c>
      <c r="D47" s="67" t="str">
        <f>IF($A47="","",VLOOKUP($A47,Arbeitspakete!$A$3:$M$999,D$2,FALSE))</f>
        <v/>
      </c>
      <c r="E47" s="67" t="str">
        <f>IF($A47="","",VLOOKUP($A47,Arbeitspakete!$A$3:$M$999,E$2,FALSE))</f>
        <v/>
      </c>
      <c r="F47" s="68" t="str">
        <f>IF($A47="","",VLOOKUP($A47,Arbeitspakete!$A$3:$M$999,F$2,FALSE))</f>
        <v/>
      </c>
      <c r="G47" s="68" t="str">
        <f>IF($A47="","",VLOOKUP($A47,Arbeitspakete!$A$3:$M$999,G$2,FALSE))</f>
        <v/>
      </c>
      <c r="H47" s="69"/>
      <c r="I47" s="69"/>
      <c r="J47" s="70" t="str">
        <f t="shared" si="2"/>
        <v/>
      </c>
      <c r="K47" s="71" t="str">
        <f t="shared" si="3"/>
        <v/>
      </c>
      <c r="L47" s="71" t="str">
        <f t="shared" si="4"/>
        <v/>
      </c>
      <c r="M47" s="75"/>
      <c r="N47" s="73" t="str">
        <f t="shared" si="5"/>
        <v/>
      </c>
      <c r="O47" s="85" t="str">
        <f t="shared" si="6"/>
        <v/>
      </c>
    </row>
    <row r="48" spans="1:15" x14ac:dyDescent="0.45">
      <c r="A48" s="55" t="str">
        <f>IF(ISBLANK(Arbeitspakete!A48),"",Arbeitspakete!A48)</f>
        <v/>
      </c>
      <c r="B48" s="48" t="str">
        <f>IF($A48="","",VLOOKUP($A48,Arbeitspakete!$A$3:$M$999,B$2,FALSE))</f>
        <v/>
      </c>
      <c r="C48" s="48" t="str">
        <f>IF($A48="","",VLOOKUP($A48,Arbeitspakete!$A$3:$M$999,C$2,FALSE))</f>
        <v/>
      </c>
      <c r="D48" s="67" t="str">
        <f>IF($A48="","",VLOOKUP($A48,Arbeitspakete!$A$3:$M$999,D$2,FALSE))</f>
        <v/>
      </c>
      <c r="E48" s="67" t="str">
        <f>IF($A48="","",VLOOKUP($A48,Arbeitspakete!$A$3:$M$999,E$2,FALSE))</f>
        <v/>
      </c>
      <c r="F48" s="68" t="str">
        <f>IF($A48="","",VLOOKUP($A48,Arbeitspakete!$A$3:$M$999,F$2,FALSE))</f>
        <v/>
      </c>
      <c r="G48" s="68" t="str">
        <f>IF($A48="","",VLOOKUP($A48,Arbeitspakete!$A$3:$M$999,G$2,FALSE))</f>
        <v/>
      </c>
      <c r="H48" s="69"/>
      <c r="I48" s="69"/>
      <c r="J48" s="70" t="str">
        <f t="shared" si="2"/>
        <v/>
      </c>
      <c r="K48" s="71" t="str">
        <f t="shared" si="3"/>
        <v/>
      </c>
      <c r="L48" s="71" t="str">
        <f t="shared" si="4"/>
        <v/>
      </c>
      <c r="M48" s="75"/>
      <c r="N48" s="73" t="str">
        <f t="shared" si="5"/>
        <v/>
      </c>
      <c r="O48" s="85" t="str">
        <f t="shared" si="6"/>
        <v/>
      </c>
    </row>
    <row r="49" spans="1:15" x14ac:dyDescent="0.45">
      <c r="A49" s="55" t="str">
        <f>IF(ISBLANK(Arbeitspakete!A49),"",Arbeitspakete!A49)</f>
        <v/>
      </c>
      <c r="B49" s="48" t="str">
        <f>IF($A49="","",VLOOKUP($A49,Arbeitspakete!$A$3:$M$999,B$2,FALSE))</f>
        <v/>
      </c>
      <c r="C49" s="48" t="str">
        <f>IF($A49="","",VLOOKUP($A49,Arbeitspakete!$A$3:$M$999,C$2,FALSE))</f>
        <v/>
      </c>
      <c r="D49" s="67" t="str">
        <f>IF($A49="","",VLOOKUP($A49,Arbeitspakete!$A$3:$M$999,D$2,FALSE))</f>
        <v/>
      </c>
      <c r="E49" s="67" t="str">
        <f>IF($A49="","",VLOOKUP($A49,Arbeitspakete!$A$3:$M$999,E$2,FALSE))</f>
        <v/>
      </c>
      <c r="F49" s="68" t="str">
        <f>IF($A49="","",VLOOKUP($A49,Arbeitspakete!$A$3:$M$999,F$2,FALSE))</f>
        <v/>
      </c>
      <c r="G49" s="68" t="str">
        <f>IF($A49="","",VLOOKUP($A49,Arbeitspakete!$A$3:$M$999,G$2,FALSE))</f>
        <v/>
      </c>
      <c r="H49" s="69"/>
      <c r="I49" s="69"/>
      <c r="J49" s="70" t="str">
        <f t="shared" si="2"/>
        <v/>
      </c>
      <c r="K49" s="71" t="str">
        <f t="shared" si="3"/>
        <v/>
      </c>
      <c r="L49" s="71" t="str">
        <f t="shared" si="4"/>
        <v/>
      </c>
      <c r="M49" s="75"/>
      <c r="N49" s="73" t="str">
        <f t="shared" si="5"/>
        <v/>
      </c>
      <c r="O49" s="85" t="str">
        <f t="shared" si="6"/>
        <v/>
      </c>
    </row>
    <row r="50" spans="1:15" x14ac:dyDescent="0.45">
      <c r="A50" s="55" t="str">
        <f>IF(ISBLANK(Arbeitspakete!A50),"",Arbeitspakete!A50)</f>
        <v/>
      </c>
      <c r="B50" s="48" t="str">
        <f>IF($A50="","",VLOOKUP($A50,Arbeitspakete!$A$3:$M$999,B$2,FALSE))</f>
        <v/>
      </c>
      <c r="C50" s="48" t="str">
        <f>IF($A50="","",VLOOKUP($A50,Arbeitspakete!$A$3:$M$999,C$2,FALSE))</f>
        <v/>
      </c>
      <c r="D50" s="67" t="str">
        <f>IF($A50="","",VLOOKUP($A50,Arbeitspakete!$A$3:$M$999,D$2,FALSE))</f>
        <v/>
      </c>
      <c r="E50" s="67" t="str">
        <f>IF($A50="","",VLOOKUP($A50,Arbeitspakete!$A$3:$M$999,E$2,FALSE))</f>
        <v/>
      </c>
      <c r="F50" s="68" t="str">
        <f>IF($A50="","",VLOOKUP($A50,Arbeitspakete!$A$3:$M$999,F$2,FALSE))</f>
        <v/>
      </c>
      <c r="G50" s="68" t="str">
        <f>IF($A50="","",VLOOKUP($A50,Arbeitspakete!$A$3:$M$999,G$2,FALSE))</f>
        <v/>
      </c>
      <c r="H50" s="69"/>
      <c r="I50" s="69"/>
      <c r="J50" s="70" t="str">
        <f t="shared" si="2"/>
        <v/>
      </c>
      <c r="K50" s="71" t="str">
        <f t="shared" si="3"/>
        <v/>
      </c>
      <c r="L50" s="71" t="str">
        <f t="shared" si="4"/>
        <v/>
      </c>
      <c r="M50" s="75"/>
      <c r="N50" s="73" t="str">
        <f t="shared" si="5"/>
        <v/>
      </c>
      <c r="O50" s="85" t="str">
        <f t="shared" si="6"/>
        <v/>
      </c>
    </row>
    <row r="51" spans="1:15" x14ac:dyDescent="0.45">
      <c r="A51" s="55" t="str">
        <f>IF(ISBLANK(Arbeitspakete!A51),"",Arbeitspakete!A51)</f>
        <v/>
      </c>
      <c r="B51" s="48" t="str">
        <f>IF($A51="","",VLOOKUP($A51,Arbeitspakete!$A$3:$M$999,B$2,FALSE))</f>
        <v/>
      </c>
      <c r="C51" s="48" t="str">
        <f>IF($A51="","",VLOOKUP($A51,Arbeitspakete!$A$3:$M$999,C$2,FALSE))</f>
        <v/>
      </c>
      <c r="D51" s="67" t="str">
        <f>IF($A51="","",VLOOKUP($A51,Arbeitspakete!$A$3:$M$999,D$2,FALSE))</f>
        <v/>
      </c>
      <c r="E51" s="67" t="str">
        <f>IF($A51="","",VLOOKUP($A51,Arbeitspakete!$A$3:$M$999,E$2,FALSE))</f>
        <v/>
      </c>
      <c r="F51" s="68" t="str">
        <f>IF($A51="","",VLOOKUP($A51,Arbeitspakete!$A$3:$M$999,F$2,FALSE))</f>
        <v/>
      </c>
      <c r="G51" s="68" t="str">
        <f>IF($A51="","",VLOOKUP($A51,Arbeitspakete!$A$3:$M$999,G$2,FALSE))</f>
        <v/>
      </c>
      <c r="H51" s="69"/>
      <c r="I51" s="69"/>
      <c r="J51" s="70" t="str">
        <f t="shared" si="2"/>
        <v/>
      </c>
      <c r="K51" s="71" t="str">
        <f t="shared" si="3"/>
        <v/>
      </c>
      <c r="L51" s="71" t="str">
        <f t="shared" si="4"/>
        <v/>
      </c>
      <c r="M51" s="75"/>
      <c r="N51" s="73" t="str">
        <f t="shared" si="5"/>
        <v/>
      </c>
      <c r="O51" s="85" t="str">
        <f t="shared" si="6"/>
        <v/>
      </c>
    </row>
    <row r="52" spans="1:15" x14ac:dyDescent="0.45">
      <c r="A52" s="55" t="str">
        <f>IF(ISBLANK(Arbeitspakete!A52),"",Arbeitspakete!A52)</f>
        <v/>
      </c>
      <c r="B52" s="48" t="str">
        <f>IF($A52="","",VLOOKUP($A52,Arbeitspakete!$A$3:$M$999,B$2,FALSE))</f>
        <v/>
      </c>
      <c r="C52" s="48" t="str">
        <f>IF($A52="","",VLOOKUP($A52,Arbeitspakete!$A$3:$M$999,C$2,FALSE))</f>
        <v/>
      </c>
      <c r="D52" s="67" t="str">
        <f>IF($A52="","",VLOOKUP($A52,Arbeitspakete!$A$3:$M$999,D$2,FALSE))</f>
        <v/>
      </c>
      <c r="E52" s="67" t="str">
        <f>IF($A52="","",VLOOKUP($A52,Arbeitspakete!$A$3:$M$999,E$2,FALSE))</f>
        <v/>
      </c>
      <c r="F52" s="68" t="str">
        <f>IF($A52="","",VLOOKUP($A52,Arbeitspakete!$A$3:$M$999,F$2,FALSE))</f>
        <v/>
      </c>
      <c r="G52" s="68" t="str">
        <f>IF($A52="","",VLOOKUP($A52,Arbeitspakete!$A$3:$M$999,G$2,FALSE))</f>
        <v/>
      </c>
      <c r="H52" s="69"/>
      <c r="I52" s="69"/>
      <c r="J52" s="70" t="str">
        <f t="shared" si="2"/>
        <v/>
      </c>
      <c r="K52" s="71" t="str">
        <f t="shared" si="3"/>
        <v/>
      </c>
      <c r="L52" s="71" t="str">
        <f t="shared" si="4"/>
        <v/>
      </c>
      <c r="M52" s="75"/>
      <c r="N52" s="73" t="str">
        <f t="shared" si="5"/>
        <v/>
      </c>
      <c r="O52" s="85" t="str">
        <f t="shared" si="6"/>
        <v/>
      </c>
    </row>
    <row r="53" spans="1:15" x14ac:dyDescent="0.45">
      <c r="A53" s="55" t="str">
        <f>IF(ISBLANK(Arbeitspakete!A53),"",Arbeitspakete!A53)</f>
        <v/>
      </c>
      <c r="B53" s="48" t="str">
        <f>IF($A53="","",VLOOKUP($A53,Arbeitspakete!$A$3:$M$999,B$2,FALSE))</f>
        <v/>
      </c>
      <c r="C53" s="48" t="str">
        <f>IF($A53="","",VLOOKUP($A53,Arbeitspakete!$A$3:$M$999,C$2,FALSE))</f>
        <v/>
      </c>
      <c r="D53" s="67" t="str">
        <f>IF($A53="","",VLOOKUP($A53,Arbeitspakete!$A$3:$M$999,D$2,FALSE))</f>
        <v/>
      </c>
      <c r="E53" s="67" t="str">
        <f>IF($A53="","",VLOOKUP($A53,Arbeitspakete!$A$3:$M$999,E$2,FALSE))</f>
        <v/>
      </c>
      <c r="F53" s="68" t="str">
        <f>IF($A53="","",VLOOKUP($A53,Arbeitspakete!$A$3:$M$999,F$2,FALSE))</f>
        <v/>
      </c>
      <c r="G53" s="68" t="str">
        <f>IF($A53="","",VLOOKUP($A53,Arbeitspakete!$A$3:$M$999,G$2,FALSE))</f>
        <v/>
      </c>
      <c r="H53" s="69"/>
      <c r="I53" s="69"/>
      <c r="J53" s="70" t="str">
        <f t="shared" si="2"/>
        <v/>
      </c>
      <c r="K53" s="71" t="str">
        <f t="shared" si="3"/>
        <v/>
      </c>
      <c r="L53" s="71" t="str">
        <f t="shared" si="4"/>
        <v/>
      </c>
      <c r="M53" s="75"/>
      <c r="N53" s="73" t="str">
        <f t="shared" si="5"/>
        <v/>
      </c>
      <c r="O53" s="85" t="str">
        <f t="shared" si="6"/>
        <v/>
      </c>
    </row>
    <row r="54" spans="1:15" x14ac:dyDescent="0.45">
      <c r="A54" s="55" t="str">
        <f>IF(ISBLANK(Arbeitspakete!A54),"",Arbeitspakete!A54)</f>
        <v/>
      </c>
      <c r="B54" s="48" t="str">
        <f>IF($A54="","",VLOOKUP($A54,Arbeitspakete!$A$3:$M$999,B$2,FALSE))</f>
        <v/>
      </c>
      <c r="C54" s="48" t="str">
        <f>IF($A54="","",VLOOKUP($A54,Arbeitspakete!$A$3:$M$999,C$2,FALSE))</f>
        <v/>
      </c>
      <c r="D54" s="67" t="str">
        <f>IF($A54="","",VLOOKUP($A54,Arbeitspakete!$A$3:$M$999,D$2,FALSE))</f>
        <v/>
      </c>
      <c r="E54" s="67" t="str">
        <f>IF($A54="","",VLOOKUP($A54,Arbeitspakete!$A$3:$M$999,E$2,FALSE))</f>
        <v/>
      </c>
      <c r="F54" s="68" t="str">
        <f>IF($A54="","",VLOOKUP($A54,Arbeitspakete!$A$3:$M$999,F$2,FALSE))</f>
        <v/>
      </c>
      <c r="G54" s="68" t="str">
        <f>IF($A54="","",VLOOKUP($A54,Arbeitspakete!$A$3:$M$999,G$2,FALSE))</f>
        <v/>
      </c>
      <c r="H54" s="69"/>
      <c r="I54" s="69"/>
      <c r="J54" s="70" t="str">
        <f t="shared" si="2"/>
        <v/>
      </c>
      <c r="K54" s="71" t="str">
        <f t="shared" si="3"/>
        <v/>
      </c>
      <c r="L54" s="71" t="str">
        <f t="shared" si="4"/>
        <v/>
      </c>
      <c r="M54" s="75"/>
      <c r="N54" s="73" t="str">
        <f t="shared" si="5"/>
        <v/>
      </c>
      <c r="O54" s="85" t="str">
        <f t="shared" si="6"/>
        <v/>
      </c>
    </row>
    <row r="55" spans="1:15" x14ac:dyDescent="0.45">
      <c r="A55" s="55" t="str">
        <f>IF(ISBLANK(Arbeitspakete!A55),"",Arbeitspakete!A55)</f>
        <v/>
      </c>
      <c r="B55" s="48" t="str">
        <f>IF($A55="","",VLOOKUP($A55,Arbeitspakete!$A$3:$M$999,B$2,FALSE))</f>
        <v/>
      </c>
      <c r="C55" s="48" t="str">
        <f>IF($A55="","",VLOOKUP($A55,Arbeitspakete!$A$3:$M$999,C$2,FALSE))</f>
        <v/>
      </c>
      <c r="D55" s="67" t="str">
        <f>IF($A55="","",VLOOKUP($A55,Arbeitspakete!$A$3:$M$999,D$2,FALSE))</f>
        <v/>
      </c>
      <c r="E55" s="67" t="str">
        <f>IF($A55="","",VLOOKUP($A55,Arbeitspakete!$A$3:$M$999,E$2,FALSE))</f>
        <v/>
      </c>
      <c r="F55" s="68" t="str">
        <f>IF($A55="","",VLOOKUP($A55,Arbeitspakete!$A$3:$M$999,F$2,FALSE))</f>
        <v/>
      </c>
      <c r="G55" s="68" t="str">
        <f>IF($A55="","",VLOOKUP($A55,Arbeitspakete!$A$3:$M$999,G$2,FALSE))</f>
        <v/>
      </c>
      <c r="H55" s="69"/>
      <c r="I55" s="69"/>
      <c r="J55" s="70" t="str">
        <f t="shared" si="2"/>
        <v/>
      </c>
      <c r="K55" s="71" t="str">
        <f t="shared" si="3"/>
        <v/>
      </c>
      <c r="L55" s="71" t="str">
        <f t="shared" si="4"/>
        <v/>
      </c>
      <c r="M55" s="75"/>
      <c r="N55" s="73" t="str">
        <f t="shared" si="5"/>
        <v/>
      </c>
      <c r="O55" s="85" t="str">
        <f t="shared" si="6"/>
        <v/>
      </c>
    </row>
    <row r="56" spans="1:15" x14ac:dyDescent="0.45">
      <c r="A56" s="55" t="str">
        <f>IF(ISBLANK(Arbeitspakete!A56),"",Arbeitspakete!A56)</f>
        <v/>
      </c>
      <c r="B56" s="48" t="str">
        <f>IF($A56="","",VLOOKUP($A56,Arbeitspakete!$A$3:$M$999,B$2,FALSE))</f>
        <v/>
      </c>
      <c r="C56" s="48" t="str">
        <f>IF($A56="","",VLOOKUP($A56,Arbeitspakete!$A$3:$M$999,C$2,FALSE))</f>
        <v/>
      </c>
      <c r="D56" s="67" t="str">
        <f>IF($A56="","",VLOOKUP($A56,Arbeitspakete!$A$3:$M$999,D$2,FALSE))</f>
        <v/>
      </c>
      <c r="E56" s="67" t="str">
        <f>IF($A56="","",VLOOKUP($A56,Arbeitspakete!$A$3:$M$999,E$2,FALSE))</f>
        <v/>
      </c>
      <c r="F56" s="68" t="str">
        <f>IF($A56="","",VLOOKUP($A56,Arbeitspakete!$A$3:$M$999,F$2,FALSE))</f>
        <v/>
      </c>
      <c r="G56" s="68" t="str">
        <f>IF($A56="","",VLOOKUP($A56,Arbeitspakete!$A$3:$M$999,G$2,FALSE))</f>
        <v/>
      </c>
      <c r="H56" s="69"/>
      <c r="I56" s="69"/>
      <c r="J56" s="70" t="str">
        <f t="shared" si="2"/>
        <v/>
      </c>
      <c r="K56" s="71" t="str">
        <f t="shared" si="3"/>
        <v/>
      </c>
      <c r="L56" s="71" t="str">
        <f t="shared" si="4"/>
        <v/>
      </c>
      <c r="M56" s="75"/>
      <c r="N56" s="73" t="str">
        <f t="shared" si="5"/>
        <v/>
      </c>
      <c r="O56" s="85" t="str">
        <f t="shared" si="6"/>
        <v/>
      </c>
    </row>
    <row r="57" spans="1:15" x14ac:dyDescent="0.45">
      <c r="A57" s="55" t="str">
        <f>IF(ISBLANK(Arbeitspakete!A57),"",Arbeitspakete!A57)</f>
        <v/>
      </c>
      <c r="B57" s="48" t="str">
        <f>IF($A57="","",VLOOKUP($A57,Arbeitspakete!$A$3:$M$999,B$2,FALSE))</f>
        <v/>
      </c>
      <c r="C57" s="48" t="str">
        <f>IF($A57="","",VLOOKUP($A57,Arbeitspakete!$A$3:$M$999,C$2,FALSE))</f>
        <v/>
      </c>
      <c r="D57" s="67" t="str">
        <f>IF($A57="","",VLOOKUP($A57,Arbeitspakete!$A$3:$M$999,D$2,FALSE))</f>
        <v/>
      </c>
      <c r="E57" s="67" t="str">
        <f>IF($A57="","",VLOOKUP($A57,Arbeitspakete!$A$3:$M$999,E$2,FALSE))</f>
        <v/>
      </c>
      <c r="F57" s="68" t="str">
        <f>IF($A57="","",VLOOKUP($A57,Arbeitspakete!$A$3:$M$999,F$2,FALSE))</f>
        <v/>
      </c>
      <c r="G57" s="68" t="str">
        <f>IF($A57="","",VLOOKUP($A57,Arbeitspakete!$A$3:$M$999,G$2,FALSE))</f>
        <v/>
      </c>
      <c r="H57" s="69"/>
      <c r="I57" s="69"/>
      <c r="J57" s="70" t="str">
        <f t="shared" si="2"/>
        <v/>
      </c>
      <c r="K57" s="71" t="str">
        <f t="shared" si="3"/>
        <v/>
      </c>
      <c r="L57" s="71" t="str">
        <f t="shared" si="4"/>
        <v/>
      </c>
      <c r="M57" s="75"/>
      <c r="N57" s="73" t="str">
        <f t="shared" si="5"/>
        <v/>
      </c>
      <c r="O57" s="85" t="str">
        <f t="shared" si="6"/>
        <v/>
      </c>
    </row>
    <row r="58" spans="1:15" x14ac:dyDescent="0.45">
      <c r="A58" s="55" t="str">
        <f>IF(ISBLANK(Arbeitspakete!A58),"",Arbeitspakete!A58)</f>
        <v/>
      </c>
      <c r="B58" s="48" t="str">
        <f>IF($A58="","",VLOOKUP($A58,Arbeitspakete!$A$3:$M$999,B$2,FALSE))</f>
        <v/>
      </c>
      <c r="C58" s="48" t="str">
        <f>IF($A58="","",VLOOKUP($A58,Arbeitspakete!$A$3:$M$999,C$2,FALSE))</f>
        <v/>
      </c>
      <c r="D58" s="67" t="str">
        <f>IF($A58="","",VLOOKUP($A58,Arbeitspakete!$A$3:$M$999,D$2,FALSE))</f>
        <v/>
      </c>
      <c r="E58" s="67" t="str">
        <f>IF($A58="","",VLOOKUP($A58,Arbeitspakete!$A$3:$M$999,E$2,FALSE))</f>
        <v/>
      </c>
      <c r="F58" s="68" t="str">
        <f>IF($A58="","",VLOOKUP($A58,Arbeitspakete!$A$3:$M$999,F$2,FALSE))</f>
        <v/>
      </c>
      <c r="G58" s="68" t="str">
        <f>IF($A58="","",VLOOKUP($A58,Arbeitspakete!$A$3:$M$999,G$2,FALSE))</f>
        <v/>
      </c>
      <c r="H58" s="69"/>
      <c r="I58" s="69"/>
      <c r="J58" s="70" t="str">
        <f t="shared" si="2"/>
        <v/>
      </c>
      <c r="K58" s="71" t="str">
        <f t="shared" si="3"/>
        <v/>
      </c>
      <c r="L58" s="71" t="str">
        <f t="shared" si="4"/>
        <v/>
      </c>
      <c r="M58" s="75"/>
      <c r="N58" s="73" t="str">
        <f t="shared" si="5"/>
        <v/>
      </c>
      <c r="O58" s="85" t="str">
        <f t="shared" si="6"/>
        <v/>
      </c>
    </row>
    <row r="59" spans="1:15" x14ac:dyDescent="0.45">
      <c r="A59" s="55" t="str">
        <f>IF(ISBLANK(Arbeitspakete!A59),"",Arbeitspakete!A59)</f>
        <v/>
      </c>
      <c r="B59" s="48" t="str">
        <f>IF($A59="","",VLOOKUP($A59,Arbeitspakete!$A$3:$M$999,B$2,FALSE))</f>
        <v/>
      </c>
      <c r="C59" s="48" t="str">
        <f>IF($A59="","",VLOOKUP($A59,Arbeitspakete!$A$3:$M$999,C$2,FALSE))</f>
        <v/>
      </c>
      <c r="D59" s="67" t="str">
        <f>IF($A59="","",VLOOKUP($A59,Arbeitspakete!$A$3:$M$999,D$2,FALSE))</f>
        <v/>
      </c>
      <c r="E59" s="67" t="str">
        <f>IF($A59="","",VLOOKUP($A59,Arbeitspakete!$A$3:$M$999,E$2,FALSE))</f>
        <v/>
      </c>
      <c r="F59" s="68" t="str">
        <f>IF($A59="","",VLOOKUP($A59,Arbeitspakete!$A$3:$M$999,F$2,FALSE))</f>
        <v/>
      </c>
      <c r="G59" s="68" t="str">
        <f>IF($A59="","",VLOOKUP($A59,Arbeitspakete!$A$3:$M$999,G$2,FALSE))</f>
        <v/>
      </c>
      <c r="H59" s="69"/>
      <c r="I59" s="69"/>
      <c r="J59" s="70" t="str">
        <f t="shared" si="2"/>
        <v/>
      </c>
      <c r="K59" s="71" t="str">
        <f t="shared" si="3"/>
        <v/>
      </c>
      <c r="L59" s="71" t="str">
        <f t="shared" si="4"/>
        <v/>
      </c>
      <c r="M59" s="75"/>
      <c r="N59" s="73" t="str">
        <f t="shared" si="5"/>
        <v/>
      </c>
      <c r="O59" s="85" t="str">
        <f t="shared" si="6"/>
        <v/>
      </c>
    </row>
    <row r="60" spans="1:15" x14ac:dyDescent="0.45">
      <c r="A60" s="55" t="str">
        <f>IF(ISBLANK(Arbeitspakete!A60),"",Arbeitspakete!A60)</f>
        <v/>
      </c>
      <c r="B60" s="48" t="str">
        <f>IF($A60="","",VLOOKUP($A60,Arbeitspakete!$A$3:$M$999,B$2,FALSE))</f>
        <v/>
      </c>
      <c r="C60" s="48" t="str">
        <f>IF($A60="","",VLOOKUP($A60,Arbeitspakete!$A$3:$M$999,C$2,FALSE))</f>
        <v/>
      </c>
      <c r="D60" s="67" t="str">
        <f>IF($A60="","",VLOOKUP($A60,Arbeitspakete!$A$3:$M$999,D$2,FALSE))</f>
        <v/>
      </c>
      <c r="E60" s="67" t="str">
        <f>IF($A60="","",VLOOKUP($A60,Arbeitspakete!$A$3:$M$999,E$2,FALSE))</f>
        <v/>
      </c>
      <c r="F60" s="68" t="str">
        <f>IF($A60="","",VLOOKUP($A60,Arbeitspakete!$A$3:$M$999,F$2,FALSE))</f>
        <v/>
      </c>
      <c r="G60" s="68" t="str">
        <f>IF($A60="","",VLOOKUP($A60,Arbeitspakete!$A$3:$M$999,G$2,FALSE))</f>
        <v/>
      </c>
      <c r="H60" s="69"/>
      <c r="I60" s="69"/>
      <c r="J60" s="70" t="str">
        <f t="shared" si="2"/>
        <v/>
      </c>
      <c r="K60" s="71" t="str">
        <f t="shared" si="3"/>
        <v/>
      </c>
      <c r="L60" s="71" t="str">
        <f t="shared" si="4"/>
        <v/>
      </c>
      <c r="M60" s="75"/>
      <c r="N60" s="73" t="str">
        <f t="shared" si="5"/>
        <v/>
      </c>
      <c r="O60" s="85" t="str">
        <f t="shared" si="6"/>
        <v/>
      </c>
    </row>
    <row r="61" spans="1:15" x14ac:dyDescent="0.45">
      <c r="A61" s="55" t="str">
        <f>IF(ISBLANK(Arbeitspakete!A61),"",Arbeitspakete!A61)</f>
        <v/>
      </c>
      <c r="B61" s="48" t="str">
        <f>IF($A61="","",VLOOKUP($A61,Arbeitspakete!$A$3:$M$999,B$2,FALSE))</f>
        <v/>
      </c>
      <c r="C61" s="48" t="str">
        <f>IF($A61="","",VLOOKUP($A61,Arbeitspakete!$A$3:$M$999,C$2,FALSE))</f>
        <v/>
      </c>
      <c r="D61" s="67" t="str">
        <f>IF($A61="","",VLOOKUP($A61,Arbeitspakete!$A$3:$M$999,D$2,FALSE))</f>
        <v/>
      </c>
      <c r="E61" s="67" t="str">
        <f>IF($A61="","",VLOOKUP($A61,Arbeitspakete!$A$3:$M$999,E$2,FALSE))</f>
        <v/>
      </c>
      <c r="F61" s="68" t="str">
        <f>IF($A61="","",VLOOKUP($A61,Arbeitspakete!$A$3:$M$999,F$2,FALSE))</f>
        <v/>
      </c>
      <c r="G61" s="68" t="str">
        <f>IF($A61="","",VLOOKUP($A61,Arbeitspakete!$A$3:$M$999,G$2,FALSE))</f>
        <v/>
      </c>
      <c r="H61" s="69"/>
      <c r="I61" s="69"/>
      <c r="J61" s="70" t="str">
        <f t="shared" si="2"/>
        <v/>
      </c>
      <c r="K61" s="71" t="str">
        <f t="shared" si="3"/>
        <v/>
      </c>
      <c r="L61" s="71" t="str">
        <f t="shared" si="4"/>
        <v/>
      </c>
      <c r="M61" s="75"/>
      <c r="N61" s="73" t="str">
        <f t="shared" si="5"/>
        <v/>
      </c>
      <c r="O61" s="85" t="str">
        <f t="shared" si="6"/>
        <v/>
      </c>
    </row>
    <row r="62" spans="1:15" x14ac:dyDescent="0.45">
      <c r="A62" s="55" t="str">
        <f>IF(ISBLANK(Arbeitspakete!A62),"",Arbeitspakete!A62)</f>
        <v/>
      </c>
      <c r="B62" s="48" t="str">
        <f>IF($A62="","",VLOOKUP($A62,Arbeitspakete!$A$3:$M$999,B$2,FALSE))</f>
        <v/>
      </c>
      <c r="C62" s="48" t="str">
        <f>IF($A62="","",VLOOKUP($A62,Arbeitspakete!$A$3:$M$999,C$2,FALSE))</f>
        <v/>
      </c>
      <c r="D62" s="67" t="str">
        <f>IF($A62="","",VLOOKUP($A62,Arbeitspakete!$A$3:$M$999,D$2,FALSE))</f>
        <v/>
      </c>
      <c r="E62" s="67" t="str">
        <f>IF($A62="","",VLOOKUP($A62,Arbeitspakete!$A$3:$M$999,E$2,FALSE))</f>
        <v/>
      </c>
      <c r="F62" s="68" t="str">
        <f>IF($A62="","",VLOOKUP($A62,Arbeitspakete!$A$3:$M$999,F$2,FALSE))</f>
        <v/>
      </c>
      <c r="G62" s="68" t="str">
        <f>IF($A62="","",VLOOKUP($A62,Arbeitspakete!$A$3:$M$999,G$2,FALSE))</f>
        <v/>
      </c>
      <c r="H62" s="69"/>
      <c r="I62" s="69"/>
      <c r="J62" s="70" t="str">
        <f t="shared" si="2"/>
        <v/>
      </c>
      <c r="K62" s="71" t="str">
        <f t="shared" si="3"/>
        <v/>
      </c>
      <c r="L62" s="71" t="str">
        <f t="shared" si="4"/>
        <v/>
      </c>
      <c r="M62" s="75"/>
      <c r="N62" s="73" t="str">
        <f t="shared" si="5"/>
        <v/>
      </c>
      <c r="O62" s="85" t="str">
        <f t="shared" si="6"/>
        <v/>
      </c>
    </row>
    <row r="63" spans="1:15" x14ac:dyDescent="0.45">
      <c r="A63" s="55" t="str">
        <f>IF(ISBLANK(Arbeitspakete!A63),"",Arbeitspakete!A63)</f>
        <v/>
      </c>
      <c r="B63" s="48" t="str">
        <f>IF($A63="","",VLOOKUP($A63,Arbeitspakete!$A$3:$M$999,B$2,FALSE))</f>
        <v/>
      </c>
      <c r="C63" s="48" t="str">
        <f>IF($A63="","",VLOOKUP($A63,Arbeitspakete!$A$3:$M$999,C$2,FALSE))</f>
        <v/>
      </c>
      <c r="D63" s="67" t="str">
        <f>IF($A63="","",VLOOKUP($A63,Arbeitspakete!$A$3:$M$999,D$2,FALSE))</f>
        <v/>
      </c>
      <c r="E63" s="67" t="str">
        <f>IF($A63="","",VLOOKUP($A63,Arbeitspakete!$A$3:$M$999,E$2,FALSE))</f>
        <v/>
      </c>
      <c r="F63" s="68" t="str">
        <f>IF($A63="","",VLOOKUP($A63,Arbeitspakete!$A$3:$M$999,F$2,FALSE))</f>
        <v/>
      </c>
      <c r="G63" s="68" t="str">
        <f>IF($A63="","",VLOOKUP($A63,Arbeitspakete!$A$3:$M$999,G$2,FALSE))</f>
        <v/>
      </c>
      <c r="H63" s="69"/>
      <c r="I63" s="69"/>
      <c r="J63" s="70" t="str">
        <f t="shared" si="2"/>
        <v/>
      </c>
      <c r="K63" s="71" t="str">
        <f t="shared" si="3"/>
        <v/>
      </c>
      <c r="L63" s="71" t="str">
        <f t="shared" si="4"/>
        <v/>
      </c>
      <c r="M63" s="75"/>
      <c r="N63" s="73" t="str">
        <f t="shared" si="5"/>
        <v/>
      </c>
      <c r="O63" s="85" t="str">
        <f t="shared" si="6"/>
        <v/>
      </c>
    </row>
    <row r="64" spans="1:15" x14ac:dyDescent="0.45">
      <c r="A64" s="55" t="str">
        <f>IF(ISBLANK(Arbeitspakete!A64),"",Arbeitspakete!A64)</f>
        <v/>
      </c>
      <c r="B64" s="48" t="str">
        <f>IF($A64="","",VLOOKUP($A64,Arbeitspakete!$A$3:$M$999,B$2,FALSE))</f>
        <v/>
      </c>
      <c r="C64" s="48" t="str">
        <f>IF($A64="","",VLOOKUP($A64,Arbeitspakete!$A$3:$M$999,C$2,FALSE))</f>
        <v/>
      </c>
      <c r="D64" s="67" t="str">
        <f>IF($A64="","",VLOOKUP($A64,Arbeitspakete!$A$3:$M$999,D$2,FALSE))</f>
        <v/>
      </c>
      <c r="E64" s="67" t="str">
        <f>IF($A64="","",VLOOKUP($A64,Arbeitspakete!$A$3:$M$999,E$2,FALSE))</f>
        <v/>
      </c>
      <c r="F64" s="68" t="str">
        <f>IF($A64="","",VLOOKUP($A64,Arbeitspakete!$A$3:$M$999,F$2,FALSE))</f>
        <v/>
      </c>
      <c r="G64" s="68" t="str">
        <f>IF($A64="","",VLOOKUP($A64,Arbeitspakete!$A$3:$M$999,G$2,FALSE))</f>
        <v/>
      </c>
      <c r="H64" s="69"/>
      <c r="I64" s="69"/>
      <c r="J64" s="70" t="str">
        <f t="shared" si="2"/>
        <v/>
      </c>
      <c r="K64" s="71" t="str">
        <f t="shared" si="3"/>
        <v/>
      </c>
      <c r="L64" s="71" t="str">
        <f t="shared" si="4"/>
        <v/>
      </c>
      <c r="M64" s="75"/>
      <c r="N64" s="73" t="str">
        <f t="shared" si="5"/>
        <v/>
      </c>
      <c r="O64" s="85" t="str">
        <f t="shared" si="6"/>
        <v/>
      </c>
    </row>
    <row r="65" spans="1:15" x14ac:dyDescent="0.45">
      <c r="A65" s="55" t="str">
        <f>IF(ISBLANK(Arbeitspakete!A65),"",Arbeitspakete!A65)</f>
        <v/>
      </c>
      <c r="B65" s="48" t="str">
        <f>IF($A65="","",VLOOKUP($A65,Arbeitspakete!$A$3:$M$999,B$2,FALSE))</f>
        <v/>
      </c>
      <c r="C65" s="48" t="str">
        <f>IF($A65="","",VLOOKUP($A65,Arbeitspakete!$A$3:$M$999,C$2,FALSE))</f>
        <v/>
      </c>
      <c r="D65" s="67" t="str">
        <f>IF($A65="","",VLOOKUP($A65,Arbeitspakete!$A$3:$M$999,D$2,FALSE))</f>
        <v/>
      </c>
      <c r="E65" s="67" t="str">
        <f>IF($A65="","",VLOOKUP($A65,Arbeitspakete!$A$3:$M$999,E$2,FALSE))</f>
        <v/>
      </c>
      <c r="F65" s="68" t="str">
        <f>IF($A65="","",VLOOKUP($A65,Arbeitspakete!$A$3:$M$999,F$2,FALSE))</f>
        <v/>
      </c>
      <c r="G65" s="68" t="str">
        <f>IF($A65="","",VLOOKUP($A65,Arbeitspakete!$A$3:$M$999,G$2,FALSE))</f>
        <v/>
      </c>
      <c r="H65" s="69"/>
      <c r="I65" s="69"/>
      <c r="J65" s="70" t="str">
        <f t="shared" si="2"/>
        <v/>
      </c>
      <c r="K65" s="71" t="str">
        <f t="shared" si="3"/>
        <v/>
      </c>
      <c r="L65" s="71" t="str">
        <f t="shared" si="4"/>
        <v/>
      </c>
      <c r="M65" s="75"/>
      <c r="N65" s="73" t="str">
        <f t="shared" si="5"/>
        <v/>
      </c>
      <c r="O65" s="85" t="str">
        <f t="shared" si="6"/>
        <v/>
      </c>
    </row>
    <row r="66" spans="1:15" x14ac:dyDescent="0.45">
      <c r="A66" s="55" t="str">
        <f>IF(ISBLANK(Arbeitspakete!A66),"",Arbeitspakete!A66)</f>
        <v/>
      </c>
      <c r="B66" s="48" t="str">
        <f>IF($A66="","",VLOOKUP($A66,Arbeitspakete!$A$3:$M$999,B$2,FALSE))</f>
        <v/>
      </c>
      <c r="C66" s="48" t="str">
        <f>IF($A66="","",VLOOKUP($A66,Arbeitspakete!$A$3:$M$999,C$2,FALSE))</f>
        <v/>
      </c>
      <c r="D66" s="67" t="str">
        <f>IF($A66="","",VLOOKUP($A66,Arbeitspakete!$A$3:$M$999,D$2,FALSE))</f>
        <v/>
      </c>
      <c r="E66" s="67" t="str">
        <f>IF($A66="","",VLOOKUP($A66,Arbeitspakete!$A$3:$M$999,E$2,FALSE))</f>
        <v/>
      </c>
      <c r="F66" s="68" t="str">
        <f>IF($A66="","",VLOOKUP($A66,Arbeitspakete!$A$3:$M$999,F$2,FALSE))</f>
        <v/>
      </c>
      <c r="G66" s="68" t="str">
        <f>IF($A66="","",VLOOKUP($A66,Arbeitspakete!$A$3:$M$999,G$2,FALSE))</f>
        <v/>
      </c>
      <c r="H66" s="69"/>
      <c r="I66" s="69"/>
      <c r="J66" s="70" t="str">
        <f t="shared" si="2"/>
        <v/>
      </c>
      <c r="K66" s="71" t="str">
        <f t="shared" si="3"/>
        <v/>
      </c>
      <c r="L66" s="71" t="str">
        <f t="shared" si="4"/>
        <v/>
      </c>
      <c r="M66" s="75"/>
      <c r="N66" s="73" t="str">
        <f t="shared" si="5"/>
        <v/>
      </c>
      <c r="O66" s="85" t="str">
        <f t="shared" si="6"/>
        <v/>
      </c>
    </row>
    <row r="67" spans="1:15" x14ac:dyDescent="0.45">
      <c r="A67" s="55" t="str">
        <f>IF(ISBLANK(Arbeitspakete!A67),"",Arbeitspakete!A67)</f>
        <v/>
      </c>
      <c r="B67" s="48" t="str">
        <f>IF($A67="","",VLOOKUP($A67,Arbeitspakete!$A$3:$M$999,B$2,FALSE))</f>
        <v/>
      </c>
      <c r="C67" s="48" t="str">
        <f>IF($A67="","",VLOOKUP($A67,Arbeitspakete!$A$3:$M$999,C$2,FALSE))</f>
        <v/>
      </c>
      <c r="D67" s="67" t="str">
        <f>IF($A67="","",VLOOKUP($A67,Arbeitspakete!$A$3:$M$999,D$2,FALSE))</f>
        <v/>
      </c>
      <c r="E67" s="67" t="str">
        <f>IF($A67="","",VLOOKUP($A67,Arbeitspakete!$A$3:$M$999,E$2,FALSE))</f>
        <v/>
      </c>
      <c r="F67" s="68" t="str">
        <f>IF($A67="","",VLOOKUP($A67,Arbeitspakete!$A$3:$M$999,F$2,FALSE))</f>
        <v/>
      </c>
      <c r="G67" s="68" t="str">
        <f>IF($A67="","",VLOOKUP($A67,Arbeitspakete!$A$3:$M$999,G$2,FALSE))</f>
        <v/>
      </c>
      <c r="H67" s="69"/>
      <c r="I67" s="69"/>
      <c r="J67" s="70" t="str">
        <f t="shared" si="2"/>
        <v/>
      </c>
      <c r="K67" s="71" t="str">
        <f t="shared" si="3"/>
        <v/>
      </c>
      <c r="L67" s="71" t="str">
        <f t="shared" si="4"/>
        <v/>
      </c>
      <c r="M67" s="75"/>
      <c r="N67" s="73" t="str">
        <f t="shared" si="5"/>
        <v/>
      </c>
      <c r="O67" s="85" t="str">
        <f t="shared" si="6"/>
        <v/>
      </c>
    </row>
    <row r="68" spans="1:15" x14ac:dyDescent="0.45">
      <c r="A68" s="55" t="str">
        <f>IF(ISBLANK(Arbeitspakete!A68),"",Arbeitspakete!A68)</f>
        <v/>
      </c>
      <c r="B68" s="48" t="str">
        <f>IF($A68="","",VLOOKUP($A68,Arbeitspakete!$A$3:$M$999,B$2,FALSE))</f>
        <v/>
      </c>
      <c r="C68" s="48" t="str">
        <f>IF($A68="","",VLOOKUP($A68,Arbeitspakete!$A$3:$M$999,C$2,FALSE))</f>
        <v/>
      </c>
      <c r="D68" s="67" t="str">
        <f>IF($A68="","",VLOOKUP($A68,Arbeitspakete!$A$3:$M$999,D$2,FALSE))</f>
        <v/>
      </c>
      <c r="E68" s="67" t="str">
        <f>IF($A68="","",VLOOKUP($A68,Arbeitspakete!$A$3:$M$999,E$2,FALSE))</f>
        <v/>
      </c>
      <c r="F68" s="68" t="str">
        <f>IF($A68="","",VLOOKUP($A68,Arbeitspakete!$A$3:$M$999,F$2,FALSE))</f>
        <v/>
      </c>
      <c r="G68" s="68" t="str">
        <f>IF($A68="","",VLOOKUP($A68,Arbeitspakete!$A$3:$M$999,G$2,FALSE))</f>
        <v/>
      </c>
      <c r="H68" s="69"/>
      <c r="I68" s="69"/>
      <c r="J68" s="70" t="str">
        <f t="shared" si="2"/>
        <v/>
      </c>
      <c r="K68" s="71" t="str">
        <f t="shared" si="3"/>
        <v/>
      </c>
      <c r="L68" s="71" t="str">
        <f t="shared" si="4"/>
        <v/>
      </c>
      <c r="M68" s="75"/>
      <c r="N68" s="73" t="str">
        <f t="shared" si="5"/>
        <v/>
      </c>
      <c r="O68" s="85" t="str">
        <f t="shared" si="6"/>
        <v/>
      </c>
    </row>
    <row r="69" spans="1:15" x14ac:dyDescent="0.45">
      <c r="A69" s="55" t="str">
        <f>IF(ISBLANK(Arbeitspakete!A69),"",Arbeitspakete!A69)</f>
        <v/>
      </c>
      <c r="B69" s="48" t="str">
        <f>IF($A69="","",VLOOKUP($A69,Arbeitspakete!$A$3:$M$999,B$2,FALSE))</f>
        <v/>
      </c>
      <c r="C69" s="48" t="str">
        <f>IF($A69="","",VLOOKUP($A69,Arbeitspakete!$A$3:$M$999,C$2,FALSE))</f>
        <v/>
      </c>
      <c r="D69" s="67" t="str">
        <f>IF($A69="","",VLOOKUP($A69,Arbeitspakete!$A$3:$M$999,D$2,FALSE))</f>
        <v/>
      </c>
      <c r="E69" s="67" t="str">
        <f>IF($A69="","",VLOOKUP($A69,Arbeitspakete!$A$3:$M$999,E$2,FALSE))</f>
        <v/>
      </c>
      <c r="F69" s="68" t="str">
        <f>IF($A69="","",VLOOKUP($A69,Arbeitspakete!$A$3:$M$999,F$2,FALSE))</f>
        <v/>
      </c>
      <c r="G69" s="68" t="str">
        <f>IF($A69="","",VLOOKUP($A69,Arbeitspakete!$A$3:$M$999,G$2,FALSE))</f>
        <v/>
      </c>
      <c r="H69" s="69"/>
      <c r="I69" s="69"/>
      <c r="J69" s="70" t="str">
        <f t="shared" ref="J69:J100" si="7">IF($A69="","",IF(G69&lt;=$F$1,1,IF(F69&gt;$F$1,0,($F$1-F69+1)/(G69-F69+1))))</f>
        <v/>
      </c>
      <c r="K69" s="71" t="str">
        <f t="shared" ref="K69:K100" si="8">IF($A69="","",D69*$J69)</f>
        <v/>
      </c>
      <c r="L69" s="71" t="str">
        <f t="shared" ref="L69:L100" si="9">IF($A69="","",E69*$J69)</f>
        <v/>
      </c>
      <c r="M69" s="75"/>
      <c r="N69" s="73" t="str">
        <f t="shared" ref="N69:N100" si="10">IF($A69="","",D69*$M69)</f>
        <v/>
      </c>
      <c r="O69" s="85" t="str">
        <f t="shared" ref="O69:O100" si="11">IF($A69="","",E69*$M69)</f>
        <v/>
      </c>
    </row>
    <row r="70" spans="1:15" x14ac:dyDescent="0.45">
      <c r="A70" s="55" t="str">
        <f>IF(ISBLANK(Arbeitspakete!A70),"",Arbeitspakete!A70)</f>
        <v/>
      </c>
      <c r="B70" s="48" t="str">
        <f>IF($A70="","",VLOOKUP($A70,Arbeitspakete!$A$3:$M$999,B$2,FALSE))</f>
        <v/>
      </c>
      <c r="C70" s="48" t="str">
        <f>IF($A70="","",VLOOKUP($A70,Arbeitspakete!$A$3:$M$999,C$2,FALSE))</f>
        <v/>
      </c>
      <c r="D70" s="67" t="str">
        <f>IF($A70="","",VLOOKUP($A70,Arbeitspakete!$A$3:$M$999,D$2,FALSE))</f>
        <v/>
      </c>
      <c r="E70" s="67" t="str">
        <f>IF($A70="","",VLOOKUP($A70,Arbeitspakete!$A$3:$M$999,E$2,FALSE))</f>
        <v/>
      </c>
      <c r="F70" s="68" t="str">
        <f>IF($A70="","",VLOOKUP($A70,Arbeitspakete!$A$3:$M$999,F$2,FALSE))</f>
        <v/>
      </c>
      <c r="G70" s="68" t="str">
        <f>IF($A70="","",VLOOKUP($A70,Arbeitspakete!$A$3:$M$999,G$2,FALSE))</f>
        <v/>
      </c>
      <c r="H70" s="69"/>
      <c r="I70" s="69"/>
      <c r="J70" s="70" t="str">
        <f t="shared" si="7"/>
        <v/>
      </c>
      <c r="K70" s="71" t="str">
        <f t="shared" si="8"/>
        <v/>
      </c>
      <c r="L70" s="71" t="str">
        <f t="shared" si="9"/>
        <v/>
      </c>
      <c r="M70" s="75"/>
      <c r="N70" s="73" t="str">
        <f t="shared" si="10"/>
        <v/>
      </c>
      <c r="O70" s="85" t="str">
        <f t="shared" si="11"/>
        <v/>
      </c>
    </row>
    <row r="71" spans="1:15" x14ac:dyDescent="0.45">
      <c r="A71" s="55" t="str">
        <f>IF(ISBLANK(Arbeitspakete!A71),"",Arbeitspakete!A71)</f>
        <v/>
      </c>
      <c r="B71" s="48" t="str">
        <f>IF($A71="","",VLOOKUP($A71,Arbeitspakete!$A$3:$M$999,B$2,FALSE))</f>
        <v/>
      </c>
      <c r="C71" s="48" t="str">
        <f>IF($A71="","",VLOOKUP($A71,Arbeitspakete!$A$3:$M$999,C$2,FALSE))</f>
        <v/>
      </c>
      <c r="D71" s="67" t="str">
        <f>IF($A71="","",VLOOKUP($A71,Arbeitspakete!$A$3:$M$999,D$2,FALSE))</f>
        <v/>
      </c>
      <c r="E71" s="67" t="str">
        <f>IF($A71="","",VLOOKUP($A71,Arbeitspakete!$A$3:$M$999,E$2,FALSE))</f>
        <v/>
      </c>
      <c r="F71" s="68" t="str">
        <f>IF($A71="","",VLOOKUP($A71,Arbeitspakete!$A$3:$M$999,F$2,FALSE))</f>
        <v/>
      </c>
      <c r="G71" s="68" t="str">
        <f>IF($A71="","",VLOOKUP($A71,Arbeitspakete!$A$3:$M$999,G$2,FALSE))</f>
        <v/>
      </c>
      <c r="H71" s="69"/>
      <c r="I71" s="69"/>
      <c r="J71" s="70" t="str">
        <f t="shared" si="7"/>
        <v/>
      </c>
      <c r="K71" s="71" t="str">
        <f t="shared" si="8"/>
        <v/>
      </c>
      <c r="L71" s="71" t="str">
        <f t="shared" si="9"/>
        <v/>
      </c>
      <c r="M71" s="75"/>
      <c r="N71" s="73" t="str">
        <f t="shared" si="10"/>
        <v/>
      </c>
      <c r="O71" s="85" t="str">
        <f t="shared" si="11"/>
        <v/>
      </c>
    </row>
    <row r="72" spans="1:15" x14ac:dyDescent="0.45">
      <c r="A72" s="55" t="str">
        <f>IF(ISBLANK(Arbeitspakete!A72),"",Arbeitspakete!A72)</f>
        <v/>
      </c>
      <c r="B72" s="48" t="str">
        <f>IF($A72="","",VLOOKUP($A72,Arbeitspakete!$A$3:$M$999,B$2,FALSE))</f>
        <v/>
      </c>
      <c r="C72" s="48" t="str">
        <f>IF($A72="","",VLOOKUP($A72,Arbeitspakete!$A$3:$M$999,C$2,FALSE))</f>
        <v/>
      </c>
      <c r="D72" s="67" t="str">
        <f>IF($A72="","",VLOOKUP($A72,Arbeitspakete!$A$3:$M$999,D$2,FALSE))</f>
        <v/>
      </c>
      <c r="E72" s="67" t="str">
        <f>IF($A72="","",VLOOKUP($A72,Arbeitspakete!$A$3:$M$999,E$2,FALSE))</f>
        <v/>
      </c>
      <c r="F72" s="68" t="str">
        <f>IF($A72="","",VLOOKUP($A72,Arbeitspakete!$A$3:$M$999,F$2,FALSE))</f>
        <v/>
      </c>
      <c r="G72" s="68" t="str">
        <f>IF($A72="","",VLOOKUP($A72,Arbeitspakete!$A$3:$M$999,G$2,FALSE))</f>
        <v/>
      </c>
      <c r="H72" s="69"/>
      <c r="I72" s="69"/>
      <c r="J72" s="70" t="str">
        <f t="shared" si="7"/>
        <v/>
      </c>
      <c r="K72" s="71" t="str">
        <f t="shared" si="8"/>
        <v/>
      </c>
      <c r="L72" s="71" t="str">
        <f t="shared" si="9"/>
        <v/>
      </c>
      <c r="M72" s="75"/>
      <c r="N72" s="73" t="str">
        <f t="shared" si="10"/>
        <v/>
      </c>
      <c r="O72" s="85" t="str">
        <f t="shared" si="11"/>
        <v/>
      </c>
    </row>
    <row r="73" spans="1:15" x14ac:dyDescent="0.45">
      <c r="A73" s="55" t="str">
        <f>IF(ISBLANK(Arbeitspakete!A73),"",Arbeitspakete!A73)</f>
        <v/>
      </c>
      <c r="B73" s="48" t="str">
        <f>IF($A73="","",VLOOKUP($A73,Arbeitspakete!$A$3:$M$999,B$2,FALSE))</f>
        <v/>
      </c>
      <c r="C73" s="48" t="str">
        <f>IF($A73="","",VLOOKUP($A73,Arbeitspakete!$A$3:$M$999,C$2,FALSE))</f>
        <v/>
      </c>
      <c r="D73" s="67" t="str">
        <f>IF($A73="","",VLOOKUP($A73,Arbeitspakete!$A$3:$M$999,D$2,FALSE))</f>
        <v/>
      </c>
      <c r="E73" s="67" t="str">
        <f>IF($A73="","",VLOOKUP($A73,Arbeitspakete!$A$3:$M$999,E$2,FALSE))</f>
        <v/>
      </c>
      <c r="F73" s="68" t="str">
        <f>IF($A73="","",VLOOKUP($A73,Arbeitspakete!$A$3:$M$999,F$2,FALSE))</f>
        <v/>
      </c>
      <c r="G73" s="68" t="str">
        <f>IF($A73="","",VLOOKUP($A73,Arbeitspakete!$A$3:$M$999,G$2,FALSE))</f>
        <v/>
      </c>
      <c r="H73" s="69"/>
      <c r="I73" s="69"/>
      <c r="J73" s="70" t="str">
        <f t="shared" si="7"/>
        <v/>
      </c>
      <c r="K73" s="71" t="str">
        <f t="shared" si="8"/>
        <v/>
      </c>
      <c r="L73" s="71" t="str">
        <f t="shared" si="9"/>
        <v/>
      </c>
      <c r="M73" s="75"/>
      <c r="N73" s="73" t="str">
        <f t="shared" si="10"/>
        <v/>
      </c>
      <c r="O73" s="85" t="str">
        <f t="shared" si="11"/>
        <v/>
      </c>
    </row>
    <row r="74" spans="1:15" x14ac:dyDescent="0.45">
      <c r="A74" s="55" t="str">
        <f>IF(ISBLANK(Arbeitspakete!A74),"",Arbeitspakete!A74)</f>
        <v/>
      </c>
      <c r="B74" s="48" t="str">
        <f>IF($A74="","",VLOOKUP($A74,Arbeitspakete!$A$3:$M$999,B$2,FALSE))</f>
        <v/>
      </c>
      <c r="C74" s="48" t="str">
        <f>IF($A74="","",VLOOKUP($A74,Arbeitspakete!$A$3:$M$999,C$2,FALSE))</f>
        <v/>
      </c>
      <c r="D74" s="67" t="str">
        <f>IF($A74="","",VLOOKUP($A74,Arbeitspakete!$A$3:$M$999,D$2,FALSE))</f>
        <v/>
      </c>
      <c r="E74" s="67" t="str">
        <f>IF($A74="","",VLOOKUP($A74,Arbeitspakete!$A$3:$M$999,E$2,FALSE))</f>
        <v/>
      </c>
      <c r="F74" s="68" t="str">
        <f>IF($A74="","",VLOOKUP($A74,Arbeitspakete!$A$3:$M$999,F$2,FALSE))</f>
        <v/>
      </c>
      <c r="G74" s="68" t="str">
        <f>IF($A74="","",VLOOKUP($A74,Arbeitspakete!$A$3:$M$999,G$2,FALSE))</f>
        <v/>
      </c>
      <c r="H74" s="69"/>
      <c r="I74" s="69"/>
      <c r="J74" s="70" t="str">
        <f t="shared" si="7"/>
        <v/>
      </c>
      <c r="K74" s="71" t="str">
        <f t="shared" si="8"/>
        <v/>
      </c>
      <c r="L74" s="71" t="str">
        <f t="shared" si="9"/>
        <v/>
      </c>
      <c r="M74" s="75"/>
      <c r="N74" s="73" t="str">
        <f t="shared" si="10"/>
        <v/>
      </c>
      <c r="O74" s="85" t="str">
        <f t="shared" si="11"/>
        <v/>
      </c>
    </row>
    <row r="75" spans="1:15" x14ac:dyDescent="0.45">
      <c r="A75" s="55" t="str">
        <f>IF(ISBLANK(Arbeitspakete!A75),"",Arbeitspakete!A75)</f>
        <v/>
      </c>
      <c r="B75" s="48" t="str">
        <f>IF($A75="","",VLOOKUP($A75,Arbeitspakete!$A$3:$M$999,B$2,FALSE))</f>
        <v/>
      </c>
      <c r="C75" s="48" t="str">
        <f>IF($A75="","",VLOOKUP($A75,Arbeitspakete!$A$3:$M$999,C$2,FALSE))</f>
        <v/>
      </c>
      <c r="D75" s="67" t="str">
        <f>IF($A75="","",VLOOKUP($A75,Arbeitspakete!$A$3:$M$999,D$2,FALSE))</f>
        <v/>
      </c>
      <c r="E75" s="67" t="str">
        <f>IF($A75="","",VLOOKUP($A75,Arbeitspakete!$A$3:$M$999,E$2,FALSE))</f>
        <v/>
      </c>
      <c r="F75" s="68" t="str">
        <f>IF($A75="","",VLOOKUP($A75,Arbeitspakete!$A$3:$M$999,F$2,FALSE))</f>
        <v/>
      </c>
      <c r="G75" s="68" t="str">
        <f>IF($A75="","",VLOOKUP($A75,Arbeitspakete!$A$3:$M$999,G$2,FALSE))</f>
        <v/>
      </c>
      <c r="H75" s="69"/>
      <c r="I75" s="69"/>
      <c r="J75" s="70" t="str">
        <f t="shared" si="7"/>
        <v/>
      </c>
      <c r="K75" s="71" t="str">
        <f t="shared" si="8"/>
        <v/>
      </c>
      <c r="L75" s="71" t="str">
        <f t="shared" si="9"/>
        <v/>
      </c>
      <c r="M75" s="75"/>
      <c r="N75" s="73" t="str">
        <f t="shared" si="10"/>
        <v/>
      </c>
      <c r="O75" s="85" t="str">
        <f t="shared" si="11"/>
        <v/>
      </c>
    </row>
    <row r="76" spans="1:15" x14ac:dyDescent="0.45">
      <c r="A76" s="55" t="str">
        <f>IF(ISBLANK(Arbeitspakete!A76),"",Arbeitspakete!A76)</f>
        <v/>
      </c>
      <c r="B76" s="48" t="str">
        <f>IF($A76="","",VLOOKUP($A76,Arbeitspakete!$A$3:$M$999,B$2,FALSE))</f>
        <v/>
      </c>
      <c r="C76" s="48" t="str">
        <f>IF($A76="","",VLOOKUP($A76,Arbeitspakete!$A$3:$M$999,C$2,FALSE))</f>
        <v/>
      </c>
      <c r="D76" s="67" t="str">
        <f>IF($A76="","",VLOOKUP($A76,Arbeitspakete!$A$3:$M$999,D$2,FALSE))</f>
        <v/>
      </c>
      <c r="E76" s="67" t="str">
        <f>IF($A76="","",VLOOKUP($A76,Arbeitspakete!$A$3:$M$999,E$2,FALSE))</f>
        <v/>
      </c>
      <c r="F76" s="68" t="str">
        <f>IF($A76="","",VLOOKUP($A76,Arbeitspakete!$A$3:$M$999,F$2,FALSE))</f>
        <v/>
      </c>
      <c r="G76" s="68" t="str">
        <f>IF($A76="","",VLOOKUP($A76,Arbeitspakete!$A$3:$M$999,G$2,FALSE))</f>
        <v/>
      </c>
      <c r="H76" s="69"/>
      <c r="I76" s="69"/>
      <c r="J76" s="70" t="str">
        <f t="shared" si="7"/>
        <v/>
      </c>
      <c r="K76" s="71" t="str">
        <f t="shared" si="8"/>
        <v/>
      </c>
      <c r="L76" s="71" t="str">
        <f t="shared" si="9"/>
        <v/>
      </c>
      <c r="M76" s="75"/>
      <c r="N76" s="73" t="str">
        <f t="shared" si="10"/>
        <v/>
      </c>
      <c r="O76" s="85" t="str">
        <f t="shared" si="11"/>
        <v/>
      </c>
    </row>
    <row r="77" spans="1:15" x14ac:dyDescent="0.45">
      <c r="A77" s="55" t="str">
        <f>IF(ISBLANK(Arbeitspakete!A77),"",Arbeitspakete!A77)</f>
        <v/>
      </c>
      <c r="B77" s="48" t="str">
        <f>IF($A77="","",VLOOKUP($A77,Arbeitspakete!$A$3:$M$999,B$2,FALSE))</f>
        <v/>
      </c>
      <c r="C77" s="48" t="str">
        <f>IF($A77="","",VLOOKUP($A77,Arbeitspakete!$A$3:$M$999,C$2,FALSE))</f>
        <v/>
      </c>
      <c r="D77" s="67" t="str">
        <f>IF($A77="","",VLOOKUP($A77,Arbeitspakete!$A$3:$M$999,D$2,FALSE))</f>
        <v/>
      </c>
      <c r="E77" s="67" t="str">
        <f>IF($A77="","",VLOOKUP($A77,Arbeitspakete!$A$3:$M$999,E$2,FALSE))</f>
        <v/>
      </c>
      <c r="F77" s="68" t="str">
        <f>IF($A77="","",VLOOKUP($A77,Arbeitspakete!$A$3:$M$999,F$2,FALSE))</f>
        <v/>
      </c>
      <c r="G77" s="68" t="str">
        <f>IF($A77="","",VLOOKUP($A77,Arbeitspakete!$A$3:$M$999,G$2,FALSE))</f>
        <v/>
      </c>
      <c r="H77" s="69"/>
      <c r="I77" s="69"/>
      <c r="J77" s="70" t="str">
        <f t="shared" si="7"/>
        <v/>
      </c>
      <c r="K77" s="71" t="str">
        <f t="shared" si="8"/>
        <v/>
      </c>
      <c r="L77" s="71" t="str">
        <f t="shared" si="9"/>
        <v/>
      </c>
      <c r="M77" s="75"/>
      <c r="N77" s="73" t="str">
        <f t="shared" si="10"/>
        <v/>
      </c>
      <c r="O77" s="85" t="str">
        <f t="shared" si="11"/>
        <v/>
      </c>
    </row>
    <row r="78" spans="1:15" x14ac:dyDescent="0.45">
      <c r="A78" s="55" t="str">
        <f>IF(ISBLANK(Arbeitspakete!A78),"",Arbeitspakete!A78)</f>
        <v/>
      </c>
      <c r="B78" s="48" t="str">
        <f>IF($A78="","",VLOOKUP($A78,Arbeitspakete!$A$3:$M$999,B$2,FALSE))</f>
        <v/>
      </c>
      <c r="C78" s="48" t="str">
        <f>IF($A78="","",VLOOKUP($A78,Arbeitspakete!$A$3:$M$999,C$2,FALSE))</f>
        <v/>
      </c>
      <c r="D78" s="67" t="str">
        <f>IF($A78="","",VLOOKUP($A78,Arbeitspakete!$A$3:$M$999,D$2,FALSE))</f>
        <v/>
      </c>
      <c r="E78" s="67" t="str">
        <f>IF($A78="","",VLOOKUP($A78,Arbeitspakete!$A$3:$M$999,E$2,FALSE))</f>
        <v/>
      </c>
      <c r="F78" s="68" t="str">
        <f>IF($A78="","",VLOOKUP($A78,Arbeitspakete!$A$3:$M$999,F$2,FALSE))</f>
        <v/>
      </c>
      <c r="G78" s="68" t="str">
        <f>IF($A78="","",VLOOKUP($A78,Arbeitspakete!$A$3:$M$999,G$2,FALSE))</f>
        <v/>
      </c>
      <c r="H78" s="69"/>
      <c r="I78" s="69"/>
      <c r="J78" s="70" t="str">
        <f t="shared" si="7"/>
        <v/>
      </c>
      <c r="K78" s="71" t="str">
        <f t="shared" si="8"/>
        <v/>
      </c>
      <c r="L78" s="71" t="str">
        <f t="shared" si="9"/>
        <v/>
      </c>
      <c r="M78" s="75"/>
      <c r="N78" s="73" t="str">
        <f t="shared" si="10"/>
        <v/>
      </c>
      <c r="O78" s="85" t="str">
        <f t="shared" si="11"/>
        <v/>
      </c>
    </row>
    <row r="79" spans="1:15" x14ac:dyDescent="0.45">
      <c r="A79" s="55" t="str">
        <f>IF(ISBLANK(Arbeitspakete!A79),"",Arbeitspakete!A79)</f>
        <v/>
      </c>
      <c r="B79" s="48" t="str">
        <f>IF($A79="","",VLOOKUP($A79,Arbeitspakete!$A$3:$M$999,B$2,FALSE))</f>
        <v/>
      </c>
      <c r="C79" s="48" t="str">
        <f>IF($A79="","",VLOOKUP($A79,Arbeitspakete!$A$3:$M$999,C$2,FALSE))</f>
        <v/>
      </c>
      <c r="D79" s="67" t="str">
        <f>IF($A79="","",VLOOKUP($A79,Arbeitspakete!$A$3:$M$999,D$2,FALSE))</f>
        <v/>
      </c>
      <c r="E79" s="67" t="str">
        <f>IF($A79="","",VLOOKUP($A79,Arbeitspakete!$A$3:$M$999,E$2,FALSE))</f>
        <v/>
      </c>
      <c r="F79" s="68" t="str">
        <f>IF($A79="","",VLOOKUP($A79,Arbeitspakete!$A$3:$M$999,F$2,FALSE))</f>
        <v/>
      </c>
      <c r="G79" s="68" t="str">
        <f>IF($A79="","",VLOOKUP($A79,Arbeitspakete!$A$3:$M$999,G$2,FALSE))</f>
        <v/>
      </c>
      <c r="H79" s="69"/>
      <c r="I79" s="69"/>
      <c r="J79" s="70" t="str">
        <f t="shared" si="7"/>
        <v/>
      </c>
      <c r="K79" s="71" t="str">
        <f t="shared" si="8"/>
        <v/>
      </c>
      <c r="L79" s="71" t="str">
        <f t="shared" si="9"/>
        <v/>
      </c>
      <c r="M79" s="75"/>
      <c r="N79" s="73" t="str">
        <f t="shared" si="10"/>
        <v/>
      </c>
      <c r="O79" s="85" t="str">
        <f t="shared" si="11"/>
        <v/>
      </c>
    </row>
    <row r="80" spans="1:15" x14ac:dyDescent="0.45">
      <c r="A80" s="55" t="str">
        <f>IF(ISBLANK(Arbeitspakete!A80),"",Arbeitspakete!A80)</f>
        <v/>
      </c>
      <c r="B80" s="48" t="str">
        <f>IF($A80="","",VLOOKUP($A80,Arbeitspakete!$A$3:$M$999,B$2,FALSE))</f>
        <v/>
      </c>
      <c r="C80" s="48" t="str">
        <f>IF($A80="","",VLOOKUP($A80,Arbeitspakete!$A$3:$M$999,C$2,FALSE))</f>
        <v/>
      </c>
      <c r="D80" s="67" t="str">
        <f>IF($A80="","",VLOOKUP($A80,Arbeitspakete!$A$3:$M$999,D$2,FALSE))</f>
        <v/>
      </c>
      <c r="E80" s="67" t="str">
        <f>IF($A80="","",VLOOKUP($A80,Arbeitspakete!$A$3:$M$999,E$2,FALSE))</f>
        <v/>
      </c>
      <c r="F80" s="68" t="str">
        <f>IF($A80="","",VLOOKUP($A80,Arbeitspakete!$A$3:$M$999,F$2,FALSE))</f>
        <v/>
      </c>
      <c r="G80" s="68" t="str">
        <f>IF($A80="","",VLOOKUP($A80,Arbeitspakete!$A$3:$M$999,G$2,FALSE))</f>
        <v/>
      </c>
      <c r="H80" s="69"/>
      <c r="I80" s="69"/>
      <c r="J80" s="70" t="str">
        <f t="shared" si="7"/>
        <v/>
      </c>
      <c r="K80" s="71" t="str">
        <f t="shared" si="8"/>
        <v/>
      </c>
      <c r="L80" s="71" t="str">
        <f t="shared" si="9"/>
        <v/>
      </c>
      <c r="M80" s="75"/>
      <c r="N80" s="73" t="str">
        <f t="shared" si="10"/>
        <v/>
      </c>
      <c r="O80" s="85" t="str">
        <f t="shared" si="11"/>
        <v/>
      </c>
    </row>
    <row r="81" spans="1:15" x14ac:dyDescent="0.45">
      <c r="A81" s="55" t="str">
        <f>IF(ISBLANK(Arbeitspakete!A81),"",Arbeitspakete!A81)</f>
        <v/>
      </c>
      <c r="B81" s="48" t="str">
        <f>IF($A81="","",VLOOKUP($A81,Arbeitspakete!$A$3:$M$999,B$2,FALSE))</f>
        <v/>
      </c>
      <c r="C81" s="48" t="str">
        <f>IF($A81="","",VLOOKUP($A81,Arbeitspakete!$A$3:$M$999,C$2,FALSE))</f>
        <v/>
      </c>
      <c r="D81" s="67" t="str">
        <f>IF($A81="","",VLOOKUP($A81,Arbeitspakete!$A$3:$M$999,D$2,FALSE))</f>
        <v/>
      </c>
      <c r="E81" s="67" t="str">
        <f>IF($A81="","",VLOOKUP($A81,Arbeitspakete!$A$3:$M$999,E$2,FALSE))</f>
        <v/>
      </c>
      <c r="F81" s="68" t="str">
        <f>IF($A81="","",VLOOKUP($A81,Arbeitspakete!$A$3:$M$999,F$2,FALSE))</f>
        <v/>
      </c>
      <c r="G81" s="68" t="str">
        <f>IF($A81="","",VLOOKUP($A81,Arbeitspakete!$A$3:$M$999,G$2,FALSE))</f>
        <v/>
      </c>
      <c r="H81" s="69"/>
      <c r="I81" s="69"/>
      <c r="J81" s="70" t="str">
        <f t="shared" si="7"/>
        <v/>
      </c>
      <c r="K81" s="71" t="str">
        <f t="shared" si="8"/>
        <v/>
      </c>
      <c r="L81" s="71" t="str">
        <f t="shared" si="9"/>
        <v/>
      </c>
      <c r="M81" s="75"/>
      <c r="N81" s="73" t="str">
        <f t="shared" si="10"/>
        <v/>
      </c>
      <c r="O81" s="85" t="str">
        <f t="shared" si="11"/>
        <v/>
      </c>
    </row>
    <row r="82" spans="1:15" x14ac:dyDescent="0.45">
      <c r="A82" s="55" t="str">
        <f>IF(ISBLANK(Arbeitspakete!A82),"",Arbeitspakete!A82)</f>
        <v/>
      </c>
      <c r="B82" s="48" t="str">
        <f>IF($A82="","",VLOOKUP($A82,Arbeitspakete!$A$3:$M$999,B$2,FALSE))</f>
        <v/>
      </c>
      <c r="C82" s="48" t="str">
        <f>IF($A82="","",VLOOKUP($A82,Arbeitspakete!$A$3:$M$999,C$2,FALSE))</f>
        <v/>
      </c>
      <c r="D82" s="67" t="str">
        <f>IF($A82="","",VLOOKUP($A82,Arbeitspakete!$A$3:$M$999,D$2,FALSE))</f>
        <v/>
      </c>
      <c r="E82" s="67" t="str">
        <f>IF($A82="","",VLOOKUP($A82,Arbeitspakete!$A$3:$M$999,E$2,FALSE))</f>
        <v/>
      </c>
      <c r="F82" s="68" t="str">
        <f>IF($A82="","",VLOOKUP($A82,Arbeitspakete!$A$3:$M$999,F$2,FALSE))</f>
        <v/>
      </c>
      <c r="G82" s="68" t="str">
        <f>IF($A82="","",VLOOKUP($A82,Arbeitspakete!$A$3:$M$999,G$2,FALSE))</f>
        <v/>
      </c>
      <c r="H82" s="69"/>
      <c r="I82" s="69"/>
      <c r="J82" s="70" t="str">
        <f t="shared" si="7"/>
        <v/>
      </c>
      <c r="K82" s="71" t="str">
        <f t="shared" si="8"/>
        <v/>
      </c>
      <c r="L82" s="71" t="str">
        <f t="shared" si="9"/>
        <v/>
      </c>
      <c r="M82" s="75"/>
      <c r="N82" s="73" t="str">
        <f t="shared" si="10"/>
        <v/>
      </c>
      <c r="O82" s="85" t="str">
        <f t="shared" si="11"/>
        <v/>
      </c>
    </row>
    <row r="83" spans="1:15" x14ac:dyDescent="0.45">
      <c r="A83" s="55" t="str">
        <f>IF(ISBLANK(Arbeitspakete!A83),"",Arbeitspakete!A83)</f>
        <v/>
      </c>
      <c r="B83" s="48" t="str">
        <f>IF($A83="","",VLOOKUP($A83,Arbeitspakete!$A$3:$M$999,B$2,FALSE))</f>
        <v/>
      </c>
      <c r="C83" s="48" t="str">
        <f>IF($A83="","",VLOOKUP($A83,Arbeitspakete!$A$3:$M$999,C$2,FALSE))</f>
        <v/>
      </c>
      <c r="D83" s="67" t="str">
        <f>IF($A83="","",VLOOKUP($A83,Arbeitspakete!$A$3:$M$999,D$2,FALSE))</f>
        <v/>
      </c>
      <c r="E83" s="67" t="str">
        <f>IF($A83="","",VLOOKUP($A83,Arbeitspakete!$A$3:$M$999,E$2,FALSE))</f>
        <v/>
      </c>
      <c r="F83" s="68" t="str">
        <f>IF($A83="","",VLOOKUP($A83,Arbeitspakete!$A$3:$M$999,F$2,FALSE))</f>
        <v/>
      </c>
      <c r="G83" s="68" t="str">
        <f>IF($A83="","",VLOOKUP($A83,Arbeitspakete!$A$3:$M$999,G$2,FALSE))</f>
        <v/>
      </c>
      <c r="H83" s="69"/>
      <c r="I83" s="69"/>
      <c r="J83" s="70" t="str">
        <f t="shared" si="7"/>
        <v/>
      </c>
      <c r="K83" s="71" t="str">
        <f t="shared" si="8"/>
        <v/>
      </c>
      <c r="L83" s="71" t="str">
        <f t="shared" si="9"/>
        <v/>
      </c>
      <c r="M83" s="75"/>
      <c r="N83" s="73" t="str">
        <f t="shared" si="10"/>
        <v/>
      </c>
      <c r="O83" s="85" t="str">
        <f t="shared" si="11"/>
        <v/>
      </c>
    </row>
    <row r="84" spans="1:15" x14ac:dyDescent="0.45">
      <c r="A84" s="55" t="str">
        <f>IF(ISBLANK(Arbeitspakete!A84),"",Arbeitspakete!A84)</f>
        <v/>
      </c>
      <c r="B84" s="48" t="str">
        <f>IF($A84="","",VLOOKUP($A84,Arbeitspakete!$A$3:$M$999,B$2,FALSE))</f>
        <v/>
      </c>
      <c r="C84" s="48" t="str">
        <f>IF($A84="","",VLOOKUP($A84,Arbeitspakete!$A$3:$M$999,C$2,FALSE))</f>
        <v/>
      </c>
      <c r="D84" s="67" t="str">
        <f>IF($A84="","",VLOOKUP($A84,Arbeitspakete!$A$3:$M$999,D$2,FALSE))</f>
        <v/>
      </c>
      <c r="E84" s="67" t="str">
        <f>IF($A84="","",VLOOKUP($A84,Arbeitspakete!$A$3:$M$999,E$2,FALSE))</f>
        <v/>
      </c>
      <c r="F84" s="68" t="str">
        <f>IF($A84="","",VLOOKUP($A84,Arbeitspakete!$A$3:$M$999,F$2,FALSE))</f>
        <v/>
      </c>
      <c r="G84" s="68" t="str">
        <f>IF($A84="","",VLOOKUP($A84,Arbeitspakete!$A$3:$M$999,G$2,FALSE))</f>
        <v/>
      </c>
      <c r="H84" s="69"/>
      <c r="I84" s="69"/>
      <c r="J84" s="70" t="str">
        <f t="shared" si="7"/>
        <v/>
      </c>
      <c r="K84" s="71" t="str">
        <f t="shared" si="8"/>
        <v/>
      </c>
      <c r="L84" s="71" t="str">
        <f t="shared" si="9"/>
        <v/>
      </c>
      <c r="M84" s="75"/>
      <c r="N84" s="73" t="str">
        <f t="shared" si="10"/>
        <v/>
      </c>
      <c r="O84" s="85" t="str">
        <f t="shared" si="11"/>
        <v/>
      </c>
    </row>
    <row r="85" spans="1:15" x14ac:dyDescent="0.45">
      <c r="A85" s="55" t="str">
        <f>IF(ISBLANK(Arbeitspakete!A85),"",Arbeitspakete!A85)</f>
        <v/>
      </c>
      <c r="B85" s="48" t="str">
        <f>IF($A85="","",VLOOKUP($A85,Arbeitspakete!$A$3:$M$999,B$2,FALSE))</f>
        <v/>
      </c>
      <c r="C85" s="48" t="str">
        <f>IF($A85="","",VLOOKUP($A85,Arbeitspakete!$A$3:$M$999,C$2,FALSE))</f>
        <v/>
      </c>
      <c r="D85" s="67" t="str">
        <f>IF($A85="","",VLOOKUP($A85,Arbeitspakete!$A$3:$M$999,D$2,FALSE))</f>
        <v/>
      </c>
      <c r="E85" s="67" t="str">
        <f>IF($A85="","",VLOOKUP($A85,Arbeitspakete!$A$3:$M$999,E$2,FALSE))</f>
        <v/>
      </c>
      <c r="F85" s="68" t="str">
        <f>IF($A85="","",VLOOKUP($A85,Arbeitspakete!$A$3:$M$999,F$2,FALSE))</f>
        <v/>
      </c>
      <c r="G85" s="68" t="str">
        <f>IF($A85="","",VLOOKUP($A85,Arbeitspakete!$A$3:$M$999,G$2,FALSE))</f>
        <v/>
      </c>
      <c r="H85" s="69"/>
      <c r="I85" s="69"/>
      <c r="J85" s="70" t="str">
        <f t="shared" si="7"/>
        <v/>
      </c>
      <c r="K85" s="71" t="str">
        <f t="shared" si="8"/>
        <v/>
      </c>
      <c r="L85" s="71" t="str">
        <f t="shared" si="9"/>
        <v/>
      </c>
      <c r="M85" s="75"/>
      <c r="N85" s="73" t="str">
        <f t="shared" si="10"/>
        <v/>
      </c>
      <c r="O85" s="85" t="str">
        <f t="shared" si="11"/>
        <v/>
      </c>
    </row>
    <row r="86" spans="1:15" x14ac:dyDescent="0.45">
      <c r="A86" s="55" t="str">
        <f>IF(ISBLANK(Arbeitspakete!A86),"",Arbeitspakete!A86)</f>
        <v/>
      </c>
      <c r="B86" s="48" t="str">
        <f>IF($A86="","",VLOOKUP($A86,Arbeitspakete!$A$3:$M$999,B$2,FALSE))</f>
        <v/>
      </c>
      <c r="C86" s="48" t="str">
        <f>IF($A86="","",VLOOKUP($A86,Arbeitspakete!$A$3:$M$999,C$2,FALSE))</f>
        <v/>
      </c>
      <c r="D86" s="67" t="str">
        <f>IF($A86="","",VLOOKUP($A86,Arbeitspakete!$A$3:$M$999,D$2,FALSE))</f>
        <v/>
      </c>
      <c r="E86" s="67" t="str">
        <f>IF($A86="","",VLOOKUP($A86,Arbeitspakete!$A$3:$M$999,E$2,FALSE))</f>
        <v/>
      </c>
      <c r="F86" s="68" t="str">
        <f>IF($A86="","",VLOOKUP($A86,Arbeitspakete!$A$3:$M$999,F$2,FALSE))</f>
        <v/>
      </c>
      <c r="G86" s="68" t="str">
        <f>IF($A86="","",VLOOKUP($A86,Arbeitspakete!$A$3:$M$999,G$2,FALSE))</f>
        <v/>
      </c>
      <c r="H86" s="69"/>
      <c r="I86" s="69"/>
      <c r="J86" s="70" t="str">
        <f t="shared" si="7"/>
        <v/>
      </c>
      <c r="K86" s="71" t="str">
        <f t="shared" si="8"/>
        <v/>
      </c>
      <c r="L86" s="71" t="str">
        <f t="shared" si="9"/>
        <v/>
      </c>
      <c r="M86" s="75"/>
      <c r="N86" s="73" t="str">
        <f t="shared" si="10"/>
        <v/>
      </c>
      <c r="O86" s="85" t="str">
        <f t="shared" si="11"/>
        <v/>
      </c>
    </row>
    <row r="87" spans="1:15" x14ac:dyDescent="0.45">
      <c r="A87" s="55" t="str">
        <f>IF(ISBLANK(Arbeitspakete!A87),"",Arbeitspakete!A87)</f>
        <v/>
      </c>
      <c r="B87" s="48" t="str">
        <f>IF($A87="","",VLOOKUP($A87,Arbeitspakete!$A$3:$M$999,B$2,FALSE))</f>
        <v/>
      </c>
      <c r="C87" s="48" t="str">
        <f>IF($A87="","",VLOOKUP($A87,Arbeitspakete!$A$3:$M$999,C$2,FALSE))</f>
        <v/>
      </c>
      <c r="D87" s="67" t="str">
        <f>IF($A87="","",VLOOKUP($A87,Arbeitspakete!$A$3:$M$999,D$2,FALSE))</f>
        <v/>
      </c>
      <c r="E87" s="67" t="str">
        <f>IF($A87="","",VLOOKUP($A87,Arbeitspakete!$A$3:$M$999,E$2,FALSE))</f>
        <v/>
      </c>
      <c r="F87" s="68" t="str">
        <f>IF($A87="","",VLOOKUP($A87,Arbeitspakete!$A$3:$M$999,F$2,FALSE))</f>
        <v/>
      </c>
      <c r="G87" s="68" t="str">
        <f>IF($A87="","",VLOOKUP($A87,Arbeitspakete!$A$3:$M$999,G$2,FALSE))</f>
        <v/>
      </c>
      <c r="H87" s="69"/>
      <c r="I87" s="69"/>
      <c r="J87" s="70" t="str">
        <f t="shared" si="7"/>
        <v/>
      </c>
      <c r="K87" s="71" t="str">
        <f t="shared" si="8"/>
        <v/>
      </c>
      <c r="L87" s="71" t="str">
        <f t="shared" si="9"/>
        <v/>
      </c>
      <c r="M87" s="75"/>
      <c r="N87" s="73" t="str">
        <f t="shared" si="10"/>
        <v/>
      </c>
      <c r="O87" s="85" t="str">
        <f t="shared" si="11"/>
        <v/>
      </c>
    </row>
    <row r="88" spans="1:15" x14ac:dyDescent="0.45">
      <c r="A88" s="55" t="str">
        <f>IF(ISBLANK(Arbeitspakete!A88),"",Arbeitspakete!A88)</f>
        <v/>
      </c>
      <c r="B88" s="48" t="str">
        <f>IF($A88="","",VLOOKUP($A88,Arbeitspakete!$A$3:$M$999,B$2,FALSE))</f>
        <v/>
      </c>
      <c r="C88" s="48" t="str">
        <f>IF($A88="","",VLOOKUP($A88,Arbeitspakete!$A$3:$M$999,C$2,FALSE))</f>
        <v/>
      </c>
      <c r="D88" s="67" t="str">
        <f>IF($A88="","",VLOOKUP($A88,Arbeitspakete!$A$3:$M$999,D$2,FALSE))</f>
        <v/>
      </c>
      <c r="E88" s="67" t="str">
        <f>IF($A88="","",VLOOKUP($A88,Arbeitspakete!$A$3:$M$999,E$2,FALSE))</f>
        <v/>
      </c>
      <c r="F88" s="68" t="str">
        <f>IF($A88="","",VLOOKUP($A88,Arbeitspakete!$A$3:$M$999,F$2,FALSE))</f>
        <v/>
      </c>
      <c r="G88" s="68" t="str">
        <f>IF($A88="","",VLOOKUP($A88,Arbeitspakete!$A$3:$M$999,G$2,FALSE))</f>
        <v/>
      </c>
      <c r="H88" s="69"/>
      <c r="I88" s="69"/>
      <c r="J88" s="70" t="str">
        <f t="shared" si="7"/>
        <v/>
      </c>
      <c r="K88" s="71" t="str">
        <f t="shared" si="8"/>
        <v/>
      </c>
      <c r="L88" s="71" t="str">
        <f t="shared" si="9"/>
        <v/>
      </c>
      <c r="M88" s="75"/>
      <c r="N88" s="73" t="str">
        <f t="shared" si="10"/>
        <v/>
      </c>
      <c r="O88" s="85" t="str">
        <f t="shared" si="11"/>
        <v/>
      </c>
    </row>
    <row r="89" spans="1:15" x14ac:dyDescent="0.45">
      <c r="A89" s="55" t="str">
        <f>IF(ISBLANK(Arbeitspakete!A89),"",Arbeitspakete!A89)</f>
        <v/>
      </c>
      <c r="B89" s="48" t="str">
        <f>IF($A89="","",VLOOKUP($A89,Arbeitspakete!$A$3:$M$999,B$2,FALSE))</f>
        <v/>
      </c>
      <c r="C89" s="48" t="str">
        <f>IF($A89="","",VLOOKUP($A89,Arbeitspakete!$A$3:$M$999,C$2,FALSE))</f>
        <v/>
      </c>
      <c r="D89" s="67" t="str">
        <f>IF($A89="","",VLOOKUP($A89,Arbeitspakete!$A$3:$M$999,D$2,FALSE))</f>
        <v/>
      </c>
      <c r="E89" s="67" t="str">
        <f>IF($A89="","",VLOOKUP($A89,Arbeitspakete!$A$3:$M$999,E$2,FALSE))</f>
        <v/>
      </c>
      <c r="F89" s="68" t="str">
        <f>IF($A89="","",VLOOKUP($A89,Arbeitspakete!$A$3:$M$999,F$2,FALSE))</f>
        <v/>
      </c>
      <c r="G89" s="68" t="str">
        <f>IF($A89="","",VLOOKUP($A89,Arbeitspakete!$A$3:$M$999,G$2,FALSE))</f>
        <v/>
      </c>
      <c r="H89" s="69"/>
      <c r="I89" s="69"/>
      <c r="J89" s="70" t="str">
        <f t="shared" si="7"/>
        <v/>
      </c>
      <c r="K89" s="71" t="str">
        <f t="shared" si="8"/>
        <v/>
      </c>
      <c r="L89" s="71" t="str">
        <f t="shared" si="9"/>
        <v/>
      </c>
      <c r="M89" s="75"/>
      <c r="N89" s="73" t="str">
        <f t="shared" si="10"/>
        <v/>
      </c>
      <c r="O89" s="85" t="str">
        <f t="shared" si="11"/>
        <v/>
      </c>
    </row>
    <row r="90" spans="1:15" x14ac:dyDescent="0.45">
      <c r="A90" s="55" t="str">
        <f>IF(ISBLANK(Arbeitspakete!A90),"",Arbeitspakete!A90)</f>
        <v/>
      </c>
      <c r="B90" s="48" t="str">
        <f>IF($A90="","",VLOOKUP($A90,Arbeitspakete!$A$3:$M$999,B$2,FALSE))</f>
        <v/>
      </c>
      <c r="C90" s="48" t="str">
        <f>IF($A90="","",VLOOKUP($A90,Arbeitspakete!$A$3:$M$999,C$2,FALSE))</f>
        <v/>
      </c>
      <c r="D90" s="67" t="str">
        <f>IF($A90="","",VLOOKUP($A90,Arbeitspakete!$A$3:$M$999,D$2,FALSE))</f>
        <v/>
      </c>
      <c r="E90" s="67" t="str">
        <f>IF($A90="","",VLOOKUP($A90,Arbeitspakete!$A$3:$M$999,E$2,FALSE))</f>
        <v/>
      </c>
      <c r="F90" s="68" t="str">
        <f>IF($A90="","",VLOOKUP($A90,Arbeitspakete!$A$3:$M$999,F$2,FALSE))</f>
        <v/>
      </c>
      <c r="G90" s="68" t="str">
        <f>IF($A90="","",VLOOKUP($A90,Arbeitspakete!$A$3:$M$999,G$2,FALSE))</f>
        <v/>
      </c>
      <c r="H90" s="69"/>
      <c r="I90" s="69"/>
      <c r="J90" s="70" t="str">
        <f t="shared" si="7"/>
        <v/>
      </c>
      <c r="K90" s="71" t="str">
        <f t="shared" si="8"/>
        <v/>
      </c>
      <c r="L90" s="71" t="str">
        <f t="shared" si="9"/>
        <v/>
      </c>
      <c r="M90" s="75"/>
      <c r="N90" s="73" t="str">
        <f t="shared" si="10"/>
        <v/>
      </c>
      <c r="O90" s="85" t="str">
        <f t="shared" si="11"/>
        <v/>
      </c>
    </row>
    <row r="91" spans="1:15" x14ac:dyDescent="0.45">
      <c r="A91" s="55" t="str">
        <f>IF(ISBLANK(Arbeitspakete!A91),"",Arbeitspakete!A91)</f>
        <v/>
      </c>
      <c r="B91" s="48" t="str">
        <f>IF($A91="","",VLOOKUP($A91,Arbeitspakete!$A$3:$M$999,B$2,FALSE))</f>
        <v/>
      </c>
      <c r="C91" s="48" t="str">
        <f>IF($A91="","",VLOOKUP($A91,Arbeitspakete!$A$3:$M$999,C$2,FALSE))</f>
        <v/>
      </c>
      <c r="D91" s="67" t="str">
        <f>IF($A91="","",VLOOKUP($A91,Arbeitspakete!$A$3:$M$999,D$2,FALSE))</f>
        <v/>
      </c>
      <c r="E91" s="67" t="str">
        <f>IF($A91="","",VLOOKUP($A91,Arbeitspakete!$A$3:$M$999,E$2,FALSE))</f>
        <v/>
      </c>
      <c r="F91" s="68" t="str">
        <f>IF($A91="","",VLOOKUP($A91,Arbeitspakete!$A$3:$M$999,F$2,FALSE))</f>
        <v/>
      </c>
      <c r="G91" s="68" t="str">
        <f>IF($A91="","",VLOOKUP($A91,Arbeitspakete!$A$3:$M$999,G$2,FALSE))</f>
        <v/>
      </c>
      <c r="H91" s="69"/>
      <c r="I91" s="69"/>
      <c r="J91" s="70" t="str">
        <f t="shared" si="7"/>
        <v/>
      </c>
      <c r="K91" s="71" t="str">
        <f t="shared" si="8"/>
        <v/>
      </c>
      <c r="L91" s="71" t="str">
        <f t="shared" si="9"/>
        <v/>
      </c>
      <c r="M91" s="75"/>
      <c r="N91" s="73" t="str">
        <f t="shared" si="10"/>
        <v/>
      </c>
      <c r="O91" s="85" t="str">
        <f t="shared" si="11"/>
        <v/>
      </c>
    </row>
    <row r="92" spans="1:15" x14ac:dyDescent="0.45">
      <c r="A92" s="55" t="str">
        <f>IF(ISBLANK(Arbeitspakete!A92),"",Arbeitspakete!A92)</f>
        <v/>
      </c>
      <c r="B92" s="48" t="str">
        <f>IF($A92="","",VLOOKUP($A92,Arbeitspakete!$A$3:$M$999,B$2,FALSE))</f>
        <v/>
      </c>
      <c r="C92" s="48" t="str">
        <f>IF($A92="","",VLOOKUP($A92,Arbeitspakete!$A$3:$M$999,C$2,FALSE))</f>
        <v/>
      </c>
      <c r="D92" s="67" t="str">
        <f>IF($A92="","",VLOOKUP($A92,Arbeitspakete!$A$3:$M$999,D$2,FALSE))</f>
        <v/>
      </c>
      <c r="E92" s="67" t="str">
        <f>IF($A92="","",VLOOKUP($A92,Arbeitspakete!$A$3:$M$999,E$2,FALSE))</f>
        <v/>
      </c>
      <c r="F92" s="68" t="str">
        <f>IF($A92="","",VLOOKUP($A92,Arbeitspakete!$A$3:$M$999,F$2,FALSE))</f>
        <v/>
      </c>
      <c r="G92" s="68" t="str">
        <f>IF($A92="","",VLOOKUP($A92,Arbeitspakete!$A$3:$M$999,G$2,FALSE))</f>
        <v/>
      </c>
      <c r="H92" s="69"/>
      <c r="I92" s="69"/>
      <c r="J92" s="70" t="str">
        <f t="shared" si="7"/>
        <v/>
      </c>
      <c r="K92" s="71" t="str">
        <f t="shared" si="8"/>
        <v/>
      </c>
      <c r="L92" s="71" t="str">
        <f t="shared" si="9"/>
        <v/>
      </c>
      <c r="M92" s="75"/>
      <c r="N92" s="73" t="str">
        <f t="shared" si="10"/>
        <v/>
      </c>
      <c r="O92" s="85" t="str">
        <f t="shared" si="11"/>
        <v/>
      </c>
    </row>
    <row r="93" spans="1:15" x14ac:dyDescent="0.45">
      <c r="A93" s="55" t="str">
        <f>IF(ISBLANK(Arbeitspakete!A93),"",Arbeitspakete!A93)</f>
        <v/>
      </c>
      <c r="B93" s="48" t="str">
        <f>IF($A93="","",VLOOKUP($A93,Arbeitspakete!$A$3:$M$999,B$2,FALSE))</f>
        <v/>
      </c>
      <c r="C93" s="48" t="str">
        <f>IF($A93="","",VLOOKUP($A93,Arbeitspakete!$A$3:$M$999,C$2,FALSE))</f>
        <v/>
      </c>
      <c r="D93" s="67" t="str">
        <f>IF($A93="","",VLOOKUP($A93,Arbeitspakete!$A$3:$M$999,D$2,FALSE))</f>
        <v/>
      </c>
      <c r="E93" s="67" t="str">
        <f>IF($A93="","",VLOOKUP($A93,Arbeitspakete!$A$3:$M$999,E$2,FALSE))</f>
        <v/>
      </c>
      <c r="F93" s="68" t="str">
        <f>IF($A93="","",VLOOKUP($A93,Arbeitspakete!$A$3:$M$999,F$2,FALSE))</f>
        <v/>
      </c>
      <c r="G93" s="68" t="str">
        <f>IF($A93="","",VLOOKUP($A93,Arbeitspakete!$A$3:$M$999,G$2,FALSE))</f>
        <v/>
      </c>
      <c r="H93" s="69"/>
      <c r="I93" s="69"/>
      <c r="J93" s="70" t="str">
        <f t="shared" si="7"/>
        <v/>
      </c>
      <c r="K93" s="71" t="str">
        <f t="shared" si="8"/>
        <v/>
      </c>
      <c r="L93" s="71" t="str">
        <f t="shared" si="9"/>
        <v/>
      </c>
      <c r="M93" s="75"/>
      <c r="N93" s="73" t="str">
        <f t="shared" si="10"/>
        <v/>
      </c>
      <c r="O93" s="85" t="str">
        <f t="shared" si="11"/>
        <v/>
      </c>
    </row>
    <row r="94" spans="1:15" x14ac:dyDescent="0.45">
      <c r="A94" s="55" t="str">
        <f>IF(ISBLANK(Arbeitspakete!A94),"",Arbeitspakete!A94)</f>
        <v/>
      </c>
      <c r="B94" s="48" t="str">
        <f>IF($A94="","",VLOOKUP($A94,Arbeitspakete!$A$3:$M$999,B$2,FALSE))</f>
        <v/>
      </c>
      <c r="C94" s="48" t="str">
        <f>IF($A94="","",VLOOKUP($A94,Arbeitspakete!$A$3:$M$999,C$2,FALSE))</f>
        <v/>
      </c>
      <c r="D94" s="67" t="str">
        <f>IF($A94="","",VLOOKUP($A94,Arbeitspakete!$A$3:$M$999,D$2,FALSE))</f>
        <v/>
      </c>
      <c r="E94" s="67" t="str">
        <f>IF($A94="","",VLOOKUP($A94,Arbeitspakete!$A$3:$M$999,E$2,FALSE))</f>
        <v/>
      </c>
      <c r="F94" s="68" t="str">
        <f>IF($A94="","",VLOOKUP($A94,Arbeitspakete!$A$3:$M$999,F$2,FALSE))</f>
        <v/>
      </c>
      <c r="G94" s="68" t="str">
        <f>IF($A94="","",VLOOKUP($A94,Arbeitspakete!$A$3:$M$999,G$2,FALSE))</f>
        <v/>
      </c>
      <c r="H94" s="69"/>
      <c r="I94" s="69"/>
      <c r="J94" s="70" t="str">
        <f t="shared" si="7"/>
        <v/>
      </c>
      <c r="K94" s="71" t="str">
        <f t="shared" si="8"/>
        <v/>
      </c>
      <c r="L94" s="71" t="str">
        <f t="shared" si="9"/>
        <v/>
      </c>
      <c r="M94" s="75"/>
      <c r="N94" s="73" t="str">
        <f t="shared" si="10"/>
        <v/>
      </c>
      <c r="O94" s="85" t="str">
        <f t="shared" si="11"/>
        <v/>
      </c>
    </row>
    <row r="95" spans="1:15" x14ac:dyDescent="0.45">
      <c r="A95" s="55" t="str">
        <f>IF(ISBLANK(Arbeitspakete!A95),"",Arbeitspakete!A95)</f>
        <v/>
      </c>
      <c r="B95" s="48" t="str">
        <f>IF($A95="","",VLOOKUP($A95,Arbeitspakete!$A$3:$M$999,B$2,FALSE))</f>
        <v/>
      </c>
      <c r="C95" s="48" t="str">
        <f>IF($A95="","",VLOOKUP($A95,Arbeitspakete!$A$3:$M$999,C$2,FALSE))</f>
        <v/>
      </c>
      <c r="D95" s="67" t="str">
        <f>IF($A95="","",VLOOKUP($A95,Arbeitspakete!$A$3:$M$999,D$2,FALSE))</f>
        <v/>
      </c>
      <c r="E95" s="67" t="str">
        <f>IF($A95="","",VLOOKUP($A95,Arbeitspakete!$A$3:$M$999,E$2,FALSE))</f>
        <v/>
      </c>
      <c r="F95" s="68" t="str">
        <f>IF($A95="","",VLOOKUP($A95,Arbeitspakete!$A$3:$M$999,F$2,FALSE))</f>
        <v/>
      </c>
      <c r="G95" s="68" t="str">
        <f>IF($A95="","",VLOOKUP($A95,Arbeitspakete!$A$3:$M$999,G$2,FALSE))</f>
        <v/>
      </c>
      <c r="H95" s="69"/>
      <c r="I95" s="69"/>
      <c r="J95" s="70" t="str">
        <f t="shared" si="7"/>
        <v/>
      </c>
      <c r="K95" s="71" t="str">
        <f t="shared" si="8"/>
        <v/>
      </c>
      <c r="L95" s="71" t="str">
        <f t="shared" si="9"/>
        <v/>
      </c>
      <c r="M95" s="75"/>
      <c r="N95" s="73" t="str">
        <f t="shared" si="10"/>
        <v/>
      </c>
      <c r="O95" s="85" t="str">
        <f t="shared" si="11"/>
        <v/>
      </c>
    </row>
    <row r="96" spans="1:15" x14ac:dyDescent="0.45">
      <c r="A96" s="55" t="str">
        <f>IF(ISBLANK(Arbeitspakete!A96),"",Arbeitspakete!A96)</f>
        <v/>
      </c>
      <c r="B96" s="48" t="str">
        <f>IF($A96="","",VLOOKUP($A96,Arbeitspakete!$A$3:$M$999,B$2,FALSE))</f>
        <v/>
      </c>
      <c r="C96" s="48" t="str">
        <f>IF($A96="","",VLOOKUP($A96,Arbeitspakete!$A$3:$M$999,C$2,FALSE))</f>
        <v/>
      </c>
      <c r="D96" s="67" t="str">
        <f>IF($A96="","",VLOOKUP($A96,Arbeitspakete!$A$3:$M$999,D$2,FALSE))</f>
        <v/>
      </c>
      <c r="E96" s="67" t="str">
        <f>IF($A96="","",VLOOKUP($A96,Arbeitspakete!$A$3:$M$999,E$2,FALSE))</f>
        <v/>
      </c>
      <c r="F96" s="68" t="str">
        <f>IF($A96="","",VLOOKUP($A96,Arbeitspakete!$A$3:$M$999,F$2,FALSE))</f>
        <v/>
      </c>
      <c r="G96" s="68" t="str">
        <f>IF($A96="","",VLOOKUP($A96,Arbeitspakete!$A$3:$M$999,G$2,FALSE))</f>
        <v/>
      </c>
      <c r="H96" s="69"/>
      <c r="I96" s="69"/>
      <c r="J96" s="70" t="str">
        <f t="shared" si="7"/>
        <v/>
      </c>
      <c r="K96" s="71" t="str">
        <f t="shared" si="8"/>
        <v/>
      </c>
      <c r="L96" s="71" t="str">
        <f t="shared" si="9"/>
        <v/>
      </c>
      <c r="M96" s="75"/>
      <c r="N96" s="73" t="str">
        <f t="shared" si="10"/>
        <v/>
      </c>
      <c r="O96" s="85" t="str">
        <f t="shared" si="11"/>
        <v/>
      </c>
    </row>
    <row r="97" spans="1:15" x14ac:dyDescent="0.45">
      <c r="A97" s="55" t="str">
        <f>IF(ISBLANK(Arbeitspakete!A97),"",Arbeitspakete!A97)</f>
        <v/>
      </c>
      <c r="B97" s="48" t="str">
        <f>IF($A97="","",VLOOKUP($A97,Arbeitspakete!$A$3:$M$999,B$2,FALSE))</f>
        <v/>
      </c>
      <c r="C97" s="48" t="str">
        <f>IF($A97="","",VLOOKUP($A97,Arbeitspakete!$A$3:$M$999,C$2,FALSE))</f>
        <v/>
      </c>
      <c r="D97" s="67" t="str">
        <f>IF($A97="","",VLOOKUP($A97,Arbeitspakete!$A$3:$M$999,D$2,FALSE))</f>
        <v/>
      </c>
      <c r="E97" s="67" t="str">
        <f>IF($A97="","",VLOOKUP($A97,Arbeitspakete!$A$3:$M$999,E$2,FALSE))</f>
        <v/>
      </c>
      <c r="F97" s="68" t="str">
        <f>IF($A97="","",VLOOKUP($A97,Arbeitspakete!$A$3:$M$999,F$2,FALSE))</f>
        <v/>
      </c>
      <c r="G97" s="68" t="str">
        <f>IF($A97="","",VLOOKUP($A97,Arbeitspakete!$A$3:$M$999,G$2,FALSE))</f>
        <v/>
      </c>
      <c r="H97" s="69"/>
      <c r="I97" s="69"/>
      <c r="J97" s="70" t="str">
        <f t="shared" si="7"/>
        <v/>
      </c>
      <c r="K97" s="71" t="str">
        <f t="shared" si="8"/>
        <v/>
      </c>
      <c r="L97" s="71" t="str">
        <f t="shared" si="9"/>
        <v/>
      </c>
      <c r="M97" s="75"/>
      <c r="N97" s="73" t="str">
        <f t="shared" si="10"/>
        <v/>
      </c>
      <c r="O97" s="85" t="str">
        <f t="shared" si="11"/>
        <v/>
      </c>
    </row>
    <row r="98" spans="1:15" x14ac:dyDescent="0.45">
      <c r="A98" s="55" t="str">
        <f>IF(ISBLANK(Arbeitspakete!A98),"",Arbeitspakete!A98)</f>
        <v/>
      </c>
      <c r="B98" s="48" t="str">
        <f>IF($A98="","",VLOOKUP($A98,Arbeitspakete!$A$3:$M$999,B$2,FALSE))</f>
        <v/>
      </c>
      <c r="C98" s="48" t="str">
        <f>IF($A98="","",VLOOKUP($A98,Arbeitspakete!$A$3:$M$999,C$2,FALSE))</f>
        <v/>
      </c>
      <c r="D98" s="67" t="str">
        <f>IF($A98="","",VLOOKUP($A98,Arbeitspakete!$A$3:$M$999,D$2,FALSE))</f>
        <v/>
      </c>
      <c r="E98" s="67" t="str">
        <f>IF($A98="","",VLOOKUP($A98,Arbeitspakete!$A$3:$M$999,E$2,FALSE))</f>
        <v/>
      </c>
      <c r="F98" s="68" t="str">
        <f>IF($A98="","",VLOOKUP($A98,Arbeitspakete!$A$3:$M$999,F$2,FALSE))</f>
        <v/>
      </c>
      <c r="G98" s="68" t="str">
        <f>IF($A98="","",VLOOKUP($A98,Arbeitspakete!$A$3:$M$999,G$2,FALSE))</f>
        <v/>
      </c>
      <c r="H98" s="69"/>
      <c r="I98" s="69"/>
      <c r="J98" s="70" t="str">
        <f t="shared" si="7"/>
        <v/>
      </c>
      <c r="K98" s="71" t="str">
        <f t="shared" si="8"/>
        <v/>
      </c>
      <c r="L98" s="71" t="str">
        <f t="shared" si="9"/>
        <v/>
      </c>
      <c r="M98" s="75"/>
      <c r="N98" s="73" t="str">
        <f t="shared" si="10"/>
        <v/>
      </c>
      <c r="O98" s="85" t="str">
        <f t="shared" si="11"/>
        <v/>
      </c>
    </row>
    <row r="99" spans="1:15" x14ac:dyDescent="0.45">
      <c r="A99" s="55" t="str">
        <f>IF(ISBLANK(Arbeitspakete!A99),"",Arbeitspakete!A99)</f>
        <v/>
      </c>
      <c r="B99" s="48" t="str">
        <f>IF($A99="","",VLOOKUP($A99,Arbeitspakete!$A$3:$M$999,B$2,FALSE))</f>
        <v/>
      </c>
      <c r="C99" s="48" t="str">
        <f>IF($A99="","",VLOOKUP($A99,Arbeitspakete!$A$3:$M$999,C$2,FALSE))</f>
        <v/>
      </c>
      <c r="D99" s="67" t="str">
        <f>IF($A99="","",VLOOKUP($A99,Arbeitspakete!$A$3:$M$999,D$2,FALSE))</f>
        <v/>
      </c>
      <c r="E99" s="67" t="str">
        <f>IF($A99="","",VLOOKUP($A99,Arbeitspakete!$A$3:$M$999,E$2,FALSE))</f>
        <v/>
      </c>
      <c r="F99" s="68" t="str">
        <f>IF($A99="","",VLOOKUP($A99,Arbeitspakete!$A$3:$M$999,F$2,FALSE))</f>
        <v/>
      </c>
      <c r="G99" s="68" t="str">
        <f>IF($A99="","",VLOOKUP($A99,Arbeitspakete!$A$3:$M$999,G$2,FALSE))</f>
        <v/>
      </c>
      <c r="H99" s="69"/>
      <c r="I99" s="69"/>
      <c r="J99" s="70" t="str">
        <f t="shared" si="7"/>
        <v/>
      </c>
      <c r="K99" s="71" t="str">
        <f t="shared" si="8"/>
        <v/>
      </c>
      <c r="L99" s="71" t="str">
        <f t="shared" si="9"/>
        <v/>
      </c>
      <c r="M99" s="75"/>
      <c r="N99" s="73" t="str">
        <f t="shared" si="10"/>
        <v/>
      </c>
      <c r="O99" s="85" t="str">
        <f t="shared" si="11"/>
        <v/>
      </c>
    </row>
    <row r="100" spans="1:15" ht="14.65" thickBot="1" x14ac:dyDescent="0.5">
      <c r="A100" s="56" t="str">
        <f>IF(ISBLANK(Arbeitspakete!A100),"",Arbeitspakete!A100)</f>
        <v/>
      </c>
      <c r="B100" s="49" t="str">
        <f>IF($A100="","",VLOOKUP($A100,Arbeitspakete!$A$3:$M$999,B$2,FALSE))</f>
        <v/>
      </c>
      <c r="C100" s="49" t="str">
        <f>IF($A100="","",VLOOKUP($A100,Arbeitspakete!$A$3:$M$999,C$2,FALSE))</f>
        <v/>
      </c>
      <c r="D100" s="76" t="str">
        <f>IF($A100="","",VLOOKUP($A100,Arbeitspakete!$A$3:$M$999,D$2,FALSE))</f>
        <v/>
      </c>
      <c r="E100" s="76" t="str">
        <f>IF($A100="","",VLOOKUP($A100,Arbeitspakete!$A$3:$M$999,E$2,FALSE))</f>
        <v/>
      </c>
      <c r="F100" s="77" t="str">
        <f>IF($A100="","",VLOOKUP($A100,Arbeitspakete!$A$3:$M$999,F$2,FALSE))</f>
        <v/>
      </c>
      <c r="G100" s="77" t="str">
        <f>IF($A100="","",VLOOKUP($A100,Arbeitspakete!$A$3:$M$999,G$2,FALSE))</f>
        <v/>
      </c>
      <c r="H100" s="78"/>
      <c r="I100" s="78"/>
      <c r="J100" s="79" t="str">
        <f t="shared" si="7"/>
        <v/>
      </c>
      <c r="K100" s="80" t="str">
        <f t="shared" si="8"/>
        <v/>
      </c>
      <c r="L100" s="80" t="str">
        <f t="shared" si="9"/>
        <v/>
      </c>
      <c r="M100" s="81"/>
      <c r="N100" s="86" t="str">
        <f t="shared" si="10"/>
        <v/>
      </c>
      <c r="O100" s="87" t="str">
        <f t="shared" si="11"/>
        <v/>
      </c>
    </row>
  </sheetData>
  <autoFilter ref="A3:O100" xr:uid="{00000000-0009-0000-0000-000002000000}"/>
  <mergeCells count="5">
    <mergeCell ref="A1:B1"/>
    <mergeCell ref="H2:I2"/>
    <mergeCell ref="K2:L2"/>
    <mergeCell ref="N2:O2"/>
    <mergeCell ref="D1:E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A0315716D7964BA54BDD2D452C6F06" ma:contentTypeVersion="17" ma:contentTypeDescription="Ein neues Dokument erstellen." ma:contentTypeScope="" ma:versionID="9d60ee4cf2dba625098223a4c51292a9">
  <xsd:schema xmlns:xsd="http://www.w3.org/2001/XMLSchema" xmlns:xs="http://www.w3.org/2001/XMLSchema" xmlns:p="http://schemas.microsoft.com/office/2006/metadata/properties" xmlns:ns2="b670a31d-5d2d-4998-b1af-5959178536cd" xmlns:ns3="8ea08a6b-30c8-4aa9-95d0-a3f19c902f65" targetNamespace="http://schemas.microsoft.com/office/2006/metadata/properties" ma:root="true" ma:fieldsID="765e340a4582fbb1c5d2507ddd171807" ns2:_="" ns3:_="">
    <xsd:import namespace="b670a31d-5d2d-4998-b1af-5959178536cd"/>
    <xsd:import namespace="8ea08a6b-30c8-4aa9-95d0-a3f19c902f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0a31d-5d2d-4998-b1af-5959178536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6b68ca6-ebe4-470e-a134-ff9297e5ab48}" ma:internalName="TaxCatchAll" ma:showField="CatchAllData" ma:web="b670a31d-5d2d-4998-b1af-5959178536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08a6b-30c8-4aa9-95d0-a3f19c902f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a16ba4c5-514f-471a-8004-1e490f973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670a31d-5d2d-4998-b1af-5959178536cd" xsi:nil="true"/>
    <lcf76f155ced4ddcb4097134ff3c332f xmlns="8ea08a6b-30c8-4aa9-95d0-a3f19c902f6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9E94F2-34A6-4B50-820A-0AE3260B47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0a31d-5d2d-4998-b1af-5959178536cd"/>
    <ds:schemaRef ds:uri="8ea08a6b-30c8-4aa9-95d0-a3f19c902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CCA2E7-5F7A-4482-9E71-FFFBC698F2A5}">
  <ds:schemaRefs>
    <ds:schemaRef ds:uri="http://schemas.microsoft.com/office/2006/metadata/properties"/>
    <ds:schemaRef ds:uri="http://schemas.microsoft.com/office/infopath/2007/PartnerControls"/>
    <ds:schemaRef ds:uri="b670a31d-5d2d-4998-b1af-5959178536cd"/>
    <ds:schemaRef ds:uri="8ea08a6b-30c8-4aa9-95d0-a3f19c902f65"/>
  </ds:schemaRefs>
</ds:datastoreItem>
</file>

<file path=customXml/itemProps3.xml><?xml version="1.0" encoding="utf-8"?>
<ds:datastoreItem xmlns:ds="http://schemas.openxmlformats.org/officeDocument/2006/customXml" ds:itemID="{BAEEDA17-3465-4CFA-8122-08151C52FF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Arbeitspakete</vt:lpstr>
      <vt:lpstr>Gantt Diagramm</vt:lpstr>
      <vt:lpstr>Earned Value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Esmeralda</dc:creator>
  <cp:lastModifiedBy>Sara Esmeralda</cp:lastModifiedBy>
  <dcterms:created xsi:type="dcterms:W3CDTF">2021-11-11T12:21:00Z</dcterms:created>
  <dcterms:modified xsi:type="dcterms:W3CDTF">2022-09-22T07:51:49Z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0x0101009BA0315716D7964BA54BDD2D452C6F06</vt:lpwstr>
  </property>
</Properties>
</file>