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showInkAnnotation="0" autoCompressPictures="0"/>
  <mc:AlternateContent xmlns:mc="http://schemas.openxmlformats.org/markup-compatibility/2006">
    <mc:Choice Requires="x15">
      <x15ac:absPath xmlns:x15ac="http://schemas.microsoft.com/office/spreadsheetml/2010/11/ac" url="/Users/smoron/Documents/1.Projects/Thermochron/Thermochron_figs&amp;tables_sub/"/>
    </mc:Choice>
  </mc:AlternateContent>
  <xr:revisionPtr revIDLastSave="0" documentId="13_ncr:1_{9D14CEAB-7CE5-7848-9931-E659B7AEC862}" xr6:coauthVersionLast="45" xr6:coauthVersionMax="45" xr10:uidLastSave="{00000000-0000-0000-0000-000000000000}"/>
  <bookViews>
    <workbookView xWindow="22740" yWindow="460" windowWidth="25600" windowHeight="16160" tabRatio="500" xr2:uid="{00000000-000D-0000-FFFF-FFFF00000000}"/>
  </bookViews>
  <sheets>
    <sheet name="Sheet1" sheetId="1" r:id="rId1"/>
  </sheets>
  <definedNames>
    <definedName name="_xlnm.Print_Area" localSheetId="0">Sheet1!$A$2:$N$48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26" i="1" l="1"/>
  <c r="O13" i="1"/>
  <c r="O14" i="1"/>
  <c r="O15" i="1"/>
  <c r="O16" i="1"/>
  <c r="O17" i="1"/>
  <c r="O18" i="1"/>
  <c r="O20" i="1"/>
  <c r="O21" i="1"/>
  <c r="O22" i="1"/>
  <c r="O23" i="1"/>
  <c r="O24" i="1"/>
  <c r="O27" i="1"/>
  <c r="O28" i="1"/>
  <c r="O29" i="1"/>
  <c r="O30" i="1"/>
  <c r="O31" i="1"/>
  <c r="O32" i="1"/>
  <c r="O33" i="1"/>
  <c r="O34" i="1"/>
  <c r="O35" i="1"/>
  <c r="O36" i="1"/>
  <c r="O37" i="1"/>
  <c r="O38" i="1"/>
  <c r="O6" i="1"/>
  <c r="O7" i="1"/>
  <c r="O8" i="1"/>
  <c r="O9" i="1"/>
  <c r="O10" i="1"/>
  <c r="O42" i="1"/>
  <c r="O43" i="1"/>
  <c r="O44" i="1"/>
  <c r="O12" i="1"/>
  <c r="J12" i="1"/>
  <c r="J6" i="1"/>
  <c r="J7" i="1"/>
  <c r="J8" i="1"/>
  <c r="J9" i="1"/>
  <c r="J10" i="1"/>
  <c r="J43" i="1"/>
  <c r="J44" i="1"/>
  <c r="J31" i="1"/>
  <c r="J32" i="1"/>
  <c r="J33" i="1"/>
  <c r="J34" i="1"/>
  <c r="J35" i="1"/>
  <c r="J36" i="1"/>
  <c r="J37" i="1"/>
  <c r="J38" i="1"/>
  <c r="J24" i="1"/>
  <c r="J16" i="1"/>
  <c r="J17" i="1"/>
  <c r="J18" i="1"/>
  <c r="J13" i="1"/>
  <c r="J14" i="1"/>
  <c r="J15" i="1"/>
  <c r="J20" i="1"/>
  <c r="J21" i="1"/>
  <c r="J22" i="1"/>
  <c r="J23" i="1"/>
  <c r="J26" i="1"/>
  <c r="J27" i="1"/>
  <c r="J28" i="1"/>
  <c r="J29" i="1"/>
  <c r="J30" i="1"/>
  <c r="J42" i="1"/>
</calcChain>
</file>

<file path=xl/sharedStrings.xml><?xml version="1.0" encoding="utf-8"?>
<sst xmlns="http://schemas.openxmlformats.org/spreadsheetml/2006/main" count="188" uniqueCount="124">
  <si>
    <t>2T</t>
    <phoneticPr fontId="6" type="noConversion"/>
  </si>
  <si>
    <t>He#</t>
  </si>
  <si>
    <t>FCT</t>
  </si>
  <si>
    <t>59238</t>
  </si>
  <si>
    <t>59122</t>
  </si>
  <si>
    <t>59125</t>
  </si>
  <si>
    <t>59128</t>
  </si>
  <si>
    <t>59131</t>
  </si>
  <si>
    <t>59134</t>
  </si>
  <si>
    <t>59137</t>
  </si>
  <si>
    <t>59143</t>
  </si>
  <si>
    <t>59181</t>
  </si>
  <si>
    <t>59184</t>
  </si>
  <si>
    <t>59187</t>
  </si>
  <si>
    <t>59190</t>
  </si>
  <si>
    <t>59193</t>
  </si>
  <si>
    <t>59196</t>
  </si>
  <si>
    <t>59750</t>
  </si>
  <si>
    <t>59753</t>
  </si>
  <si>
    <t>59756</t>
  </si>
  <si>
    <t>59759</t>
  </si>
  <si>
    <t>59762</t>
  </si>
  <si>
    <t>59765</t>
  </si>
  <si>
    <t>59768</t>
  </si>
  <si>
    <t>59771</t>
  </si>
  <si>
    <t>59774</t>
  </si>
  <si>
    <t>59777</t>
  </si>
  <si>
    <t>59780</t>
  </si>
  <si>
    <t>59783</t>
  </si>
  <si>
    <t>59789</t>
  </si>
  <si>
    <t>59792</t>
  </si>
  <si>
    <t>59795</t>
  </si>
  <si>
    <t>59798</t>
  </si>
  <si>
    <t>59801</t>
  </si>
  <si>
    <t>59804</t>
  </si>
  <si>
    <t>59807</t>
  </si>
  <si>
    <t>7315-18</t>
  </si>
  <si>
    <t>7315-35</t>
  </si>
  <si>
    <t>7315-41</t>
  </si>
  <si>
    <r>
      <t>a</t>
    </r>
    <r>
      <rPr>
        <sz val="11"/>
        <color indexed="8"/>
        <rFont val="Calibri"/>
        <family val="2"/>
        <scheme val="minor"/>
      </rPr>
      <t>F</t>
    </r>
    <r>
      <rPr>
        <i/>
        <vertAlign val="subscript"/>
        <sz val="11"/>
        <rFont val="Calibri"/>
        <family val="2"/>
        <scheme val="minor"/>
      </rPr>
      <t>T</t>
    </r>
    <r>
      <rPr>
        <sz val="11"/>
        <color indexed="8"/>
        <rFont val="Calibri"/>
        <family val="2"/>
        <scheme val="minor"/>
      </rPr>
      <t xml:space="preserve"> is the </t>
    </r>
    <r>
      <rPr>
        <sz val="11"/>
        <rFont val="Calibri"/>
        <family val="2"/>
        <scheme val="minor"/>
      </rPr>
      <t>a</t>
    </r>
    <r>
      <rPr>
        <sz val="11"/>
        <color indexed="8"/>
        <rFont val="Calibri"/>
        <family val="2"/>
        <scheme val="minor"/>
      </rPr>
      <t>-ejection correction after Farley et al. (1996).</t>
    </r>
  </si>
  <si>
    <r>
      <t>c</t>
    </r>
    <r>
      <rPr>
        <sz val="11"/>
        <rFont val="Calibri"/>
        <family val="2"/>
        <scheme val="minor"/>
      </rPr>
      <t>Equivalent spherical radius ([Rs] = [3*R*L]/[2*[R+L]] after Beucher et al. (2013).</t>
    </r>
    <r>
      <rPr>
        <vertAlign val="superscript"/>
        <sz val="11"/>
        <rFont val="Calibri"/>
        <family val="2"/>
        <scheme val="minor"/>
      </rPr>
      <t>.</t>
    </r>
  </si>
  <si>
    <r>
      <t>d</t>
    </r>
    <r>
      <rPr>
        <sz val="11"/>
        <rFont val="Calibri"/>
        <family val="2"/>
        <scheme val="minor"/>
      </rPr>
      <t>Grain morphology - 0T = no crystal terminations, 1T = one crystal termination and 2T = 2 crystal terminations.</t>
    </r>
  </si>
  <si>
    <t>Fish Canyon Tuff</t>
  </si>
  <si>
    <r>
      <t>b</t>
    </r>
    <r>
      <rPr>
        <sz val="11"/>
        <rFont val="Calibri"/>
        <family val="2"/>
        <scheme val="minor"/>
      </rPr>
      <t>Effective uranium content  eU = [U ppm + 0.235*Th ppm] (after Shuster et al., 2006).</t>
    </r>
  </si>
  <si>
    <t>8010-25</t>
  </si>
  <si>
    <r>
      <rPr>
        <b/>
        <sz val="11"/>
        <rFont val="Calibri"/>
        <family val="2"/>
      </rPr>
      <t>Notes</t>
    </r>
    <r>
      <rPr>
        <sz val="11"/>
        <rFont val="Calibri"/>
        <family val="2"/>
      </rPr>
      <t xml:space="preserve">: Clear, euhedral grains with a minimum diameter of 75 μm were handpicked under an Olympus SZX12 binocular microscope. Grains were imaged microscopically and their dimensions measured using the software ImageJ. Single zircons were packed into acid-treated Pt tubes and analysed following the Melbourne Thermochronology laboratory protocol detailed by Gleadow et al. (2015) (apart from the listed spikes, which in this study were </t>
    </r>
    <r>
      <rPr>
        <vertAlign val="superscript"/>
        <sz val="11"/>
        <rFont val="Calibri"/>
        <family val="2"/>
      </rPr>
      <t>233</t>
    </r>
    <r>
      <rPr>
        <sz val="11"/>
        <rFont val="Calibri"/>
        <family val="2"/>
      </rPr>
      <t xml:space="preserve">U and </t>
    </r>
    <r>
      <rPr>
        <vertAlign val="superscript"/>
        <sz val="11"/>
        <rFont val="Calibri"/>
        <family val="2"/>
      </rPr>
      <t>229</t>
    </r>
    <r>
      <rPr>
        <sz val="11"/>
        <rFont val="Calibri"/>
        <family val="2"/>
      </rPr>
      <t xml:space="preserve">Th). Fish Canyon Tuff zircon (e.g. Gleadow et al., 2015) was analysed as an unknown with each batch of zircon analyses and served as a check on sample accuracy. Analytical uncertainties, including the uncertainties associated with measurement o grain dimensions (up to ~5 μm), α-ejection correction, helium gas analysis (estimated as &lt;1%) and ICP-MS uncertainties of ZHe ages are conservatively estimated to be ~6.2%  (±1σ). Accuracy and precision of U, Th and Sm content are typically &lt;1% but range up to 2%. For full sample details are listed in Table 1.     </t>
    </r>
  </si>
  <si>
    <r>
      <rPr>
        <b/>
        <sz val="12"/>
        <rFont val="Myriad Pro"/>
      </rPr>
      <t xml:space="preserve">Table 4. </t>
    </r>
    <r>
      <rPr>
        <sz val="12"/>
        <rFont val="Myriad Pro"/>
      </rPr>
      <t>Pilbara Craton single grain zircon (U-Th)/He data.</t>
    </r>
  </si>
  <si>
    <t>22.2 ± 1.4</t>
  </si>
  <si>
    <t>20.3 ± 1.3</t>
  </si>
  <si>
    <t>22.0 ± 1.4</t>
  </si>
  <si>
    <t>27.4 ± 1.7</t>
  </si>
  <si>
    <t>28.6 ± 1.8</t>
  </si>
  <si>
    <t>Sample no.</t>
  </si>
  <si>
    <t>Analysis no.</t>
  </si>
  <si>
    <r>
      <rPr>
        <b/>
        <vertAlign val="superscript"/>
        <sz val="12"/>
        <rFont val="Calibri"/>
        <family val="2"/>
        <scheme val="minor"/>
      </rPr>
      <t>c</t>
    </r>
    <r>
      <rPr>
        <b/>
        <i/>
        <sz val="12"/>
        <rFont val="Calibri"/>
        <family val="2"/>
        <scheme val="minor"/>
      </rPr>
      <t>Rs</t>
    </r>
  </si>
  <si>
    <t>147 ± 9</t>
  </si>
  <si>
    <t>190 ± 15</t>
  </si>
  <si>
    <t>110 ± 7</t>
  </si>
  <si>
    <t>123 ± 8</t>
  </si>
  <si>
    <t>64 ± 4</t>
  </si>
  <si>
    <t>194 ± 12</t>
  </si>
  <si>
    <t>203 ± 13</t>
  </si>
  <si>
    <t>182 ± 11</t>
  </si>
  <si>
    <t>33 ± 2</t>
  </si>
  <si>
    <t>79 ± 5</t>
  </si>
  <si>
    <t>43 ± 3</t>
  </si>
  <si>
    <t>95 ± 6</t>
  </si>
  <si>
    <t>272 ± 17</t>
  </si>
  <si>
    <t>378 ± 23</t>
  </si>
  <si>
    <t>299 ± 19</t>
  </si>
  <si>
    <t>315 ± 20</t>
  </si>
  <si>
    <t>369 ± 23</t>
  </si>
  <si>
    <t>196 ± 12</t>
  </si>
  <si>
    <t>112 ± 7</t>
  </si>
  <si>
    <t>85 ± 5</t>
  </si>
  <si>
    <t>209 ± 13</t>
  </si>
  <si>
    <t>109 ± 7</t>
  </si>
  <si>
    <t>216 ± 13</t>
  </si>
  <si>
    <t>183 ± 11</t>
  </si>
  <si>
    <t>78 ± 5</t>
  </si>
  <si>
    <t>89 ± 6</t>
  </si>
  <si>
    <t>63 ± 4</t>
  </si>
  <si>
    <t>67 ± 4</t>
  </si>
  <si>
    <t>24 ± 2</t>
  </si>
  <si>
    <t>166 ± 10</t>
  </si>
  <si>
    <t>188 ± 12</t>
  </si>
  <si>
    <t>247 ± 15</t>
  </si>
  <si>
    <t>162 ± 10</t>
  </si>
  <si>
    <t>82 ± 5</t>
  </si>
  <si>
    <t>253 ± 16</t>
  </si>
  <si>
    <t>221 ± 14</t>
  </si>
  <si>
    <t>45 ± 3</t>
  </si>
  <si>
    <t>98 ± 6</t>
  </si>
  <si>
    <t xml:space="preserve">55 ± 3 </t>
  </si>
  <si>
    <t>115 ± 7</t>
  </si>
  <si>
    <t>333 ± 21</t>
  </si>
  <si>
    <t>440 ± 27</t>
  </si>
  <si>
    <t>348 ± 22</t>
  </si>
  <si>
    <t>404 ± 25</t>
  </si>
  <si>
    <t>447 ± 28</t>
  </si>
  <si>
    <t>249 ± 15</t>
  </si>
  <si>
    <t>146 ± 9</t>
  </si>
  <si>
    <t>280 ± 17</t>
  </si>
  <si>
    <t>136 ± 8</t>
  </si>
  <si>
    <t>260 ± 16</t>
  </si>
  <si>
    <t>232 ± 14</t>
  </si>
  <si>
    <t>111 ± 7</t>
  </si>
  <si>
    <t>74 ± 5</t>
  </si>
  <si>
    <t>80 ± 5</t>
  </si>
  <si>
    <t>30 ± 2</t>
  </si>
  <si>
    <t>218 ± 14</t>
  </si>
  <si>
    <r>
      <t>a</t>
    </r>
    <r>
      <rPr>
        <b/>
        <sz val="12"/>
        <rFont val="Myriad Pro"/>
      </rPr>
      <t>Mean F</t>
    </r>
    <r>
      <rPr>
        <b/>
        <vertAlign val="subscript"/>
        <sz val="12"/>
        <rFont val="Myriad Pro"/>
      </rPr>
      <t>T</t>
    </r>
  </si>
  <si>
    <r>
      <t>b</t>
    </r>
    <r>
      <rPr>
        <b/>
        <sz val="12"/>
        <rFont val="Myriad Pro"/>
      </rPr>
      <t>[eU] ppm</t>
    </r>
  </si>
  <si>
    <r>
      <t>4</t>
    </r>
    <r>
      <rPr>
        <b/>
        <sz val="12"/>
        <rFont val="Myriad Pro"/>
      </rPr>
      <t>He  (ncc)</t>
    </r>
  </si>
  <si>
    <t>Mass (mg)</t>
    <phoneticPr fontId="0" type="noConversion"/>
  </si>
  <si>
    <t>U ppm</t>
    <phoneticPr fontId="0" type="noConversion"/>
  </si>
  <si>
    <t>Th ppm</t>
    <phoneticPr fontId="0" type="noConversion"/>
  </si>
  <si>
    <t xml:space="preserve">Th/U </t>
    <phoneticPr fontId="0" type="noConversion"/>
  </si>
  <si>
    <r>
      <t>Uncorrected Age (Ma ±1</t>
    </r>
    <r>
      <rPr>
        <b/>
        <sz val="12"/>
        <rFont val="Symbol"/>
        <charset val="2"/>
      </rPr>
      <t>s</t>
    </r>
    <r>
      <rPr>
        <b/>
        <sz val="12"/>
        <rFont val="Myriad Pro"/>
      </rPr>
      <t>)</t>
    </r>
  </si>
  <si>
    <r>
      <t>Corrected Age   (Ma ±1</t>
    </r>
    <r>
      <rPr>
        <b/>
        <sz val="12"/>
        <rFont val="Symbol"/>
        <charset val="2"/>
      </rPr>
      <t>s</t>
    </r>
    <r>
      <rPr>
        <b/>
        <sz val="12"/>
        <rFont val="Myriad Pro"/>
      </rPr>
      <t>)</t>
    </r>
  </si>
  <si>
    <r>
      <t>Grain length (</t>
    </r>
    <r>
      <rPr>
        <b/>
        <sz val="12"/>
        <color rgb="FF000000"/>
        <rFont val="Symbol"/>
        <charset val="2"/>
      </rPr>
      <t>m</t>
    </r>
    <r>
      <rPr>
        <b/>
        <sz val="12"/>
        <color indexed="8"/>
        <rFont val="Myriad Pro"/>
      </rPr>
      <t>m)</t>
    </r>
  </si>
  <si>
    <r>
      <t>Grain half-width (</t>
    </r>
    <r>
      <rPr>
        <b/>
        <sz val="12"/>
        <color rgb="FF000000"/>
        <rFont val="Myriad Pro"/>
      </rPr>
      <t>m</t>
    </r>
    <r>
      <rPr>
        <b/>
        <sz val="12"/>
        <color indexed="8"/>
        <rFont val="Myriad Pro"/>
      </rPr>
      <t>m)</t>
    </r>
  </si>
  <si>
    <r>
      <t>d</t>
    </r>
    <r>
      <rPr>
        <b/>
        <sz val="12"/>
        <color indexed="8"/>
        <rFont val="Myriad Pro"/>
      </rPr>
      <t>Grain morphology</t>
    </r>
  </si>
  <si>
    <t>27.0 ±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</si>
</sst>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47" x14ac:knownFonts="1">
    <font>
      <sz val="12"/>
      <color theme="1"/>
      <name val="Calibri"/>
      <family val="2"/>
      <scheme val="minor"/>
    </font>
    <font>
      <sz val="10"/>
      <name val="Arial"/>
      <family val="2"/>
    </font>
    <font>
      <sz val="10"/>
      <color indexed="10"/>
      <name val="Verdana"/>
      <family val="2"/>
    </font>
    <font>
      <b/>
      <sz val="10"/>
      <name val="Arial"/>
      <family val="2"/>
    </font>
    <font>
      <u/>
      <sz val="12"/>
      <color theme="10"/>
      <name val="Calibri"/>
      <family val="2"/>
      <scheme val="minor"/>
    </font>
    <font>
      <u/>
      <sz val="12"/>
      <color theme="11"/>
      <name val="Calibri"/>
      <family val="2"/>
      <scheme val="minor"/>
    </font>
    <font>
      <sz val="8"/>
      <name val="Verdana"/>
      <family val="2"/>
    </font>
    <font>
      <vertAlign val="superscript"/>
      <sz val="11"/>
      <name val="Calibri"/>
      <family val="2"/>
    </font>
    <font>
      <sz val="11"/>
      <name val="Calibri"/>
      <family val="2"/>
    </font>
    <font>
      <b/>
      <sz val="12"/>
      <name val="Arial"/>
      <family val="2"/>
    </font>
    <font>
      <sz val="12"/>
      <color indexed="8"/>
      <name val="Calibri"/>
      <family val="2"/>
    </font>
    <font>
      <sz val="12"/>
      <name val="Calibri"/>
      <family val="2"/>
    </font>
    <font>
      <b/>
      <sz val="12"/>
      <name val="Calibri"/>
      <family val="2"/>
    </font>
    <font>
      <sz val="12"/>
      <color indexed="14"/>
      <name val="Calibri"/>
      <family val="2"/>
    </font>
    <font>
      <sz val="10"/>
      <name val="Calibri"/>
      <family val="2"/>
    </font>
    <font>
      <sz val="12"/>
      <color rgb="FF000000"/>
      <name val="Calibri"/>
      <family val="2"/>
      <scheme val="minor"/>
    </font>
    <font>
      <sz val="12"/>
      <name val="Calibri"/>
      <family val="2"/>
      <scheme val="minor"/>
    </font>
    <font>
      <sz val="10"/>
      <name val="Calibri"/>
      <family val="2"/>
      <scheme val="minor"/>
    </font>
    <font>
      <sz val="12"/>
      <color rgb="FFF20884"/>
      <name val="Calibri"/>
      <family val="2"/>
      <scheme val="minor"/>
    </font>
    <font>
      <b/>
      <sz val="11"/>
      <name val="Calibri"/>
      <family val="2"/>
    </font>
    <font>
      <sz val="11"/>
      <color theme="1"/>
      <name val="Calibri"/>
      <family val="2"/>
      <scheme val="minor"/>
    </font>
    <font>
      <vertAlign val="superscript"/>
      <sz val="11"/>
      <name val="Calibri"/>
      <family val="2"/>
      <scheme val="minor"/>
    </font>
    <font>
      <sz val="11"/>
      <color indexed="8"/>
      <name val="Calibri"/>
      <family val="2"/>
      <scheme val="minor"/>
    </font>
    <font>
      <i/>
      <vertAlign val="subscript"/>
      <sz val="11"/>
      <name val="Calibri"/>
      <family val="2"/>
      <scheme val="minor"/>
    </font>
    <font>
      <sz val="11"/>
      <name val="Calibri"/>
      <family val="2"/>
      <scheme val="minor"/>
    </font>
    <font>
      <b/>
      <sz val="12"/>
      <name val="Myriad Pro"/>
    </font>
    <font>
      <sz val="12"/>
      <name val="Myriad Pro"/>
    </font>
    <font>
      <sz val="10"/>
      <name val="Myriad Pro"/>
    </font>
    <font>
      <b/>
      <sz val="11"/>
      <name val="Myriad Pro"/>
    </font>
    <font>
      <b/>
      <sz val="12"/>
      <name val="Calibri"/>
      <family val="2"/>
      <scheme val="minor"/>
    </font>
    <font>
      <b/>
      <vertAlign val="superscript"/>
      <sz val="12"/>
      <name val="Calibri"/>
      <family val="2"/>
      <scheme val="minor"/>
    </font>
    <font>
      <b/>
      <i/>
      <sz val="12"/>
      <name val="Calibri"/>
      <family val="2"/>
      <scheme val="minor"/>
    </font>
    <font>
      <b/>
      <sz val="12"/>
      <name val="Symbol"/>
      <charset val="2"/>
    </font>
    <font>
      <sz val="11"/>
      <color theme="1"/>
      <name val="Myriad Pro"/>
    </font>
    <font>
      <sz val="11"/>
      <name val="Myriad Pro"/>
    </font>
    <font>
      <sz val="11"/>
      <color indexed="10"/>
      <name val="Myriad Pro"/>
    </font>
    <font>
      <sz val="11"/>
      <color rgb="FFF20884"/>
      <name val="Myriad Pro"/>
    </font>
    <font>
      <b/>
      <i/>
      <sz val="11"/>
      <name val="Myriad Pro"/>
    </font>
    <font>
      <i/>
      <sz val="11"/>
      <name val="Myriad Pro"/>
    </font>
    <font>
      <sz val="11"/>
      <color indexed="14"/>
      <name val="Myriad Pro"/>
    </font>
    <font>
      <sz val="11"/>
      <color indexed="8"/>
      <name val="Myriad Pro"/>
    </font>
    <font>
      <b/>
      <sz val="12"/>
      <color indexed="8"/>
      <name val="Myriad Pro"/>
    </font>
    <font>
      <b/>
      <vertAlign val="superscript"/>
      <sz val="12"/>
      <name val="Myriad Pro"/>
    </font>
    <font>
      <b/>
      <vertAlign val="subscript"/>
      <sz val="12"/>
      <name val="Myriad Pro"/>
    </font>
    <font>
      <b/>
      <sz val="12"/>
      <color rgb="FF000000"/>
      <name val="Symbol"/>
      <charset val="2"/>
    </font>
    <font>
      <b/>
      <sz val="12"/>
      <color rgb="FF000000"/>
      <name val="Myriad Pro"/>
    </font>
    <font>
      <b/>
      <vertAlign val="superscript"/>
      <sz val="12"/>
      <color indexed="8"/>
      <name val="Myriad Pro"/>
    </font>
  </fonts>
  <fills count="3">
    <fill>
      <patternFill patternType="none"/>
    </fill>
    <fill>
      <patternFill patternType="gray125"/>
    </fill>
    <fill>
      <patternFill patternType="solid">
        <fgColor indexed="9"/>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4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6">
    <xf numFmtId="0" fontId="0" fillId="0" borderId="0" xfId="0"/>
    <xf numFmtId="0" fontId="0" fillId="0" borderId="0" xfId="0" applyBorder="1"/>
    <xf numFmtId="0" fontId="0" fillId="0" borderId="0" xfId="0" applyFill="1"/>
    <xf numFmtId="0" fontId="1" fillId="0" borderId="5" xfId="0" applyFont="1" applyBorder="1" applyAlignment="1">
      <alignment horizontal="center"/>
    </xf>
    <xf numFmtId="0" fontId="0" fillId="0" borderId="0" xfId="0" applyFill="1" applyBorder="1"/>
    <xf numFmtId="0" fontId="2" fillId="0" borderId="5" xfId="0" applyFont="1" applyFill="1" applyBorder="1" applyAlignment="1">
      <alignment horizontal="center"/>
    </xf>
    <xf numFmtId="164" fontId="1" fillId="0" borderId="5" xfId="0" applyNumberFormat="1" applyFont="1" applyFill="1" applyBorder="1" applyAlignment="1">
      <alignment horizontal="center"/>
    </xf>
    <xf numFmtId="165" fontId="1" fillId="0" borderId="5" xfId="0" applyNumberFormat="1" applyFont="1" applyFill="1" applyBorder="1" applyAlignment="1">
      <alignment horizontal="center"/>
    </xf>
    <xf numFmtId="2" fontId="1" fillId="0" borderId="5" xfId="0" applyNumberFormat="1" applyFont="1" applyFill="1" applyBorder="1" applyAlignment="1">
      <alignment horizontal="center"/>
    </xf>
    <xf numFmtId="166" fontId="1" fillId="0" borderId="5" xfId="0" applyNumberFormat="1" applyFont="1" applyFill="1" applyBorder="1" applyAlignment="1">
      <alignment horizontal="center"/>
    </xf>
    <xf numFmtId="166" fontId="3" fillId="0" borderId="5" xfId="0" applyNumberFormat="1" applyFont="1" applyFill="1" applyBorder="1" applyAlignment="1">
      <alignment horizontal="center"/>
    </xf>
    <xf numFmtId="166" fontId="1" fillId="0" borderId="5" xfId="0" applyNumberFormat="1" applyFont="1" applyBorder="1" applyAlignment="1">
      <alignment horizontal="center"/>
    </xf>
    <xf numFmtId="0" fontId="10" fillId="0" borderId="0" xfId="0" applyFont="1" applyBorder="1"/>
    <xf numFmtId="0" fontId="0" fillId="0" borderId="0" xfId="0" applyFill="1" applyAlignment="1">
      <alignment horizontal="left"/>
    </xf>
    <xf numFmtId="0" fontId="14" fillId="0" borderId="0" xfId="0" applyFont="1" applyFill="1" applyAlignment="1">
      <alignment horizontal="right"/>
    </xf>
    <xf numFmtId="0" fontId="15" fillId="0" borderId="0" xfId="0" applyFont="1"/>
    <xf numFmtId="0" fontId="0" fillId="0" borderId="5" xfId="0" applyBorder="1" applyAlignment="1">
      <alignment horizontal="center"/>
    </xf>
    <xf numFmtId="0" fontId="16" fillId="0" borderId="0" xfId="0" applyFont="1" applyBorder="1"/>
    <xf numFmtId="0" fontId="17" fillId="0" borderId="0" xfId="0" applyFont="1" applyFill="1" applyAlignment="1">
      <alignment horizontal="left"/>
    </xf>
    <xf numFmtId="2" fontId="18" fillId="0" borderId="0" xfId="0" applyNumberFormat="1" applyFont="1" applyBorder="1" applyAlignment="1">
      <alignment horizontal="center"/>
    </xf>
    <xf numFmtId="2" fontId="13" fillId="0" borderId="0" xfId="0" applyNumberFormat="1" applyFont="1" applyFill="1" applyBorder="1" applyAlignment="1">
      <alignment horizontal="center"/>
    </xf>
    <xf numFmtId="0" fontId="10" fillId="0" borderId="0" xfId="0" applyFont="1" applyFill="1" applyBorder="1" applyAlignment="1">
      <alignment horizontal="center"/>
    </xf>
    <xf numFmtId="164" fontId="10" fillId="0" borderId="0" xfId="0" applyNumberFormat="1" applyFont="1" applyBorder="1" applyAlignment="1">
      <alignment horizontal="center"/>
    </xf>
    <xf numFmtId="165" fontId="10" fillId="0" borderId="0" xfId="0" applyNumberFormat="1" applyFont="1" applyBorder="1" applyAlignment="1">
      <alignment horizontal="center"/>
    </xf>
    <xf numFmtId="2" fontId="11" fillId="0" borderId="0" xfId="0" applyNumberFormat="1" applyFont="1" applyFill="1" applyBorder="1" applyAlignment="1">
      <alignment horizontal="center" vertical="center"/>
    </xf>
    <xf numFmtId="166" fontId="10" fillId="0" borderId="0" xfId="0" applyNumberFormat="1" applyFont="1" applyBorder="1" applyAlignment="1">
      <alignment horizontal="center"/>
    </xf>
    <xf numFmtId="2" fontId="10" fillId="0" borderId="0" xfId="0" applyNumberFormat="1" applyFont="1" applyBorder="1" applyAlignment="1">
      <alignment horizontal="center"/>
    </xf>
    <xf numFmtId="166" fontId="16" fillId="0" borderId="0" xfId="0" applyNumberFormat="1" applyFont="1" applyFill="1" applyBorder="1" applyAlignment="1">
      <alignment horizontal="center"/>
    </xf>
    <xf numFmtId="166" fontId="12" fillId="0" borderId="0" xfId="0" applyNumberFormat="1" applyFont="1" applyBorder="1" applyAlignment="1">
      <alignment horizontal="center"/>
    </xf>
    <xf numFmtId="166" fontId="11" fillId="2" borderId="0" xfId="0" applyNumberFormat="1" applyFont="1" applyFill="1" applyBorder="1" applyAlignment="1">
      <alignment horizontal="center"/>
    </xf>
    <xf numFmtId="166" fontId="10" fillId="2" borderId="0" xfId="0" applyNumberFormat="1" applyFont="1" applyFill="1" applyBorder="1" applyAlignment="1">
      <alignment horizontal="center"/>
    </xf>
    <xf numFmtId="2" fontId="16" fillId="0" borderId="0" xfId="0" applyNumberFormat="1" applyFont="1" applyFill="1" applyBorder="1" applyAlignment="1">
      <alignment horizontal="center"/>
    </xf>
    <xf numFmtId="0" fontId="20" fillId="0" borderId="0" xfId="0" applyFont="1" applyFill="1" applyBorder="1" applyAlignment="1">
      <alignment vertical="center"/>
    </xf>
    <xf numFmtId="166" fontId="29" fillId="0" borderId="1" xfId="0" applyNumberFormat="1" applyFont="1" applyBorder="1" applyAlignment="1">
      <alignment horizontal="center" vertical="center" wrapText="1"/>
    </xf>
    <xf numFmtId="2" fontId="33" fillId="2" borderId="2" xfId="0" applyNumberFormat="1" applyFont="1" applyFill="1" applyBorder="1" applyAlignment="1">
      <alignment horizontal="center"/>
    </xf>
    <xf numFmtId="0" fontId="33" fillId="0" borderId="2" xfId="0" applyFont="1" applyBorder="1" applyAlignment="1">
      <alignment horizontal="center"/>
    </xf>
    <xf numFmtId="0" fontId="33" fillId="0" borderId="2" xfId="0" applyFont="1" applyFill="1" applyBorder="1" applyAlignment="1">
      <alignment horizontal="center"/>
    </xf>
    <xf numFmtId="164" fontId="34" fillId="0" borderId="2" xfId="0" applyNumberFormat="1" applyFont="1" applyBorder="1" applyAlignment="1">
      <alignment horizontal="center"/>
    </xf>
    <xf numFmtId="165" fontId="34" fillId="0" borderId="2" xfId="0" applyNumberFormat="1" applyFont="1" applyBorder="1" applyAlignment="1">
      <alignment horizontal="center"/>
    </xf>
    <xf numFmtId="2" fontId="34" fillId="0" borderId="2" xfId="0" applyNumberFormat="1" applyFont="1" applyBorder="1" applyAlignment="1">
      <alignment horizontal="center"/>
    </xf>
    <xf numFmtId="166" fontId="34" fillId="0" borderId="2" xfId="0" applyNumberFormat="1" applyFont="1" applyBorder="1" applyAlignment="1">
      <alignment horizontal="center"/>
    </xf>
    <xf numFmtId="166" fontId="34" fillId="0" borderId="2" xfId="0" applyNumberFormat="1" applyFont="1" applyFill="1" applyBorder="1" applyAlignment="1">
      <alignment horizontal="center"/>
    </xf>
    <xf numFmtId="166" fontId="34" fillId="2" borderId="2" xfId="0" applyNumberFormat="1" applyFont="1" applyFill="1" applyBorder="1" applyAlignment="1">
      <alignment horizontal="center"/>
    </xf>
    <xf numFmtId="166" fontId="33" fillId="2" borderId="2" xfId="0" applyNumberFormat="1" applyFont="1" applyFill="1" applyBorder="1" applyAlignment="1">
      <alignment horizontal="center"/>
    </xf>
    <xf numFmtId="2" fontId="34" fillId="0" borderId="2" xfId="0" applyNumberFormat="1" applyFont="1" applyFill="1" applyBorder="1" applyAlignment="1">
      <alignment horizontal="center"/>
    </xf>
    <xf numFmtId="0" fontId="34" fillId="0" borderId="2" xfId="0" applyFont="1" applyBorder="1" applyAlignment="1">
      <alignment horizontal="center"/>
    </xf>
    <xf numFmtId="0" fontId="35" fillId="0" borderId="2" xfId="0" applyFont="1" applyFill="1" applyBorder="1" applyAlignment="1">
      <alignment horizontal="center"/>
    </xf>
    <xf numFmtId="164" fontId="34" fillId="0" borderId="2" xfId="0" applyNumberFormat="1" applyFont="1" applyFill="1" applyBorder="1" applyAlignment="1">
      <alignment horizontal="center"/>
    </xf>
    <xf numFmtId="165" fontId="34" fillId="0" borderId="2" xfId="0" applyNumberFormat="1" applyFont="1" applyFill="1" applyBorder="1" applyAlignment="1">
      <alignment horizontal="center"/>
    </xf>
    <xf numFmtId="0" fontId="34" fillId="0" borderId="2" xfId="0" applyFont="1" applyFill="1" applyBorder="1" applyAlignment="1">
      <alignment horizontal="center"/>
    </xf>
    <xf numFmtId="1" fontId="33" fillId="0" borderId="2" xfId="0" applyNumberFormat="1" applyFont="1" applyBorder="1" applyAlignment="1">
      <alignment horizontal="center"/>
    </xf>
    <xf numFmtId="2" fontId="34" fillId="2" borderId="2" xfId="0" applyNumberFormat="1" applyFont="1" applyFill="1" applyBorder="1" applyAlignment="1">
      <alignment horizontal="center"/>
    </xf>
    <xf numFmtId="1" fontId="34" fillId="0" borderId="2" xfId="0" applyNumberFormat="1" applyFont="1" applyBorder="1" applyAlignment="1">
      <alignment horizontal="center"/>
    </xf>
    <xf numFmtId="2" fontId="36" fillId="0" borderId="2" xfId="0" applyNumberFormat="1" applyFont="1" applyBorder="1" applyAlignment="1">
      <alignment horizontal="center"/>
    </xf>
    <xf numFmtId="2" fontId="38" fillId="2" borderId="6" xfId="0" applyNumberFormat="1" applyFont="1" applyFill="1" applyBorder="1" applyAlignment="1">
      <alignment horizontal="center"/>
    </xf>
    <xf numFmtId="0" fontId="38" fillId="0" borderId="3" xfId="0" applyFont="1" applyBorder="1" applyAlignment="1">
      <alignment horizontal="center"/>
    </xf>
    <xf numFmtId="2" fontId="33" fillId="0" borderId="2" xfId="0" applyNumberFormat="1" applyFont="1" applyBorder="1" applyAlignment="1">
      <alignment horizontal="center" vertical="center"/>
    </xf>
    <xf numFmtId="0" fontId="33" fillId="0" borderId="2" xfId="0" applyFont="1" applyBorder="1" applyAlignment="1">
      <alignment horizontal="center" vertical="center"/>
    </xf>
    <xf numFmtId="0" fontId="33" fillId="0" borderId="2" xfId="0" applyFont="1" applyFill="1" applyBorder="1" applyAlignment="1">
      <alignment horizontal="center" vertical="center"/>
    </xf>
    <xf numFmtId="164" fontId="34" fillId="0" borderId="2" xfId="0" applyNumberFormat="1" applyFont="1" applyBorder="1" applyAlignment="1">
      <alignment horizontal="center" vertical="center"/>
    </xf>
    <xf numFmtId="165" fontId="34" fillId="0" borderId="2" xfId="0" applyNumberFormat="1" applyFont="1" applyBorder="1" applyAlignment="1">
      <alignment horizontal="center" vertical="center"/>
    </xf>
    <xf numFmtId="2" fontId="34" fillId="0" borderId="2" xfId="0" applyNumberFormat="1" applyFont="1" applyBorder="1" applyAlignment="1">
      <alignment horizontal="center" vertical="center"/>
    </xf>
    <xf numFmtId="166" fontId="34" fillId="0" borderId="2" xfId="0" applyNumberFormat="1" applyFont="1" applyBorder="1" applyAlignment="1">
      <alignment horizontal="center" vertical="center"/>
    </xf>
    <xf numFmtId="166" fontId="33" fillId="2" borderId="2" xfId="0" applyNumberFormat="1" applyFont="1" applyFill="1" applyBorder="1" applyAlignment="1">
      <alignment horizontal="center" vertical="center"/>
    </xf>
    <xf numFmtId="2" fontId="34" fillId="0" borderId="2" xfId="0" applyNumberFormat="1" applyFont="1" applyFill="1" applyBorder="1" applyAlignment="1">
      <alignment horizontal="center" vertical="center"/>
    </xf>
    <xf numFmtId="2" fontId="33" fillId="0" borderId="2" xfId="0" applyNumberFormat="1" applyFont="1" applyFill="1" applyBorder="1" applyAlignment="1">
      <alignment horizontal="center" vertical="center"/>
    </xf>
    <xf numFmtId="164" fontId="34" fillId="0" borderId="2" xfId="0" applyNumberFormat="1" applyFont="1" applyFill="1" applyBorder="1" applyAlignment="1">
      <alignment horizontal="center" vertical="center"/>
    </xf>
    <xf numFmtId="165" fontId="34" fillId="0" borderId="2" xfId="0" applyNumberFormat="1" applyFont="1" applyFill="1" applyBorder="1" applyAlignment="1">
      <alignment horizontal="center" vertical="center"/>
    </xf>
    <xf numFmtId="166" fontId="34" fillId="0" borderId="2" xfId="0" applyNumberFormat="1" applyFont="1" applyFill="1" applyBorder="1" applyAlignment="1">
      <alignment horizontal="center" vertical="center"/>
    </xf>
    <xf numFmtId="166" fontId="33" fillId="0" borderId="2" xfId="0" applyNumberFormat="1" applyFont="1" applyFill="1" applyBorder="1" applyAlignment="1">
      <alignment horizontal="center" vertical="center"/>
    </xf>
    <xf numFmtId="2" fontId="39" fillId="0" borderId="4" xfId="0" applyNumberFormat="1" applyFont="1" applyFill="1" applyBorder="1" applyAlignment="1">
      <alignment horizontal="center"/>
    </xf>
    <xf numFmtId="0" fontId="40" fillId="0" borderId="4" xfId="0" applyFont="1" applyFill="1" applyBorder="1" applyAlignment="1">
      <alignment horizontal="center"/>
    </xf>
    <xf numFmtId="164" fontId="40" fillId="0" borderId="4" xfId="0" applyNumberFormat="1" applyFont="1" applyBorder="1" applyAlignment="1">
      <alignment horizontal="center"/>
    </xf>
    <xf numFmtId="165" fontId="40" fillId="0" borderId="4" xfId="0" applyNumberFormat="1" applyFont="1" applyBorder="1" applyAlignment="1">
      <alignment horizontal="center"/>
    </xf>
    <xf numFmtId="2" fontId="34" fillId="0" borderId="4" xfId="0" applyNumberFormat="1" applyFont="1" applyFill="1" applyBorder="1" applyAlignment="1">
      <alignment horizontal="center" vertical="center"/>
    </xf>
    <xf numFmtId="166" fontId="40" fillId="0" borderId="4" xfId="0" applyNumberFormat="1" applyFont="1" applyBorder="1" applyAlignment="1">
      <alignment horizontal="center"/>
    </xf>
    <xf numFmtId="2" fontId="40" fillId="0" borderId="4" xfId="0" applyNumberFormat="1" applyFont="1" applyBorder="1" applyAlignment="1">
      <alignment horizontal="center"/>
    </xf>
    <xf numFmtId="166" fontId="34" fillId="0" borderId="4" xfId="0" applyNumberFormat="1" applyFont="1" applyFill="1" applyBorder="1" applyAlignment="1">
      <alignment horizontal="center"/>
    </xf>
    <xf numFmtId="166" fontId="28" fillId="0" borderId="4" xfId="0" applyNumberFormat="1" applyFont="1" applyBorder="1" applyAlignment="1">
      <alignment horizontal="center"/>
    </xf>
    <xf numFmtId="166" fontId="40" fillId="2" borderId="4" xfId="0" applyNumberFormat="1" applyFont="1" applyFill="1" applyBorder="1" applyAlignment="1">
      <alignment horizontal="center"/>
    </xf>
    <xf numFmtId="2" fontId="34" fillId="0" borderId="4" xfId="0" applyNumberFormat="1" applyFont="1" applyFill="1" applyBorder="1" applyAlignment="1">
      <alignment horizontal="center"/>
    </xf>
    <xf numFmtId="0" fontId="34" fillId="0" borderId="4" xfId="0" applyFont="1" applyBorder="1"/>
    <xf numFmtId="0" fontId="25" fillId="0" borderId="7"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41" fillId="0" borderId="1" xfId="0" applyFont="1" applyBorder="1" applyAlignment="1">
      <alignment horizontal="center" vertical="center" wrapText="1"/>
    </xf>
    <xf numFmtId="164" fontId="42" fillId="0" borderId="1" xfId="0" applyNumberFormat="1" applyFont="1" applyFill="1" applyBorder="1" applyAlignment="1">
      <alignment horizontal="center" vertical="center" wrapText="1"/>
    </xf>
    <xf numFmtId="165" fontId="25" fillId="0" borderId="1" xfId="0" applyNumberFormat="1" applyFont="1" applyFill="1" applyBorder="1" applyAlignment="1">
      <alignment horizontal="center" vertical="center" wrapText="1"/>
    </xf>
    <xf numFmtId="0" fontId="42" fillId="0" borderId="1" xfId="0" applyFont="1" applyFill="1" applyBorder="1" applyAlignment="1">
      <alignment horizontal="center" vertical="center" wrapText="1"/>
    </xf>
    <xf numFmtId="0" fontId="25" fillId="0" borderId="1" xfId="0" applyNumberFormat="1" applyFont="1" applyFill="1" applyBorder="1" applyAlignment="1">
      <alignment horizontal="center" vertical="center" wrapText="1"/>
    </xf>
    <xf numFmtId="0" fontId="41" fillId="0" borderId="1" xfId="0" applyFont="1" applyFill="1" applyBorder="1" applyAlignment="1">
      <alignment horizontal="center" vertical="center"/>
    </xf>
    <xf numFmtId="166" fontId="25" fillId="0" borderId="1" xfId="0" applyNumberFormat="1" applyFont="1" applyFill="1" applyBorder="1" applyAlignment="1">
      <alignment horizontal="center" vertical="center"/>
    </xf>
    <xf numFmtId="0" fontId="25" fillId="0" borderId="1" xfId="0" applyFont="1" applyFill="1" applyBorder="1" applyAlignment="1">
      <alignment horizontal="center" vertical="center"/>
    </xf>
    <xf numFmtId="0" fontId="46" fillId="0" borderId="1" xfId="0" applyFont="1" applyBorder="1" applyAlignment="1">
      <alignment horizontal="center" vertical="center" wrapText="1"/>
    </xf>
    <xf numFmtId="2" fontId="11" fillId="0" borderId="0" xfId="0" applyNumberFormat="1" applyFont="1" applyFill="1" applyBorder="1" applyAlignment="1">
      <alignment horizontal="left" wrapText="1"/>
    </xf>
    <xf numFmtId="0" fontId="25" fillId="0" borderId="0" xfId="0" applyFont="1" applyBorder="1" applyAlignment="1"/>
    <xf numFmtId="0" fontId="9" fillId="0" borderId="0" xfId="0" applyFont="1" applyBorder="1" applyAlignment="1"/>
    <xf numFmtId="2" fontId="37" fillId="2" borderId="6" xfId="0" applyNumberFormat="1" applyFont="1" applyFill="1" applyBorder="1" applyAlignment="1">
      <alignment horizontal="left"/>
    </xf>
    <xf numFmtId="0" fontId="37" fillId="0" borderId="3" xfId="0" applyFont="1" applyBorder="1" applyAlignment="1">
      <alignment horizontal="left"/>
    </xf>
    <xf numFmtId="166" fontId="26" fillId="0" borderId="0" xfId="0" applyNumberFormat="1" applyFont="1" applyBorder="1" applyAlignment="1">
      <alignment horizontal="center"/>
    </xf>
    <xf numFmtId="166" fontId="27" fillId="0" borderId="0" xfId="0" applyNumberFormat="1" applyFont="1" applyFill="1" applyBorder="1" applyAlignment="1">
      <alignment horizontal="center"/>
    </xf>
    <xf numFmtId="166" fontId="26" fillId="0" borderId="0" xfId="0" applyNumberFormat="1" applyFont="1" applyFill="1" applyBorder="1" applyAlignment="1">
      <alignment horizontal="center"/>
    </xf>
    <xf numFmtId="0" fontId="15" fillId="0" borderId="0" xfId="0" applyFont="1" applyBorder="1"/>
    <xf numFmtId="2" fontId="18" fillId="0" borderId="0" xfId="0" applyNumberFormat="1" applyFont="1" applyFill="1" applyBorder="1" applyAlignment="1">
      <alignment horizontal="center"/>
    </xf>
    <xf numFmtId="166" fontId="10" fillId="0" borderId="0" xfId="0" applyNumberFormat="1" applyFont="1" applyFill="1" applyBorder="1" applyAlignment="1">
      <alignment horizontal="center"/>
    </xf>
    <xf numFmtId="164" fontId="10" fillId="0" borderId="0" xfId="0" applyNumberFormat="1" applyFont="1" applyFill="1" applyBorder="1" applyAlignment="1">
      <alignment horizontal="center"/>
    </xf>
    <xf numFmtId="165" fontId="10" fillId="0" borderId="0" xfId="0" applyNumberFormat="1" applyFont="1" applyFill="1" applyBorder="1" applyAlignment="1">
      <alignment horizontal="center"/>
    </xf>
    <xf numFmtId="2" fontId="10" fillId="0" borderId="0" xfId="0" applyNumberFormat="1" applyFont="1" applyFill="1" applyBorder="1" applyAlignment="1">
      <alignment horizontal="center"/>
    </xf>
    <xf numFmtId="166" fontId="12" fillId="0" borderId="0" xfId="0" applyNumberFormat="1" applyFont="1" applyFill="1" applyBorder="1" applyAlignment="1">
      <alignment horizontal="center"/>
    </xf>
    <xf numFmtId="166" fontId="11" fillId="0" borderId="0" xfId="0" applyNumberFormat="1" applyFont="1" applyFill="1" applyBorder="1" applyAlignment="1">
      <alignment horizontal="center"/>
    </xf>
    <xf numFmtId="166" fontId="21" fillId="0" borderId="0" xfId="0" applyNumberFormat="1" applyFont="1" applyFill="1" applyBorder="1" applyAlignment="1">
      <alignment vertical="center"/>
    </xf>
    <xf numFmtId="166" fontId="21" fillId="0" borderId="0" xfId="0" applyNumberFormat="1" applyFont="1" applyFill="1" applyBorder="1" applyAlignment="1">
      <alignment vertical="center"/>
    </xf>
    <xf numFmtId="0" fontId="0" fillId="0" borderId="0" xfId="0" applyFill="1" applyBorder="1" applyAlignment="1"/>
    <xf numFmtId="0" fontId="20" fillId="0" borderId="0" xfId="0" applyFont="1" applyFill="1" applyBorder="1" applyAlignment="1">
      <alignment vertical="center"/>
    </xf>
    <xf numFmtId="0" fontId="21" fillId="0" borderId="0" xfId="0" applyFont="1" applyFill="1" applyBorder="1" applyAlignment="1">
      <alignment vertical="center"/>
    </xf>
    <xf numFmtId="0" fontId="24" fillId="0" borderId="0" xfId="0" applyFont="1" applyFill="1" applyBorder="1" applyAlignment="1">
      <alignment vertical="center"/>
    </xf>
    <xf numFmtId="0" fontId="0" fillId="0" borderId="0" xfId="0" applyFill="1" applyBorder="1" applyAlignment="1">
      <alignment horizontal="left"/>
    </xf>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266"/>
  <sheetViews>
    <sheetView tabSelected="1" workbookViewId="0">
      <selection activeCell="J55" sqref="J55"/>
    </sheetView>
  </sheetViews>
  <sheetFormatPr baseColWidth="10" defaultRowHeight="16" x14ac:dyDescent="0.2"/>
  <cols>
    <col min="2" max="2" width="11.83203125" customWidth="1"/>
    <col min="4" max="4" width="9.6640625" customWidth="1"/>
    <col min="5" max="5" width="10.5" customWidth="1"/>
    <col min="7" max="9" width="8.5" customWidth="1"/>
    <col min="10" max="10" width="9.83203125" customWidth="1"/>
    <col min="11" max="12" width="15.83203125" customWidth="1"/>
    <col min="13" max="14" width="12.5" customWidth="1"/>
    <col min="15" max="15" width="11.5" customWidth="1"/>
    <col min="16" max="16" width="12.83203125" style="1" customWidth="1"/>
    <col min="17" max="17" width="12.5" style="1" customWidth="1"/>
    <col min="18" max="20" width="10.83203125" style="1"/>
  </cols>
  <sheetData>
    <row r="2" spans="1:19" x14ac:dyDescent="0.2">
      <c r="A2" s="94" t="s">
        <v>46</v>
      </c>
      <c r="B2" s="95"/>
      <c r="C2" s="95"/>
      <c r="D2" s="95"/>
      <c r="E2" s="95"/>
      <c r="F2" s="95"/>
      <c r="G2" s="95"/>
      <c r="H2" s="95"/>
      <c r="I2" s="95"/>
      <c r="J2" s="95"/>
      <c r="K2" s="95"/>
      <c r="L2" s="95"/>
      <c r="M2" s="95"/>
      <c r="N2" s="95"/>
      <c r="O2" s="1"/>
    </row>
    <row r="3" spans="1:19" x14ac:dyDescent="0.2">
      <c r="N3" s="1"/>
      <c r="O3" s="1"/>
    </row>
    <row r="4" spans="1:19" ht="40" customHeight="1" x14ac:dyDescent="0.2">
      <c r="A4" s="82" t="s">
        <v>52</v>
      </c>
      <c r="B4" s="83" t="s">
        <v>53</v>
      </c>
      <c r="C4" s="89" t="s">
        <v>1</v>
      </c>
      <c r="D4" s="85" t="s">
        <v>113</v>
      </c>
      <c r="E4" s="86" t="s">
        <v>114</v>
      </c>
      <c r="F4" s="87" t="s">
        <v>111</v>
      </c>
      <c r="G4" s="90" t="s">
        <v>115</v>
      </c>
      <c r="H4" s="90" t="s">
        <v>116</v>
      </c>
      <c r="I4" s="91" t="s">
        <v>117</v>
      </c>
      <c r="J4" s="87" t="s">
        <v>112</v>
      </c>
      <c r="K4" s="88" t="s">
        <v>118</v>
      </c>
      <c r="L4" s="88" t="s">
        <v>119</v>
      </c>
      <c r="M4" s="84" t="s">
        <v>120</v>
      </c>
      <c r="N4" s="84" t="s">
        <v>121</v>
      </c>
      <c r="O4" s="33" t="s">
        <v>54</v>
      </c>
      <c r="P4" s="92" t="s">
        <v>122</v>
      </c>
    </row>
    <row r="5" spans="1:19" x14ac:dyDescent="0.2">
      <c r="A5" s="3"/>
      <c r="B5" s="3"/>
      <c r="C5" s="5"/>
      <c r="D5" s="6"/>
      <c r="E5" s="7"/>
      <c r="F5" s="8"/>
      <c r="G5" s="9"/>
      <c r="H5" s="9"/>
      <c r="I5" s="8"/>
      <c r="J5" s="9"/>
      <c r="K5" s="9"/>
      <c r="L5" s="10"/>
      <c r="M5" s="16"/>
      <c r="N5" s="11"/>
      <c r="O5" s="11"/>
      <c r="P5" s="16"/>
    </row>
    <row r="6" spans="1:19" x14ac:dyDescent="0.2">
      <c r="A6" s="34" t="s">
        <v>44</v>
      </c>
      <c r="B6" s="35">
        <v>18038</v>
      </c>
      <c r="C6" s="36" t="s">
        <v>29</v>
      </c>
      <c r="D6" s="37">
        <v>119.43071308309392</v>
      </c>
      <c r="E6" s="38">
        <v>7.6296333186971297E-3</v>
      </c>
      <c r="F6" s="39">
        <v>0.78407400449848352</v>
      </c>
      <c r="G6" s="40">
        <v>595.61300035470219</v>
      </c>
      <c r="H6" s="40">
        <v>338.48519120661319</v>
      </c>
      <c r="I6" s="39">
        <v>0.56829718458972012</v>
      </c>
      <c r="J6" s="41">
        <f>G6+0.235*H6</f>
        <v>675.15702028825626</v>
      </c>
      <c r="K6" s="41" t="s">
        <v>55</v>
      </c>
      <c r="L6" s="40" t="s">
        <v>85</v>
      </c>
      <c r="M6" s="42">
        <v>262.40449999999998</v>
      </c>
      <c r="N6" s="43">
        <v>45.771250000000002</v>
      </c>
      <c r="O6" s="42">
        <f>(3*N6*M6)/(2*(N6+M6))</f>
        <v>58.45973590049671</v>
      </c>
      <c r="P6" s="44" t="s">
        <v>0</v>
      </c>
      <c r="S6" s="98"/>
    </row>
    <row r="7" spans="1:19" x14ac:dyDescent="0.2">
      <c r="A7" s="34" t="s">
        <v>44</v>
      </c>
      <c r="B7" s="35">
        <v>18039</v>
      </c>
      <c r="C7" s="36" t="s">
        <v>30</v>
      </c>
      <c r="D7" s="37">
        <v>145.98472610410863</v>
      </c>
      <c r="E7" s="38">
        <v>9.7522379374423863E-3</v>
      </c>
      <c r="F7" s="39">
        <v>0.76923303947007016</v>
      </c>
      <c r="G7" s="40">
        <v>453.82114260410322</v>
      </c>
      <c r="H7" s="40">
        <v>145.68515087607733</v>
      </c>
      <c r="I7" s="39">
        <v>0.32101887109117716</v>
      </c>
      <c r="J7" s="41">
        <f>G7+0.235*H7</f>
        <v>488.05715305998137</v>
      </c>
      <c r="K7" s="41" t="s">
        <v>56</v>
      </c>
      <c r="L7" s="40" t="s">
        <v>86</v>
      </c>
      <c r="M7" s="42">
        <v>398.1</v>
      </c>
      <c r="N7" s="43">
        <v>39.208500000000001</v>
      </c>
      <c r="O7" s="42">
        <f>(3*N7*M7)/(2*(N7+M7))</f>
        <v>53.539676852839584</v>
      </c>
      <c r="P7" s="44" t="s">
        <v>0</v>
      </c>
      <c r="S7" s="98"/>
    </row>
    <row r="8" spans="1:19" x14ac:dyDescent="0.2">
      <c r="A8" s="34" t="s">
        <v>44</v>
      </c>
      <c r="B8" s="35">
        <v>18040</v>
      </c>
      <c r="C8" s="36" t="s">
        <v>31</v>
      </c>
      <c r="D8" s="37">
        <v>85.004931351039176</v>
      </c>
      <c r="E8" s="38">
        <v>5.4510860746795333E-3</v>
      </c>
      <c r="F8" s="39">
        <v>0.74653641130144921</v>
      </c>
      <c r="G8" s="40">
        <v>709.09895406397766</v>
      </c>
      <c r="H8" s="40">
        <v>650.16387508216246</v>
      </c>
      <c r="I8" s="39">
        <v>0.91688737002917953</v>
      </c>
      <c r="J8" s="41">
        <f>G8+0.235*H8</f>
        <v>861.88746470828585</v>
      </c>
      <c r="K8" s="41" t="s">
        <v>57</v>
      </c>
      <c r="L8" s="40" t="s">
        <v>55</v>
      </c>
      <c r="M8" s="42">
        <v>250.017</v>
      </c>
      <c r="N8" s="43">
        <v>38.931750000000001</v>
      </c>
      <c r="O8" s="42">
        <f>(3*N8*M8)/(2*(N8+M8))</f>
        <v>50.52937245662077</v>
      </c>
      <c r="P8" s="44" t="s">
        <v>0</v>
      </c>
      <c r="S8" s="98"/>
    </row>
    <row r="9" spans="1:19" x14ac:dyDescent="0.2">
      <c r="A9" s="34" t="s">
        <v>44</v>
      </c>
      <c r="B9" s="35">
        <v>18041</v>
      </c>
      <c r="C9" s="36" t="s">
        <v>32</v>
      </c>
      <c r="D9" s="37">
        <v>119.26193017676627</v>
      </c>
      <c r="E9" s="38">
        <v>5.6547158771612666E-3</v>
      </c>
      <c r="F9" s="39">
        <v>0.76091185732665911</v>
      </c>
      <c r="G9" s="40">
        <v>987.43107823400601</v>
      </c>
      <c r="H9" s="40">
        <v>295.80946574000933</v>
      </c>
      <c r="I9" s="39">
        <v>0.29957479793836006</v>
      </c>
      <c r="J9" s="41">
        <f>G9+0.235*H9</f>
        <v>1056.9463026829083</v>
      </c>
      <c r="K9" s="41" t="s">
        <v>58</v>
      </c>
      <c r="L9" s="40" t="s">
        <v>87</v>
      </c>
      <c r="M9" s="42">
        <v>239.74099999999999</v>
      </c>
      <c r="N9" s="43">
        <v>41.106250000000003</v>
      </c>
      <c r="O9" s="42">
        <f>(3*N9*M9)/(2*(N9+M9))</f>
        <v>52.634591301410289</v>
      </c>
      <c r="P9" s="44" t="s">
        <v>0</v>
      </c>
      <c r="S9" s="98"/>
    </row>
    <row r="10" spans="1:19" x14ac:dyDescent="0.2">
      <c r="A10" s="34" t="s">
        <v>44</v>
      </c>
      <c r="B10" s="35">
        <v>18042</v>
      </c>
      <c r="C10" s="36" t="s">
        <v>33</v>
      </c>
      <c r="D10" s="37">
        <v>71.295318570416384</v>
      </c>
      <c r="E10" s="38">
        <v>8.1581816891089075E-3</v>
      </c>
      <c r="F10" s="39">
        <v>0.78263495349800438</v>
      </c>
      <c r="G10" s="40">
        <v>680.63549636229016</v>
      </c>
      <c r="H10" s="40">
        <v>796.93544635255591</v>
      </c>
      <c r="I10" s="39">
        <v>1.1708696513946746</v>
      </c>
      <c r="J10" s="41">
        <f>G10+0.235*H10</f>
        <v>867.91532625514083</v>
      </c>
      <c r="K10" s="41" t="s">
        <v>59</v>
      </c>
      <c r="L10" s="40" t="s">
        <v>88</v>
      </c>
      <c r="M10" s="40">
        <v>269.72149999999999</v>
      </c>
      <c r="N10" s="43">
        <v>46.608249999999998</v>
      </c>
      <c r="O10" s="42">
        <f>(3*N10*M10)/(2*(N10+M10))</f>
        <v>59.611436020679371</v>
      </c>
      <c r="P10" s="44" t="s">
        <v>0</v>
      </c>
      <c r="S10" s="98"/>
    </row>
    <row r="11" spans="1:19" x14ac:dyDescent="0.2">
      <c r="A11" s="45"/>
      <c r="B11" s="45"/>
      <c r="C11" s="46"/>
      <c r="D11" s="47"/>
      <c r="E11" s="48"/>
      <c r="F11" s="44"/>
      <c r="G11" s="41"/>
      <c r="H11" s="41"/>
      <c r="I11" s="44"/>
      <c r="J11" s="41"/>
      <c r="K11" s="41"/>
      <c r="L11" s="41"/>
      <c r="M11" s="35"/>
      <c r="N11" s="40"/>
      <c r="O11" s="40"/>
      <c r="P11" s="35"/>
      <c r="S11" s="99"/>
    </row>
    <row r="12" spans="1:19" x14ac:dyDescent="0.2">
      <c r="A12" s="39" t="s">
        <v>36</v>
      </c>
      <c r="B12" s="45">
        <v>17875</v>
      </c>
      <c r="C12" s="49" t="s">
        <v>4</v>
      </c>
      <c r="D12" s="37">
        <v>149.79704844328538</v>
      </c>
      <c r="E12" s="38">
        <v>8.1445891070150243E-3</v>
      </c>
      <c r="F12" s="39">
        <v>0.78699469914817777</v>
      </c>
      <c r="G12" s="40">
        <v>587.07143944238646</v>
      </c>
      <c r="H12" s="40">
        <v>49.844972263350961</v>
      </c>
      <c r="I12" s="39">
        <v>8.490444077929396E-2</v>
      </c>
      <c r="J12" s="41">
        <f>G12+0.235*H12</f>
        <v>598.78500792427394</v>
      </c>
      <c r="K12" s="41" t="s">
        <v>60</v>
      </c>
      <c r="L12" s="41" t="s">
        <v>86</v>
      </c>
      <c r="M12" s="40">
        <v>285.14350000000002</v>
      </c>
      <c r="N12" s="42">
        <v>44.586749999999995</v>
      </c>
      <c r="O12" s="42">
        <f>(3*N12*M12)/(2*(N12+M12))</f>
        <v>57.836467606285744</v>
      </c>
      <c r="P12" s="44" t="s">
        <v>0</v>
      </c>
      <c r="S12" s="100"/>
    </row>
    <row r="13" spans="1:19" x14ac:dyDescent="0.2">
      <c r="A13" s="39" t="s">
        <v>36</v>
      </c>
      <c r="B13" s="45">
        <v>17876</v>
      </c>
      <c r="C13" s="49" t="s">
        <v>5</v>
      </c>
      <c r="D13" s="37">
        <v>297.70776001907558</v>
      </c>
      <c r="E13" s="38">
        <v>9.3960040919695061E-3</v>
      </c>
      <c r="F13" s="39">
        <v>0.80052301063763609</v>
      </c>
      <c r="G13" s="40">
        <v>985.43186950728591</v>
      </c>
      <c r="H13" s="40">
        <v>76.898386961504556</v>
      </c>
      <c r="I13" s="39">
        <v>7.803521414418392E-2</v>
      </c>
      <c r="J13" s="41">
        <f t="shared" ref="J13:J44" si="0">G13+0.235*H13</f>
        <v>1003.5029904432395</v>
      </c>
      <c r="K13" s="41" t="s">
        <v>61</v>
      </c>
      <c r="L13" s="41" t="s">
        <v>89</v>
      </c>
      <c r="M13" s="40">
        <v>284.9495</v>
      </c>
      <c r="N13" s="42">
        <v>48.551500000000004</v>
      </c>
      <c r="O13" s="42">
        <f t="shared" ref="O13:O44" si="1">(3*N13*M13)/(2*(N13+M13))</f>
        <v>62.224966263594425</v>
      </c>
      <c r="P13" s="44" t="s">
        <v>0</v>
      </c>
      <c r="S13" s="100"/>
    </row>
    <row r="14" spans="1:19" x14ac:dyDescent="0.2">
      <c r="A14" s="39" t="s">
        <v>36</v>
      </c>
      <c r="B14" s="45">
        <v>17877</v>
      </c>
      <c r="C14" s="49" t="s">
        <v>6</v>
      </c>
      <c r="D14" s="37">
        <v>267.28675652219982</v>
      </c>
      <c r="E14" s="38">
        <v>1.5443520019880884E-2</v>
      </c>
      <c r="F14" s="39">
        <v>0.82272562128412707</v>
      </c>
      <c r="G14" s="40">
        <v>594.74327960608423</v>
      </c>
      <c r="H14" s="40">
        <v>149.48146924393112</v>
      </c>
      <c r="I14" s="39">
        <v>0.25133780299785319</v>
      </c>
      <c r="J14" s="41">
        <f t="shared" si="0"/>
        <v>629.87142487840799</v>
      </c>
      <c r="K14" s="41" t="s">
        <v>62</v>
      </c>
      <c r="L14" s="41" t="s">
        <v>90</v>
      </c>
      <c r="M14" s="40">
        <v>372.34000000000003</v>
      </c>
      <c r="N14" s="42">
        <v>53.037750000000003</v>
      </c>
      <c r="O14" s="42">
        <f t="shared" si="1"/>
        <v>69.6371960040223</v>
      </c>
      <c r="P14" s="44" t="s">
        <v>0</v>
      </c>
      <c r="S14" s="100"/>
    </row>
    <row r="15" spans="1:19" x14ac:dyDescent="0.2">
      <c r="A15" s="39" t="s">
        <v>36</v>
      </c>
      <c r="B15" s="45">
        <v>17878</v>
      </c>
      <c r="C15" s="49" t="s">
        <v>7</v>
      </c>
      <c r="D15" s="37">
        <v>36.403217493155992</v>
      </c>
      <c r="E15" s="38">
        <v>5.5050043327064162E-3</v>
      </c>
      <c r="F15" s="39">
        <v>0.74638753363855848</v>
      </c>
      <c r="G15" s="40">
        <v>1073.3424391465255</v>
      </c>
      <c r="H15" s="40">
        <v>527.53782758598959</v>
      </c>
      <c r="I15" s="39">
        <v>0.49149070077343104</v>
      </c>
      <c r="J15" s="41">
        <f t="shared" si="0"/>
        <v>1197.3138286292331</v>
      </c>
      <c r="K15" s="41" t="s">
        <v>63</v>
      </c>
      <c r="L15" s="41" t="s">
        <v>91</v>
      </c>
      <c r="M15" s="40">
        <v>246.24950000000001</v>
      </c>
      <c r="N15" s="42">
        <v>39.613500000000002</v>
      </c>
      <c r="O15" s="42">
        <f t="shared" si="1"/>
        <v>51.186081627825224</v>
      </c>
      <c r="P15" s="44" t="s">
        <v>0</v>
      </c>
      <c r="S15" s="100"/>
    </row>
    <row r="16" spans="1:19" x14ac:dyDescent="0.2">
      <c r="A16" s="39" t="s">
        <v>36</v>
      </c>
      <c r="B16" s="35">
        <v>18033</v>
      </c>
      <c r="C16" s="36" t="s">
        <v>25</v>
      </c>
      <c r="D16" s="37">
        <v>104.98723868305068</v>
      </c>
      <c r="E16" s="38">
        <v>8.7855691031934607E-3</v>
      </c>
      <c r="F16" s="39">
        <v>0.80503985961775049</v>
      </c>
      <c r="G16" s="40">
        <v>951.77935096526835</v>
      </c>
      <c r="H16" s="40">
        <v>159.96749428338217</v>
      </c>
      <c r="I16" s="39">
        <v>0.16807203699171194</v>
      </c>
      <c r="J16" s="41">
        <f t="shared" si="0"/>
        <v>989.3717121218632</v>
      </c>
      <c r="K16" s="41" t="s">
        <v>64</v>
      </c>
      <c r="L16" s="40" t="s">
        <v>92</v>
      </c>
      <c r="M16" s="40">
        <v>255.36349999999999</v>
      </c>
      <c r="N16" s="43">
        <v>51.078000000000003</v>
      </c>
      <c r="O16" s="42">
        <f t="shared" si="1"/>
        <v>63.846395737848823</v>
      </c>
      <c r="P16" s="44" t="s">
        <v>0</v>
      </c>
      <c r="S16" s="98"/>
    </row>
    <row r="17" spans="1:19" x14ac:dyDescent="0.2">
      <c r="A17" s="39" t="s">
        <v>36</v>
      </c>
      <c r="B17" s="35">
        <v>18034</v>
      </c>
      <c r="C17" s="36" t="s">
        <v>26</v>
      </c>
      <c r="D17" s="37">
        <v>63.175800638121721</v>
      </c>
      <c r="E17" s="38">
        <v>7.8554930301666902E-3</v>
      </c>
      <c r="F17" s="39">
        <v>0.78398607621386729</v>
      </c>
      <c r="G17" s="40">
        <v>1183.6659397149954</v>
      </c>
      <c r="H17" s="40">
        <v>70.168397242003138</v>
      </c>
      <c r="I17" s="39">
        <v>5.9280574770022E-2</v>
      </c>
      <c r="J17" s="41">
        <f t="shared" si="0"/>
        <v>1200.1555130668662</v>
      </c>
      <c r="K17" s="41" t="s">
        <v>65</v>
      </c>
      <c r="L17" s="40" t="s">
        <v>93</v>
      </c>
      <c r="M17" s="40">
        <v>274.08150000000001</v>
      </c>
      <c r="N17" s="43">
        <v>44.995000000000005</v>
      </c>
      <c r="O17" s="42">
        <f t="shared" si="1"/>
        <v>57.97495471697227</v>
      </c>
      <c r="P17" s="44" t="s">
        <v>0</v>
      </c>
      <c r="S17" s="98"/>
    </row>
    <row r="18" spans="1:19" x14ac:dyDescent="0.2">
      <c r="A18" s="39" t="s">
        <v>36</v>
      </c>
      <c r="B18" s="50">
        <v>18035</v>
      </c>
      <c r="C18" s="36" t="s">
        <v>27</v>
      </c>
      <c r="D18" s="37">
        <v>157.85691126639205</v>
      </c>
      <c r="E18" s="38">
        <v>1.1573260880365841E-2</v>
      </c>
      <c r="F18" s="39">
        <v>0.82539228380132257</v>
      </c>
      <c r="G18" s="40">
        <v>934.13456631820964</v>
      </c>
      <c r="H18" s="40">
        <v>142.76869138578382</v>
      </c>
      <c r="I18" s="39">
        <v>0.15283525150823954</v>
      </c>
      <c r="J18" s="41">
        <f t="shared" si="0"/>
        <v>967.68520879386881</v>
      </c>
      <c r="K18" s="41" t="s">
        <v>66</v>
      </c>
      <c r="L18" s="40" t="s">
        <v>94</v>
      </c>
      <c r="M18" s="40">
        <v>263.50199999999995</v>
      </c>
      <c r="N18" s="43">
        <v>59.240499999999997</v>
      </c>
      <c r="O18" s="42">
        <f t="shared" si="1"/>
        <v>72.550052585265334</v>
      </c>
      <c r="P18" s="44" t="s">
        <v>0</v>
      </c>
      <c r="S18" s="98"/>
    </row>
    <row r="19" spans="1:19" x14ac:dyDescent="0.2">
      <c r="A19" s="39"/>
      <c r="B19" s="45"/>
      <c r="C19" s="49"/>
      <c r="D19" s="37"/>
      <c r="E19" s="38"/>
      <c r="F19" s="39"/>
      <c r="G19" s="40"/>
      <c r="H19" s="40"/>
      <c r="I19" s="39"/>
      <c r="J19" s="41"/>
      <c r="K19" s="41"/>
      <c r="L19" s="41"/>
      <c r="M19" s="40"/>
      <c r="N19" s="42"/>
      <c r="O19" s="42"/>
      <c r="P19" s="44"/>
      <c r="S19" s="100"/>
    </row>
    <row r="20" spans="1:19" x14ac:dyDescent="0.2">
      <c r="A20" s="39" t="s">
        <v>37</v>
      </c>
      <c r="B20" s="45">
        <v>17879</v>
      </c>
      <c r="C20" s="49" t="s">
        <v>8</v>
      </c>
      <c r="D20" s="37">
        <v>182.22863657554402</v>
      </c>
      <c r="E20" s="38">
        <v>1.286037527653499E-2</v>
      </c>
      <c r="F20" s="39">
        <v>0.81708142931558081</v>
      </c>
      <c r="G20" s="40">
        <v>304.25241629466086</v>
      </c>
      <c r="H20" s="40">
        <v>147.72340354866338</v>
      </c>
      <c r="I20" s="39">
        <v>0.48552910556212958</v>
      </c>
      <c r="J20" s="41">
        <f t="shared" si="0"/>
        <v>338.96741612859677</v>
      </c>
      <c r="K20" s="41" t="s">
        <v>67</v>
      </c>
      <c r="L20" s="41" t="s">
        <v>95</v>
      </c>
      <c r="M20" s="40">
        <v>290.74900000000002</v>
      </c>
      <c r="N20" s="42">
        <v>57.855499999999999</v>
      </c>
      <c r="O20" s="42">
        <f t="shared" si="1"/>
        <v>72.380428692830975</v>
      </c>
      <c r="P20" s="44" t="s">
        <v>0</v>
      </c>
      <c r="Q20" s="18"/>
      <c r="S20" s="100"/>
    </row>
    <row r="21" spans="1:19" x14ac:dyDescent="0.2">
      <c r="A21" s="39" t="s">
        <v>37</v>
      </c>
      <c r="B21" s="45">
        <v>17880</v>
      </c>
      <c r="C21" s="49" t="s">
        <v>9</v>
      </c>
      <c r="D21" s="37">
        <v>493.67718986067132</v>
      </c>
      <c r="E21" s="38">
        <v>3.2314319793020435E-2</v>
      </c>
      <c r="F21" s="39">
        <v>0.85854914033038621</v>
      </c>
      <c r="G21" s="40">
        <v>237.36852122055575</v>
      </c>
      <c r="H21" s="40">
        <v>154.36584543466643</v>
      </c>
      <c r="I21" s="39">
        <v>0.65032146908491828</v>
      </c>
      <c r="J21" s="41">
        <f t="shared" si="0"/>
        <v>273.64449489770237</v>
      </c>
      <c r="K21" s="41" t="s">
        <v>68</v>
      </c>
      <c r="L21" s="41" t="s">
        <v>96</v>
      </c>
      <c r="M21" s="42">
        <v>440.20600000000002</v>
      </c>
      <c r="N21" s="42">
        <v>71.961250000000007</v>
      </c>
      <c r="O21" s="42">
        <f t="shared" si="1"/>
        <v>92.775672451235422</v>
      </c>
      <c r="P21" s="44" t="s">
        <v>0</v>
      </c>
      <c r="Q21" s="17"/>
      <c r="S21" s="100"/>
    </row>
    <row r="22" spans="1:19" x14ac:dyDescent="0.2">
      <c r="A22" s="39" t="s">
        <v>37</v>
      </c>
      <c r="B22" s="45">
        <v>17882</v>
      </c>
      <c r="C22" s="49" t="s">
        <v>10</v>
      </c>
      <c r="D22" s="37">
        <v>493.61628114076973</v>
      </c>
      <c r="E22" s="38">
        <v>2.6780790449008222E-2</v>
      </c>
      <c r="F22" s="39">
        <v>0.85809953502731662</v>
      </c>
      <c r="G22" s="40">
        <v>354.16864352568564</v>
      </c>
      <c r="H22" s="40">
        <v>288.97522450825085</v>
      </c>
      <c r="I22" s="39">
        <v>0.8159254914030617</v>
      </c>
      <c r="J22" s="41">
        <f t="shared" si="0"/>
        <v>422.07782128512457</v>
      </c>
      <c r="K22" s="41" t="s">
        <v>69</v>
      </c>
      <c r="L22" s="41" t="s">
        <v>97</v>
      </c>
      <c r="M22" s="42">
        <v>389.51800000000003</v>
      </c>
      <c r="N22" s="42">
        <v>70.912000000000006</v>
      </c>
      <c r="O22" s="42">
        <f t="shared" si="1"/>
        <v>89.985992711161316</v>
      </c>
      <c r="P22" s="44" t="s">
        <v>0</v>
      </c>
      <c r="Q22" s="17"/>
      <c r="S22" s="100"/>
    </row>
    <row r="23" spans="1:19" x14ac:dyDescent="0.2">
      <c r="A23" s="39" t="s">
        <v>37</v>
      </c>
      <c r="B23" s="45">
        <v>17883</v>
      </c>
      <c r="C23" s="49" t="s">
        <v>11</v>
      </c>
      <c r="D23" s="37">
        <v>121.16269945940201</v>
      </c>
      <c r="E23" s="38">
        <v>7.2459680191619491E-3</v>
      </c>
      <c r="F23" s="39">
        <v>0.7800741836536671</v>
      </c>
      <c r="G23" s="40">
        <v>292.52942934114913</v>
      </c>
      <c r="H23" s="40">
        <v>149.35995658445944</v>
      </c>
      <c r="I23" s="39">
        <v>0.51058095905378187</v>
      </c>
      <c r="J23" s="41">
        <f t="shared" si="0"/>
        <v>327.62901913849709</v>
      </c>
      <c r="K23" s="41" t="s">
        <v>70</v>
      </c>
      <c r="L23" s="41" t="s">
        <v>98</v>
      </c>
      <c r="M23" s="42">
        <v>252.41000000000003</v>
      </c>
      <c r="N23" s="42">
        <v>45.792749999999998</v>
      </c>
      <c r="O23" s="42">
        <f t="shared" si="1"/>
        <v>58.14105349883593</v>
      </c>
      <c r="P23" s="44" t="s">
        <v>0</v>
      </c>
      <c r="Q23" s="17"/>
      <c r="S23" s="100"/>
    </row>
    <row r="24" spans="1:19" x14ac:dyDescent="0.2">
      <c r="A24" s="39" t="s">
        <v>37</v>
      </c>
      <c r="B24" s="35">
        <v>18036</v>
      </c>
      <c r="C24" s="36" t="s">
        <v>28</v>
      </c>
      <c r="D24" s="37">
        <v>366.38847409421271</v>
      </c>
      <c r="E24" s="38">
        <v>1.894643440731443E-2</v>
      </c>
      <c r="F24" s="39">
        <v>0.8247515670448029</v>
      </c>
      <c r="G24" s="40">
        <v>304.21659970709823</v>
      </c>
      <c r="H24" s="40">
        <v>155.05124751173943</v>
      </c>
      <c r="I24" s="39">
        <v>0.50967385626235984</v>
      </c>
      <c r="J24" s="41">
        <f t="shared" si="0"/>
        <v>340.65364287235701</v>
      </c>
      <c r="K24" s="41" t="s">
        <v>71</v>
      </c>
      <c r="L24" s="40" t="s">
        <v>99</v>
      </c>
      <c r="M24" s="42">
        <v>424.1035</v>
      </c>
      <c r="N24" s="43">
        <v>54.332750000000004</v>
      </c>
      <c r="O24" s="42">
        <f t="shared" si="1"/>
        <v>72.243823831153065</v>
      </c>
      <c r="P24" s="44" t="s">
        <v>0</v>
      </c>
      <c r="Q24" s="17"/>
      <c r="S24" s="98"/>
    </row>
    <row r="25" spans="1:19" x14ac:dyDescent="0.2">
      <c r="A25" s="51"/>
      <c r="B25" s="45"/>
      <c r="C25" s="49"/>
      <c r="D25" s="37"/>
      <c r="E25" s="38"/>
      <c r="F25" s="39"/>
      <c r="G25" s="40"/>
      <c r="H25" s="40"/>
      <c r="I25" s="39"/>
      <c r="J25" s="41"/>
      <c r="K25" s="41"/>
      <c r="L25" s="41"/>
      <c r="M25" s="42"/>
      <c r="N25" s="42"/>
      <c r="O25" s="42"/>
      <c r="P25" s="44"/>
      <c r="Q25" s="17"/>
      <c r="S25" s="100"/>
    </row>
    <row r="26" spans="1:19" x14ac:dyDescent="0.2">
      <c r="A26" s="39" t="s">
        <v>38</v>
      </c>
      <c r="B26" s="52">
        <v>17885</v>
      </c>
      <c r="C26" s="49" t="s">
        <v>12</v>
      </c>
      <c r="D26" s="37">
        <v>120.8654494225384</v>
      </c>
      <c r="E26" s="38">
        <v>6.1681198950756687E-3</v>
      </c>
      <c r="F26" s="39">
        <v>0.78502022335190336</v>
      </c>
      <c r="G26" s="40">
        <v>577.39096599482139</v>
      </c>
      <c r="H26" s="40">
        <v>233.37644480040839</v>
      </c>
      <c r="I26" s="39">
        <v>0.40419136866526856</v>
      </c>
      <c r="J26" s="41">
        <f t="shared" si="0"/>
        <v>632.23443052291736</v>
      </c>
      <c r="K26" s="41" t="s">
        <v>72</v>
      </c>
      <c r="L26" s="41" t="s">
        <v>100</v>
      </c>
      <c r="M26" s="42">
        <v>214.1045</v>
      </c>
      <c r="N26" s="42">
        <v>47.928249999999998</v>
      </c>
      <c r="O26" s="42">
        <f t="shared" si="1"/>
        <v>58.742584669998308</v>
      </c>
      <c r="P26" s="44" t="s">
        <v>0</v>
      </c>
      <c r="Q26" s="17"/>
      <c r="S26" s="100"/>
    </row>
    <row r="27" spans="1:19" x14ac:dyDescent="0.2">
      <c r="A27" s="39" t="s">
        <v>38</v>
      </c>
      <c r="B27" s="45">
        <v>17886</v>
      </c>
      <c r="C27" s="49" t="s">
        <v>13</v>
      </c>
      <c r="D27" s="37">
        <v>124.85793536226241</v>
      </c>
      <c r="E27" s="38">
        <v>1.0600300602701146E-2</v>
      </c>
      <c r="F27" s="39">
        <v>0.76728103328485353</v>
      </c>
      <c r="G27" s="40">
        <v>627.09663942546922</v>
      </c>
      <c r="H27" s="40">
        <v>108.87004521047189</v>
      </c>
      <c r="I27" s="39">
        <v>0.17360967730622187</v>
      </c>
      <c r="J27" s="41">
        <f t="shared" si="0"/>
        <v>652.68110004993014</v>
      </c>
      <c r="K27" s="41" t="s">
        <v>73</v>
      </c>
      <c r="L27" s="41" t="s">
        <v>101</v>
      </c>
      <c r="M27" s="40">
        <v>447.0745</v>
      </c>
      <c r="N27" s="42">
        <v>38.150750000000002</v>
      </c>
      <c r="O27" s="42">
        <f t="shared" si="1"/>
        <v>52.726730979709941</v>
      </c>
      <c r="P27" s="44" t="s">
        <v>0</v>
      </c>
      <c r="Q27" s="17"/>
      <c r="S27" s="100"/>
    </row>
    <row r="28" spans="1:19" x14ac:dyDescent="0.2">
      <c r="A28" s="39" t="s">
        <v>38</v>
      </c>
      <c r="B28" s="49">
        <v>17887</v>
      </c>
      <c r="C28" s="49" t="s">
        <v>14</v>
      </c>
      <c r="D28" s="47">
        <v>144.02849166492311</v>
      </c>
      <c r="E28" s="48">
        <v>5.919433585011233E-3</v>
      </c>
      <c r="F28" s="44">
        <v>0.77972089346080453</v>
      </c>
      <c r="G28" s="41">
        <v>1759.7304359690334</v>
      </c>
      <c r="H28" s="41">
        <v>248.02432586607452</v>
      </c>
      <c r="I28" s="44">
        <v>0.14094449967815359</v>
      </c>
      <c r="J28" s="41">
        <f t="shared" si="0"/>
        <v>1818.0161525475608</v>
      </c>
      <c r="K28" s="41" t="s">
        <v>74</v>
      </c>
      <c r="L28" s="41" t="s">
        <v>76</v>
      </c>
      <c r="M28" s="41">
        <v>225.535</v>
      </c>
      <c r="N28" s="41">
        <v>44.487749999999998</v>
      </c>
      <c r="O28" s="42">
        <f t="shared" si="1"/>
        <v>55.737218602414053</v>
      </c>
      <c r="P28" s="44" t="s">
        <v>0</v>
      </c>
      <c r="Q28" s="18"/>
      <c r="S28" s="100"/>
    </row>
    <row r="29" spans="1:19" x14ac:dyDescent="0.2">
      <c r="A29" s="39" t="s">
        <v>38</v>
      </c>
      <c r="B29" s="45">
        <v>17888</v>
      </c>
      <c r="C29" s="49" t="s">
        <v>15</v>
      </c>
      <c r="D29" s="37">
        <v>84.986243809326922</v>
      </c>
      <c r="E29" s="38">
        <v>5.8524304061299175E-3</v>
      </c>
      <c r="F29" s="39">
        <v>0.74637609235518432</v>
      </c>
      <c r="G29" s="40">
        <v>393.60891636769452</v>
      </c>
      <c r="H29" s="40">
        <v>91.590435617166932</v>
      </c>
      <c r="I29" s="39">
        <v>0.23269400617847444</v>
      </c>
      <c r="J29" s="41">
        <f t="shared" si="0"/>
        <v>415.13266873772875</v>
      </c>
      <c r="K29" s="41" t="s">
        <v>75</v>
      </c>
      <c r="L29" s="41" t="s">
        <v>102</v>
      </c>
      <c r="M29" s="40">
        <v>276.54300000000001</v>
      </c>
      <c r="N29" s="42">
        <v>37.670500000000004</v>
      </c>
      <c r="O29" s="42">
        <f t="shared" si="1"/>
        <v>49.731375711896533</v>
      </c>
      <c r="P29" s="44" t="s">
        <v>0</v>
      </c>
      <c r="Q29" s="17"/>
      <c r="S29" s="100"/>
    </row>
    <row r="30" spans="1:19" x14ac:dyDescent="0.2">
      <c r="A30" s="39" t="s">
        <v>38</v>
      </c>
      <c r="B30" s="45">
        <v>17889</v>
      </c>
      <c r="C30" s="49" t="s">
        <v>16</v>
      </c>
      <c r="D30" s="37">
        <v>142.32669454711416</v>
      </c>
      <c r="E30" s="38">
        <v>7.3362330683464788E-3</v>
      </c>
      <c r="F30" s="39">
        <v>0.80219913297881074</v>
      </c>
      <c r="G30" s="40">
        <v>1049.8349546799445</v>
      </c>
      <c r="H30" s="40">
        <v>464.11222349037746</v>
      </c>
      <c r="I30" s="39">
        <v>0.44208113039241292</v>
      </c>
      <c r="J30" s="41">
        <f t="shared" si="0"/>
        <v>1158.9013272001832</v>
      </c>
      <c r="K30" s="41" t="s">
        <v>76</v>
      </c>
      <c r="L30" s="41" t="s">
        <v>103</v>
      </c>
      <c r="M30" s="40">
        <v>208.83350000000002</v>
      </c>
      <c r="N30" s="42">
        <v>55.491749999999996</v>
      </c>
      <c r="O30" s="42">
        <f t="shared" si="1"/>
        <v>65.762936232681142</v>
      </c>
      <c r="P30" s="44" t="s">
        <v>0</v>
      </c>
      <c r="Q30" s="17"/>
      <c r="R30" s="4"/>
      <c r="S30" s="100"/>
    </row>
    <row r="31" spans="1:19" x14ac:dyDescent="0.2">
      <c r="A31" s="39" t="s">
        <v>38</v>
      </c>
      <c r="B31" s="35">
        <v>18025</v>
      </c>
      <c r="C31" s="36" t="s">
        <v>17</v>
      </c>
      <c r="D31" s="37">
        <v>417.92771708664924</v>
      </c>
      <c r="E31" s="38">
        <v>1.1119331159748877E-2</v>
      </c>
      <c r="F31" s="39">
        <v>0.82927814277890233</v>
      </c>
      <c r="G31" s="40">
        <v>1084.6646936602749</v>
      </c>
      <c r="H31" s="40">
        <v>317.32983572414514</v>
      </c>
      <c r="I31" s="39">
        <v>0.29256030695835961</v>
      </c>
      <c r="J31" s="41">
        <f t="shared" si="0"/>
        <v>1159.2372050554491</v>
      </c>
      <c r="K31" s="41" t="s">
        <v>77</v>
      </c>
      <c r="L31" s="40" t="s">
        <v>104</v>
      </c>
      <c r="M31" s="42">
        <v>241.92899999999997</v>
      </c>
      <c r="N31" s="43">
        <v>63.109499999999997</v>
      </c>
      <c r="O31" s="42">
        <f t="shared" si="1"/>
        <v>75.079137021228462</v>
      </c>
      <c r="P31" s="44" t="s">
        <v>0</v>
      </c>
      <c r="Q31" s="17"/>
      <c r="R31" s="102"/>
      <c r="S31" s="98"/>
    </row>
    <row r="32" spans="1:19" x14ac:dyDescent="0.2">
      <c r="A32" s="39" t="s">
        <v>38</v>
      </c>
      <c r="B32" s="35">
        <v>18026</v>
      </c>
      <c r="C32" s="36" t="s">
        <v>18</v>
      </c>
      <c r="D32" s="37">
        <v>214.64176003635944</v>
      </c>
      <c r="E32" s="38">
        <v>8.2316073295606446E-3</v>
      </c>
      <c r="F32" s="39">
        <v>0.78868901507850853</v>
      </c>
      <c r="G32" s="40">
        <v>852.45887108664124</v>
      </c>
      <c r="H32" s="40">
        <v>223.4579755410071</v>
      </c>
      <c r="I32" s="39">
        <v>0.26213343906687497</v>
      </c>
      <c r="J32" s="41">
        <f t="shared" si="0"/>
        <v>904.97149533877791</v>
      </c>
      <c r="K32" s="41" t="s">
        <v>78</v>
      </c>
      <c r="L32" s="40" t="s">
        <v>105</v>
      </c>
      <c r="M32" s="42">
        <v>273.48050000000001</v>
      </c>
      <c r="N32" s="43">
        <v>46.346249999999998</v>
      </c>
      <c r="O32" s="42">
        <f t="shared" si="1"/>
        <v>59.44528853414387</v>
      </c>
      <c r="P32" s="44" t="s">
        <v>0</v>
      </c>
      <c r="Q32" s="17"/>
      <c r="R32" s="102"/>
      <c r="S32" s="98"/>
    </row>
    <row r="33" spans="1:19" x14ac:dyDescent="0.2">
      <c r="A33" s="39" t="s">
        <v>38</v>
      </c>
      <c r="B33" s="35">
        <v>18027</v>
      </c>
      <c r="C33" s="36" t="s">
        <v>19</v>
      </c>
      <c r="D33" s="37">
        <v>82.672986940030228</v>
      </c>
      <c r="E33" s="38">
        <v>8.8741152957089141E-3</v>
      </c>
      <c r="F33" s="39">
        <v>0.79619324430344174</v>
      </c>
      <c r="G33" s="40">
        <v>734.82019808550331</v>
      </c>
      <c r="H33" s="40">
        <v>181.94599703486222</v>
      </c>
      <c r="I33" s="39">
        <v>0.24760614570598816</v>
      </c>
      <c r="J33" s="41">
        <f t="shared" si="0"/>
        <v>777.57750738869595</v>
      </c>
      <c r="K33" s="41" t="s">
        <v>79</v>
      </c>
      <c r="L33" s="40" t="s">
        <v>92</v>
      </c>
      <c r="M33" s="42">
        <v>269.55200000000002</v>
      </c>
      <c r="N33" s="43">
        <v>49.067750000000004</v>
      </c>
      <c r="O33" s="42">
        <f t="shared" si="1"/>
        <v>62.266903486051966</v>
      </c>
      <c r="P33" s="44" t="s">
        <v>0</v>
      </c>
      <c r="Q33" s="17"/>
      <c r="R33" s="102"/>
      <c r="S33" s="98"/>
    </row>
    <row r="34" spans="1:19" x14ac:dyDescent="0.2">
      <c r="A34" s="39" t="s">
        <v>38</v>
      </c>
      <c r="B34" s="35">
        <v>18028</v>
      </c>
      <c r="C34" s="36" t="s">
        <v>20</v>
      </c>
      <c r="D34" s="37">
        <v>155.1747157297427</v>
      </c>
      <c r="E34" s="38">
        <v>8.8851538618481638E-3</v>
      </c>
      <c r="F34" s="39">
        <v>0.80332613699381406</v>
      </c>
      <c r="G34" s="40">
        <v>1202.6615146607805</v>
      </c>
      <c r="H34" s="40">
        <v>347.20193708465649</v>
      </c>
      <c r="I34" s="39">
        <v>0.28869464338233797</v>
      </c>
      <c r="J34" s="41">
        <f t="shared" si="0"/>
        <v>1284.2539698756748</v>
      </c>
      <c r="K34" s="41" t="s">
        <v>80</v>
      </c>
      <c r="L34" s="40" t="s">
        <v>106</v>
      </c>
      <c r="M34" s="42">
        <v>238.4615</v>
      </c>
      <c r="N34" s="43">
        <v>54.882000000000005</v>
      </c>
      <c r="O34" s="42">
        <f t="shared" si="1"/>
        <v>66.92108761400884</v>
      </c>
      <c r="P34" s="44" t="s">
        <v>0</v>
      </c>
      <c r="Q34" s="17"/>
      <c r="R34" s="102"/>
      <c r="S34" s="98"/>
    </row>
    <row r="35" spans="1:19" x14ac:dyDescent="0.2">
      <c r="A35" s="39" t="s">
        <v>38</v>
      </c>
      <c r="B35" s="35">
        <v>18029</v>
      </c>
      <c r="C35" s="36" t="s">
        <v>21</v>
      </c>
      <c r="D35" s="37">
        <v>210.58758197854308</v>
      </c>
      <c r="E35" s="38">
        <v>1.7527350879344889E-2</v>
      </c>
      <c r="F35" s="39">
        <v>0.84220735242351574</v>
      </c>
      <c r="G35" s="40">
        <v>1264.3867663663418</v>
      </c>
      <c r="H35" s="40">
        <v>243.07028616854421</v>
      </c>
      <c r="I35" s="39">
        <v>0.19224361772394361</v>
      </c>
      <c r="J35" s="41">
        <f t="shared" si="0"/>
        <v>1321.5082836159497</v>
      </c>
      <c r="K35" s="41" t="s">
        <v>81</v>
      </c>
      <c r="L35" s="40" t="s">
        <v>107</v>
      </c>
      <c r="M35" s="42">
        <v>318.68099999999998</v>
      </c>
      <c r="N35" s="43">
        <v>64.804500000000004</v>
      </c>
      <c r="O35" s="42">
        <f t="shared" si="1"/>
        <v>80.779962467290161</v>
      </c>
      <c r="P35" s="44" t="s">
        <v>0</v>
      </c>
      <c r="Q35" s="17"/>
      <c r="R35" s="102"/>
      <c r="S35" s="98"/>
    </row>
    <row r="36" spans="1:19" x14ac:dyDescent="0.2">
      <c r="A36" s="39" t="s">
        <v>38</v>
      </c>
      <c r="B36" s="35">
        <v>18030</v>
      </c>
      <c r="C36" s="36" t="s">
        <v>22</v>
      </c>
      <c r="D36" s="37">
        <v>165.14397871751385</v>
      </c>
      <c r="E36" s="38">
        <v>1.4930287964876277E-2</v>
      </c>
      <c r="F36" s="39">
        <v>0.83714055474376781</v>
      </c>
      <c r="G36" s="40">
        <v>1025.0027049090058</v>
      </c>
      <c r="H36" s="40">
        <v>454.74315672458528</v>
      </c>
      <c r="I36" s="39">
        <v>0.44365068945350239</v>
      </c>
      <c r="J36" s="41">
        <f t="shared" si="0"/>
        <v>1131.8673467392834</v>
      </c>
      <c r="K36" s="41" t="s">
        <v>82</v>
      </c>
      <c r="L36" s="40" t="s">
        <v>108</v>
      </c>
      <c r="M36" s="40">
        <v>288.637</v>
      </c>
      <c r="N36" s="43">
        <v>64.098500000000001</v>
      </c>
      <c r="O36" s="42">
        <f t="shared" si="1"/>
        <v>78.675943069949014</v>
      </c>
      <c r="P36" s="44" t="s">
        <v>0</v>
      </c>
      <c r="Q36" s="17"/>
      <c r="R36" s="102"/>
      <c r="S36" s="98"/>
    </row>
    <row r="37" spans="1:19" x14ac:dyDescent="0.2">
      <c r="A37" s="39" t="s">
        <v>38</v>
      </c>
      <c r="B37" s="35">
        <v>18031</v>
      </c>
      <c r="C37" s="36" t="s">
        <v>23</v>
      </c>
      <c r="D37" s="37">
        <v>44.52826986724876</v>
      </c>
      <c r="E37" s="38">
        <v>8.5982302504131313E-3</v>
      </c>
      <c r="F37" s="39">
        <v>0.80135017053874003</v>
      </c>
      <c r="G37" s="40">
        <v>1342.2305931118697</v>
      </c>
      <c r="H37" s="40">
        <v>351.84450740272109</v>
      </c>
      <c r="I37" s="39">
        <v>0.26213417367204672</v>
      </c>
      <c r="J37" s="41">
        <f t="shared" si="0"/>
        <v>1424.9140523515091</v>
      </c>
      <c r="K37" s="41" t="s">
        <v>83</v>
      </c>
      <c r="L37" s="40" t="s">
        <v>109</v>
      </c>
      <c r="M37" s="40">
        <v>258.67650000000003</v>
      </c>
      <c r="N37" s="43">
        <v>49.83175</v>
      </c>
      <c r="O37" s="42">
        <f t="shared" si="1"/>
        <v>62.674025794488479</v>
      </c>
      <c r="P37" s="44" t="s">
        <v>0</v>
      </c>
      <c r="Q37" s="17"/>
      <c r="R37" s="102"/>
      <c r="S37" s="98"/>
    </row>
    <row r="38" spans="1:19" x14ac:dyDescent="0.2">
      <c r="A38" s="39" t="s">
        <v>38</v>
      </c>
      <c r="B38" s="35">
        <v>18032</v>
      </c>
      <c r="C38" s="36" t="s">
        <v>24</v>
      </c>
      <c r="D38" s="37">
        <v>113.15409013293446</v>
      </c>
      <c r="E38" s="38">
        <v>6.1896308225573779E-3</v>
      </c>
      <c r="F38" s="39">
        <v>0.76380646222377313</v>
      </c>
      <c r="G38" s="40">
        <v>648.14550217642829</v>
      </c>
      <c r="H38" s="40">
        <v>117.85136599738213</v>
      </c>
      <c r="I38" s="39">
        <v>0.18182856411352899</v>
      </c>
      <c r="J38" s="41">
        <f t="shared" si="0"/>
        <v>675.84057318581313</v>
      </c>
      <c r="K38" s="41" t="s">
        <v>84</v>
      </c>
      <c r="L38" s="40" t="s">
        <v>110</v>
      </c>
      <c r="M38" s="40">
        <v>258.03550000000001</v>
      </c>
      <c r="N38" s="43">
        <v>40.9495</v>
      </c>
      <c r="O38" s="42">
        <f t="shared" si="1"/>
        <v>53.011479040336468</v>
      </c>
      <c r="P38" s="44" t="s">
        <v>0</v>
      </c>
      <c r="Q38" s="17"/>
      <c r="R38" s="19"/>
      <c r="S38" s="98"/>
    </row>
    <row r="39" spans="1:19" x14ac:dyDescent="0.2">
      <c r="A39" s="53"/>
      <c r="B39" s="35"/>
      <c r="C39" s="36"/>
      <c r="D39" s="37"/>
      <c r="E39" s="38"/>
      <c r="F39" s="39"/>
      <c r="G39" s="40"/>
      <c r="H39" s="40"/>
      <c r="I39" s="39"/>
      <c r="J39" s="41"/>
      <c r="K39" s="41"/>
      <c r="L39" s="40"/>
      <c r="M39" s="40"/>
      <c r="N39" s="43"/>
      <c r="O39" s="42"/>
      <c r="P39" s="44"/>
      <c r="Q39" s="17"/>
    </row>
    <row r="40" spans="1:19" x14ac:dyDescent="0.2">
      <c r="A40" s="96" t="s">
        <v>42</v>
      </c>
      <c r="B40" s="97"/>
      <c r="C40" s="45"/>
      <c r="D40" s="37"/>
      <c r="E40" s="38"/>
      <c r="F40" s="39"/>
      <c r="G40" s="40"/>
      <c r="H40" s="40"/>
      <c r="I40" s="39"/>
      <c r="J40" s="41"/>
      <c r="K40" s="41"/>
      <c r="L40" s="41"/>
      <c r="M40" s="42"/>
      <c r="N40" s="42"/>
      <c r="O40" s="42"/>
      <c r="P40" s="39"/>
      <c r="Q40" s="17"/>
    </row>
    <row r="41" spans="1:19" x14ac:dyDescent="0.2">
      <c r="A41" s="54"/>
      <c r="B41" s="55"/>
      <c r="C41" s="45"/>
      <c r="D41" s="37"/>
      <c r="E41" s="38"/>
      <c r="F41" s="39"/>
      <c r="G41" s="40"/>
      <c r="H41" s="40"/>
      <c r="I41" s="39"/>
      <c r="J41" s="41"/>
      <c r="K41" s="41"/>
      <c r="L41" s="41"/>
      <c r="M41" s="42"/>
      <c r="N41" s="42"/>
      <c r="O41" s="42"/>
      <c r="P41" s="39"/>
      <c r="Q41" s="17"/>
    </row>
    <row r="42" spans="1:19" x14ac:dyDescent="0.2">
      <c r="A42" s="34" t="s">
        <v>2</v>
      </c>
      <c r="B42" s="45">
        <v>17918</v>
      </c>
      <c r="C42" s="49" t="s">
        <v>3</v>
      </c>
      <c r="D42" s="37">
        <v>8.0339199449227134</v>
      </c>
      <c r="E42" s="38">
        <v>8.3758607360843659E-3</v>
      </c>
      <c r="F42" s="39">
        <v>0.81094972744480653</v>
      </c>
      <c r="G42" s="40">
        <v>255.50495553524038</v>
      </c>
      <c r="H42" s="40">
        <v>137.22286590044638</v>
      </c>
      <c r="I42" s="39">
        <v>0.53706537946783572</v>
      </c>
      <c r="J42" s="41">
        <f t="shared" si="0"/>
        <v>287.7523290218453</v>
      </c>
      <c r="K42" s="41" t="s">
        <v>47</v>
      </c>
      <c r="L42" s="41" t="s">
        <v>50</v>
      </c>
      <c r="M42" s="42">
        <v>238.43199999999999</v>
      </c>
      <c r="N42" s="42">
        <v>52.78425</v>
      </c>
      <c r="O42" s="42">
        <f t="shared" si="1"/>
        <v>64.825302310568176</v>
      </c>
      <c r="P42" s="44" t="s">
        <v>0</v>
      </c>
      <c r="Q42" s="17"/>
    </row>
    <row r="43" spans="1:19" x14ac:dyDescent="0.2">
      <c r="A43" s="56" t="s">
        <v>2</v>
      </c>
      <c r="B43" s="57">
        <v>18058</v>
      </c>
      <c r="C43" s="58" t="s">
        <v>34</v>
      </c>
      <c r="D43" s="59">
        <v>5.541780450966951</v>
      </c>
      <c r="E43" s="60">
        <v>4.0279881842318092E-3</v>
      </c>
      <c r="F43" s="61">
        <v>0.75113360719333722</v>
      </c>
      <c r="G43" s="62">
        <v>372.19141210659461</v>
      </c>
      <c r="H43" s="62">
        <v>193.58663872065443</v>
      </c>
      <c r="I43" s="61">
        <v>0.52012655967787813</v>
      </c>
      <c r="J43" s="41">
        <f t="shared" si="0"/>
        <v>417.68427220594839</v>
      </c>
      <c r="K43" s="41" t="s">
        <v>48</v>
      </c>
      <c r="L43" s="62" t="s">
        <v>123</v>
      </c>
      <c r="M43" s="62">
        <v>182.22199999999998</v>
      </c>
      <c r="N43" s="63">
        <v>42.384</v>
      </c>
      <c r="O43" s="42">
        <f t="shared" si="1"/>
        <v>51.578968825409824</v>
      </c>
      <c r="P43" s="64" t="s">
        <v>0</v>
      </c>
      <c r="Q43" s="17"/>
    </row>
    <row r="44" spans="1:19" x14ac:dyDescent="0.2">
      <c r="A44" s="65" t="s">
        <v>2</v>
      </c>
      <c r="B44" s="58">
        <v>18059</v>
      </c>
      <c r="C44" s="58" t="s">
        <v>35</v>
      </c>
      <c r="D44" s="66">
        <v>7.7521800660362903</v>
      </c>
      <c r="E44" s="67">
        <v>6.1268543920394974E-3</v>
      </c>
      <c r="F44" s="64">
        <v>0.76680554379437327</v>
      </c>
      <c r="G44" s="68">
        <v>314.51954358762077</v>
      </c>
      <c r="H44" s="68">
        <v>182.00092529010925</v>
      </c>
      <c r="I44" s="64">
        <v>0.57866332633605111</v>
      </c>
      <c r="J44" s="41">
        <f t="shared" si="0"/>
        <v>357.28976103079646</v>
      </c>
      <c r="K44" s="41" t="s">
        <v>49</v>
      </c>
      <c r="L44" s="68" t="s">
        <v>51</v>
      </c>
      <c r="M44" s="68">
        <v>265.32799999999997</v>
      </c>
      <c r="N44" s="69">
        <v>39.859250000000003</v>
      </c>
      <c r="O44" s="42">
        <f t="shared" si="1"/>
        <v>51.980096239276058</v>
      </c>
      <c r="P44" s="64" t="s">
        <v>0</v>
      </c>
      <c r="Q44" s="17"/>
    </row>
    <row r="45" spans="1:19" x14ac:dyDescent="0.2">
      <c r="A45" s="70"/>
      <c r="B45" s="71"/>
      <c r="C45" s="71"/>
      <c r="D45" s="72"/>
      <c r="E45" s="73"/>
      <c r="F45" s="74"/>
      <c r="G45" s="75"/>
      <c r="H45" s="75"/>
      <c r="I45" s="76"/>
      <c r="J45" s="77"/>
      <c r="K45" s="78"/>
      <c r="L45" s="78"/>
      <c r="M45" s="79"/>
      <c r="N45" s="79"/>
      <c r="O45" s="80"/>
      <c r="P45" s="81"/>
    </row>
    <row r="46" spans="1:19" x14ac:dyDescent="0.2">
      <c r="A46" s="20"/>
      <c r="B46" s="21"/>
      <c r="C46" s="21"/>
      <c r="D46" s="22"/>
      <c r="E46" s="23"/>
      <c r="F46" s="24"/>
      <c r="G46" s="25"/>
      <c r="H46" s="25"/>
      <c r="I46" s="26"/>
      <c r="J46" s="27"/>
      <c r="K46" s="28"/>
      <c r="L46" s="28"/>
      <c r="M46" s="29"/>
      <c r="N46" s="30"/>
      <c r="O46" s="30"/>
      <c r="P46" s="31"/>
      <c r="Q46" s="17"/>
    </row>
    <row r="47" spans="1:19" ht="17" x14ac:dyDescent="0.2">
      <c r="A47" s="109" t="s">
        <v>39</v>
      </c>
      <c r="B47" s="109"/>
      <c r="C47" s="109"/>
      <c r="D47" s="109"/>
      <c r="E47" s="110"/>
      <c r="F47" s="32"/>
      <c r="G47" s="32"/>
      <c r="H47" s="32"/>
      <c r="I47" s="111"/>
      <c r="J47" s="111"/>
      <c r="K47" s="111"/>
      <c r="L47" s="111"/>
      <c r="M47" s="111"/>
      <c r="N47" s="111"/>
      <c r="O47" s="103"/>
      <c r="P47" s="31"/>
      <c r="Q47" s="17"/>
    </row>
    <row r="48" spans="1:19" ht="17" x14ac:dyDescent="0.2">
      <c r="A48" s="109" t="s">
        <v>43</v>
      </c>
      <c r="B48" s="109"/>
      <c r="C48" s="109"/>
      <c r="D48" s="112"/>
      <c r="E48" s="112"/>
      <c r="F48" s="112"/>
      <c r="G48" s="32"/>
      <c r="H48" s="32"/>
      <c r="I48" s="4"/>
      <c r="J48" s="4"/>
      <c r="K48" s="4"/>
      <c r="L48" s="4"/>
      <c r="M48" s="4"/>
      <c r="N48" s="4"/>
      <c r="O48" s="103"/>
      <c r="P48" s="31"/>
      <c r="Q48" s="17"/>
    </row>
    <row r="49" spans="1:17" ht="17" x14ac:dyDescent="0.2">
      <c r="A49" s="109" t="s">
        <v>40</v>
      </c>
      <c r="B49" s="112"/>
      <c r="C49" s="112"/>
      <c r="D49" s="112"/>
      <c r="E49" s="112"/>
      <c r="F49" s="112"/>
      <c r="G49" s="32"/>
      <c r="H49" s="32"/>
      <c r="I49" s="4"/>
      <c r="J49" s="4"/>
      <c r="K49" s="4"/>
      <c r="L49" s="4"/>
      <c r="M49" s="4"/>
      <c r="N49" s="4"/>
      <c r="O49" s="103"/>
      <c r="P49" s="31"/>
      <c r="Q49" s="17"/>
    </row>
    <row r="50" spans="1:17" ht="17" x14ac:dyDescent="0.2">
      <c r="A50" s="113" t="s">
        <v>41</v>
      </c>
      <c r="B50" s="113"/>
      <c r="C50" s="113"/>
      <c r="D50" s="113"/>
      <c r="E50" s="114"/>
      <c r="F50" s="112"/>
      <c r="G50" s="112"/>
      <c r="H50" s="112"/>
      <c r="I50" s="4"/>
      <c r="J50" s="4"/>
      <c r="K50" s="4"/>
      <c r="L50" s="4"/>
      <c r="M50" s="4"/>
      <c r="N50" s="4"/>
      <c r="O50" s="103"/>
      <c r="P50" s="31"/>
      <c r="Q50" s="17"/>
    </row>
    <row r="51" spans="1:17" ht="11" customHeight="1" x14ac:dyDescent="0.2">
      <c r="A51" s="20"/>
      <c r="B51" s="21"/>
      <c r="C51" s="21"/>
      <c r="D51" s="104"/>
      <c r="E51" s="105"/>
      <c r="F51" s="24"/>
      <c r="G51" s="103"/>
      <c r="H51" s="103"/>
      <c r="I51" s="106"/>
      <c r="J51" s="27"/>
      <c r="K51" s="107"/>
      <c r="L51" s="107"/>
      <c r="M51" s="108"/>
      <c r="N51" s="103"/>
      <c r="O51" s="103"/>
      <c r="P51" s="31"/>
      <c r="Q51" s="17"/>
    </row>
    <row r="52" spans="1:17" ht="78" customHeight="1" x14ac:dyDescent="0.2">
      <c r="A52" s="93" t="s">
        <v>45</v>
      </c>
      <c r="B52" s="115"/>
      <c r="C52" s="115"/>
      <c r="D52" s="115"/>
      <c r="E52" s="115"/>
      <c r="F52" s="115"/>
      <c r="G52" s="115"/>
      <c r="H52" s="115"/>
      <c r="I52" s="115"/>
      <c r="J52" s="115"/>
      <c r="K52" s="115"/>
      <c r="L52" s="115"/>
      <c r="M52" s="115"/>
      <c r="N52" s="115"/>
      <c r="O52" s="115"/>
      <c r="P52" s="115"/>
      <c r="Q52" s="17"/>
    </row>
    <row r="53" spans="1:17" x14ac:dyDescent="0.2">
      <c r="A53" s="20"/>
      <c r="B53" s="21"/>
      <c r="C53" s="21"/>
      <c r="D53" s="104"/>
      <c r="E53" s="105"/>
      <c r="F53" s="24"/>
      <c r="G53" s="103"/>
      <c r="H53" s="103"/>
      <c r="I53" s="106"/>
      <c r="J53" s="27"/>
      <c r="K53" s="107"/>
      <c r="L53" s="107"/>
      <c r="M53" s="108"/>
      <c r="N53" s="103"/>
      <c r="O53" s="103"/>
      <c r="P53" s="31"/>
      <c r="Q53" s="17"/>
    </row>
    <row r="54" spans="1:17" x14ac:dyDescent="0.2">
      <c r="A54" s="4"/>
      <c r="B54" s="4"/>
      <c r="C54" s="4"/>
      <c r="D54" s="4"/>
      <c r="E54" s="4"/>
      <c r="F54" s="4"/>
      <c r="G54" s="4"/>
      <c r="H54" s="4"/>
      <c r="I54" s="4"/>
      <c r="J54" s="4"/>
      <c r="K54" s="4"/>
      <c r="L54" s="4"/>
      <c r="M54" s="4"/>
      <c r="N54" s="4"/>
      <c r="O54" s="4"/>
      <c r="P54" s="4"/>
      <c r="Q54" s="17"/>
    </row>
    <row r="55" spans="1:17" x14ac:dyDescent="0.2">
      <c r="A55" s="4"/>
      <c r="B55" s="4"/>
      <c r="C55" s="4"/>
      <c r="D55" s="4"/>
      <c r="E55" s="4"/>
      <c r="F55" s="4"/>
      <c r="G55" s="4"/>
      <c r="H55" s="4"/>
      <c r="I55" s="4"/>
      <c r="J55" s="4"/>
      <c r="K55" s="4"/>
      <c r="L55" s="4"/>
      <c r="M55" s="4"/>
      <c r="N55" s="4"/>
      <c r="O55" s="4"/>
      <c r="P55" s="4"/>
      <c r="Q55" s="17"/>
    </row>
    <row r="56" spans="1:17" x14ac:dyDescent="0.2">
      <c r="A56" s="4"/>
      <c r="B56" s="4"/>
      <c r="C56" s="4"/>
      <c r="D56" s="4"/>
      <c r="E56" s="4"/>
      <c r="F56" s="4"/>
      <c r="G56" s="4"/>
      <c r="H56" s="4"/>
      <c r="I56" s="4"/>
      <c r="J56" s="4"/>
      <c r="K56" s="4"/>
      <c r="L56" s="4"/>
      <c r="M56" s="4"/>
      <c r="N56" s="4"/>
      <c r="O56" s="4"/>
      <c r="P56" s="4"/>
      <c r="Q56" s="17"/>
    </row>
    <row r="57" spans="1:17" ht="16" customHeight="1" x14ac:dyDescent="0.2">
      <c r="A57" s="4"/>
      <c r="B57" s="4"/>
      <c r="C57" s="4"/>
      <c r="D57" s="4"/>
      <c r="E57" s="4"/>
      <c r="F57" s="4"/>
      <c r="G57" s="4"/>
      <c r="H57" s="4"/>
      <c r="I57" s="4"/>
      <c r="J57" s="4"/>
      <c r="K57" s="4"/>
      <c r="L57" s="4"/>
      <c r="M57" s="4"/>
      <c r="N57" s="4"/>
      <c r="O57" s="4"/>
      <c r="P57" s="4"/>
      <c r="Q57" s="17"/>
    </row>
    <row r="58" spans="1:17" x14ac:dyDescent="0.2">
      <c r="A58" s="4"/>
      <c r="B58" s="4"/>
      <c r="C58" s="4"/>
      <c r="D58" s="4"/>
      <c r="E58" s="4"/>
      <c r="F58" s="4"/>
      <c r="G58" s="4"/>
      <c r="H58" s="4"/>
      <c r="I58" s="4"/>
      <c r="J58" s="4"/>
      <c r="K58" s="4"/>
      <c r="L58" s="4"/>
      <c r="M58" s="4"/>
      <c r="N58" s="4"/>
      <c r="O58" s="4"/>
      <c r="P58" s="4"/>
      <c r="Q58" s="17"/>
    </row>
    <row r="59" spans="1:17" x14ac:dyDescent="0.2">
      <c r="A59" s="4"/>
      <c r="B59" s="4"/>
      <c r="C59" s="4"/>
      <c r="D59" s="4"/>
      <c r="E59" s="4"/>
      <c r="F59" s="4"/>
      <c r="G59" s="4"/>
      <c r="H59" s="4"/>
      <c r="I59" s="4"/>
      <c r="J59" s="4"/>
      <c r="K59" s="4"/>
      <c r="L59" s="4"/>
      <c r="M59" s="4"/>
      <c r="N59" s="4"/>
      <c r="O59" s="4"/>
      <c r="P59" s="4"/>
    </row>
    <row r="60" spans="1:17" x14ac:dyDescent="0.2">
      <c r="A60" s="4"/>
      <c r="B60" s="4"/>
      <c r="C60" s="4"/>
      <c r="D60" s="4"/>
      <c r="E60" s="4"/>
      <c r="F60" s="4"/>
      <c r="G60" s="4"/>
      <c r="H60" s="4"/>
      <c r="I60" s="4"/>
      <c r="J60" s="4"/>
      <c r="K60" s="4"/>
      <c r="L60" s="4"/>
      <c r="M60" s="4"/>
      <c r="N60" s="4"/>
      <c r="O60" s="4"/>
      <c r="P60" s="4"/>
    </row>
    <row r="67" spans="2:17" x14ac:dyDescent="0.2">
      <c r="P67"/>
    </row>
    <row r="68" spans="2:17" x14ac:dyDescent="0.2">
      <c r="P68"/>
    </row>
    <row r="69" spans="2:17" x14ac:dyDescent="0.2">
      <c r="P69"/>
    </row>
    <row r="70" spans="2:17" x14ac:dyDescent="0.2">
      <c r="P70"/>
    </row>
    <row r="71" spans="2:17" x14ac:dyDescent="0.2">
      <c r="P71"/>
    </row>
    <row r="72" spans="2:17" x14ac:dyDescent="0.2">
      <c r="P72"/>
    </row>
    <row r="73" spans="2:17" x14ac:dyDescent="0.2">
      <c r="P73"/>
      <c r="Q73"/>
    </row>
    <row r="74" spans="2:17" x14ac:dyDescent="0.2">
      <c r="P74"/>
      <c r="Q74"/>
    </row>
    <row r="75" spans="2:17" x14ac:dyDescent="0.2">
      <c r="P75"/>
      <c r="Q75"/>
    </row>
    <row r="76" spans="2:17" x14ac:dyDescent="0.2">
      <c r="P76"/>
      <c r="Q76"/>
    </row>
    <row r="77" spans="2:17" x14ac:dyDescent="0.2">
      <c r="P77"/>
      <c r="Q77"/>
    </row>
    <row r="78" spans="2:17" x14ac:dyDescent="0.2">
      <c r="P78"/>
      <c r="Q78"/>
    </row>
    <row r="79" spans="2:17" x14ac:dyDescent="0.2">
      <c r="P79"/>
      <c r="Q79"/>
    </row>
    <row r="80" spans="2:17" x14ac:dyDescent="0.2">
      <c r="B80" s="1"/>
      <c r="C80" s="1"/>
      <c r="P80"/>
      <c r="Q80"/>
    </row>
    <row r="81" spans="2:17" x14ac:dyDescent="0.2">
      <c r="B81" s="1"/>
      <c r="C81" s="1"/>
      <c r="P81"/>
      <c r="Q81"/>
    </row>
    <row r="82" spans="2:17" x14ac:dyDescent="0.2">
      <c r="B82" s="1"/>
      <c r="C82" s="1"/>
      <c r="P82"/>
      <c r="Q82"/>
    </row>
    <row r="83" spans="2:17" x14ac:dyDescent="0.2">
      <c r="B83" s="1"/>
      <c r="C83" s="1"/>
      <c r="P83"/>
      <c r="Q83"/>
    </row>
    <row r="84" spans="2:17" x14ac:dyDescent="0.2">
      <c r="B84" s="1"/>
      <c r="C84" s="1"/>
      <c r="P84"/>
      <c r="Q84"/>
    </row>
    <row r="85" spans="2:17" x14ac:dyDescent="0.2">
      <c r="B85" s="1"/>
      <c r="C85" s="1"/>
      <c r="P85"/>
      <c r="Q85"/>
    </row>
    <row r="86" spans="2:17" x14ac:dyDescent="0.2">
      <c r="B86" s="1"/>
      <c r="C86" s="1"/>
      <c r="P86"/>
      <c r="Q86"/>
    </row>
    <row r="87" spans="2:17" x14ac:dyDescent="0.2">
      <c r="B87" s="1"/>
      <c r="C87" s="1"/>
      <c r="P87"/>
      <c r="Q87"/>
    </row>
    <row r="88" spans="2:17" x14ac:dyDescent="0.2">
      <c r="B88" s="1"/>
      <c r="C88" s="1"/>
      <c r="P88"/>
      <c r="Q88"/>
    </row>
    <row r="89" spans="2:17" x14ac:dyDescent="0.2">
      <c r="P89" s="15"/>
      <c r="Q89"/>
    </row>
    <row r="90" spans="2:17" x14ac:dyDescent="0.2">
      <c r="Q90"/>
    </row>
    <row r="91" spans="2:17" x14ac:dyDescent="0.2">
      <c r="Q91"/>
    </row>
    <row r="92" spans="2:17" x14ac:dyDescent="0.2">
      <c r="Q92"/>
    </row>
    <row r="93" spans="2:17" x14ac:dyDescent="0.2">
      <c r="Q93"/>
    </row>
    <row r="94" spans="2:17" x14ac:dyDescent="0.2">
      <c r="Q94"/>
    </row>
    <row r="95" spans="2:17" x14ac:dyDescent="0.2">
      <c r="Q95"/>
    </row>
    <row r="96" spans="2:17" x14ac:dyDescent="0.2">
      <c r="Q96"/>
    </row>
    <row r="97" spans="17:17" x14ac:dyDescent="0.2">
      <c r="Q97"/>
    </row>
    <row r="98" spans="17:17" x14ac:dyDescent="0.2">
      <c r="Q98"/>
    </row>
    <row r="99" spans="17:17" x14ac:dyDescent="0.2">
      <c r="Q99"/>
    </row>
    <row r="100" spans="17:17" ht="14" customHeight="1" x14ac:dyDescent="0.2">
      <c r="Q100"/>
    </row>
    <row r="101" spans="17:17" x14ac:dyDescent="0.2">
      <c r="Q101"/>
    </row>
    <row r="111" spans="17:17" x14ac:dyDescent="0.2">
      <c r="Q111" s="13"/>
    </row>
    <row r="112" spans="17:17" x14ac:dyDescent="0.2">
      <c r="Q112" s="13"/>
    </row>
    <row r="113" spans="1:20" x14ac:dyDescent="0.2">
      <c r="Q113" s="13"/>
    </row>
    <row r="114" spans="1:20" x14ac:dyDescent="0.2">
      <c r="Q114" s="13"/>
    </row>
    <row r="115" spans="1:20" x14ac:dyDescent="0.2">
      <c r="Q115" s="13"/>
    </row>
    <row r="116" spans="1:20" x14ac:dyDescent="0.2">
      <c r="Q116" s="13"/>
    </row>
    <row r="117" spans="1:20" x14ac:dyDescent="0.2">
      <c r="Q117" s="13"/>
    </row>
    <row r="118" spans="1:20" x14ac:dyDescent="0.2">
      <c r="Q118" s="14"/>
    </row>
    <row r="120" spans="1:20" x14ac:dyDescent="0.2">
      <c r="A120" s="2"/>
    </row>
    <row r="126" spans="1:20" s="2" customFormat="1" x14ac:dyDescent="0.2">
      <c r="A126"/>
      <c r="B126"/>
      <c r="C126"/>
      <c r="D126"/>
      <c r="E126"/>
      <c r="F126"/>
      <c r="G126"/>
      <c r="H126"/>
      <c r="I126"/>
      <c r="J126"/>
      <c r="K126"/>
      <c r="L126"/>
      <c r="M126"/>
      <c r="N126"/>
      <c r="O126"/>
      <c r="P126" s="1"/>
      <c r="Q126" s="4"/>
      <c r="R126" s="4"/>
      <c r="S126" s="4"/>
      <c r="T126" s="4"/>
    </row>
    <row r="130" spans="1:20" x14ac:dyDescent="0.2">
      <c r="Q130"/>
    </row>
    <row r="131" spans="1:20" x14ac:dyDescent="0.2">
      <c r="Q131"/>
    </row>
    <row r="135" spans="1:20" x14ac:dyDescent="0.2">
      <c r="A135" s="2"/>
      <c r="Q135"/>
    </row>
    <row r="136" spans="1:20" x14ac:dyDescent="0.2">
      <c r="Q136"/>
    </row>
    <row r="141" spans="1:20" s="2" customFormat="1" x14ac:dyDescent="0.2">
      <c r="A141"/>
      <c r="B141"/>
      <c r="C141"/>
      <c r="D141"/>
      <c r="E141"/>
      <c r="F141"/>
      <c r="G141"/>
      <c r="H141"/>
      <c r="I141"/>
      <c r="J141"/>
      <c r="K141"/>
      <c r="L141"/>
      <c r="M141"/>
      <c r="N141"/>
      <c r="O141"/>
      <c r="P141" s="1"/>
      <c r="Q141" s="4"/>
      <c r="R141" s="4"/>
      <c r="S141" s="4"/>
      <c r="T141" s="4"/>
    </row>
    <row r="147" spans="1:20" x14ac:dyDescent="0.2">
      <c r="Q147"/>
    </row>
    <row r="153" spans="1:20" x14ac:dyDescent="0.2">
      <c r="Q153"/>
    </row>
    <row r="154" spans="1:20" x14ac:dyDescent="0.2">
      <c r="A154" s="2"/>
      <c r="Q154"/>
    </row>
    <row r="155" spans="1:20" x14ac:dyDescent="0.2">
      <c r="Q155"/>
    </row>
    <row r="156" spans="1:20" x14ac:dyDescent="0.2">
      <c r="Q156"/>
    </row>
    <row r="157" spans="1:20" x14ac:dyDescent="0.2">
      <c r="Q157"/>
    </row>
    <row r="158" spans="1:20" x14ac:dyDescent="0.2">
      <c r="Q158"/>
    </row>
    <row r="159" spans="1:20" x14ac:dyDescent="0.2">
      <c r="Q159"/>
    </row>
    <row r="160" spans="1:20" s="2" customFormat="1" x14ac:dyDescent="0.2">
      <c r="A160"/>
      <c r="B160"/>
      <c r="C160"/>
      <c r="D160"/>
      <c r="E160"/>
      <c r="F160"/>
      <c r="G160"/>
      <c r="H160"/>
      <c r="I160"/>
      <c r="J160"/>
      <c r="K160"/>
      <c r="L160"/>
      <c r="M160"/>
      <c r="N160"/>
      <c r="O160"/>
      <c r="P160" s="1"/>
      <c r="Q160" s="4"/>
      <c r="R160" s="4"/>
      <c r="S160" s="4"/>
      <c r="T160" s="4"/>
    </row>
    <row r="165" spans="17:17" x14ac:dyDescent="0.2">
      <c r="Q165"/>
    </row>
    <row r="169" spans="17:17" x14ac:dyDescent="0.2">
      <c r="Q169"/>
    </row>
    <row r="170" spans="17:17" x14ac:dyDescent="0.2">
      <c r="Q170"/>
    </row>
    <row r="171" spans="17:17" x14ac:dyDescent="0.2">
      <c r="Q171"/>
    </row>
    <row r="172" spans="17:17" x14ac:dyDescent="0.2">
      <c r="Q172"/>
    </row>
    <row r="177" spans="17:18" x14ac:dyDescent="0.2">
      <c r="Q177" s="15"/>
      <c r="R177" s="101"/>
    </row>
    <row r="178" spans="17:18" x14ac:dyDescent="0.2">
      <c r="Q178" s="15"/>
      <c r="R178" s="101"/>
    </row>
    <row r="180" spans="17:18" x14ac:dyDescent="0.2">
      <c r="Q180"/>
    </row>
    <row r="181" spans="17:18" x14ac:dyDescent="0.2">
      <c r="Q181"/>
    </row>
    <row r="182" spans="17:18" x14ac:dyDescent="0.2">
      <c r="Q182"/>
    </row>
    <row r="183" spans="17:18" x14ac:dyDescent="0.2">
      <c r="Q183"/>
    </row>
    <row r="184" spans="17:18" x14ac:dyDescent="0.2">
      <c r="Q184"/>
    </row>
    <row r="187" spans="17:18" x14ac:dyDescent="0.2">
      <c r="Q187"/>
    </row>
    <row r="188" spans="17:18" x14ac:dyDescent="0.2">
      <c r="Q188" s="12"/>
    </row>
    <row r="189" spans="17:18" x14ac:dyDescent="0.2">
      <c r="Q189" s="12"/>
    </row>
    <row r="190" spans="17:18" x14ac:dyDescent="0.2">
      <c r="Q190" s="12"/>
    </row>
    <row r="191" spans="17:18" x14ac:dyDescent="0.2">
      <c r="Q191" s="12"/>
      <c r="R191" s="12"/>
    </row>
    <row r="192" spans="17:18" x14ac:dyDescent="0.2">
      <c r="Q192" s="12"/>
    </row>
    <row r="193" spans="1:20" x14ac:dyDescent="0.2">
      <c r="Q193" s="12"/>
    </row>
    <row r="194" spans="1:20" x14ac:dyDescent="0.2">
      <c r="Q194" s="12"/>
    </row>
    <row r="195" spans="1:20" x14ac:dyDescent="0.2">
      <c r="A195" s="2"/>
      <c r="Q195" s="12"/>
    </row>
    <row r="196" spans="1:20" x14ac:dyDescent="0.2">
      <c r="Q196"/>
    </row>
    <row r="197" spans="1:20" x14ac:dyDescent="0.2">
      <c r="Q197"/>
    </row>
    <row r="198" spans="1:20" x14ac:dyDescent="0.2">
      <c r="Q198"/>
    </row>
    <row r="199" spans="1:20" x14ac:dyDescent="0.2">
      <c r="Q199"/>
    </row>
    <row r="200" spans="1:20" x14ac:dyDescent="0.2">
      <c r="Q200" s="14"/>
    </row>
    <row r="201" spans="1:20" s="2" customFormat="1" x14ac:dyDescent="0.2">
      <c r="A201"/>
      <c r="B201"/>
      <c r="C201"/>
      <c r="D201"/>
      <c r="E201"/>
      <c r="F201"/>
      <c r="G201"/>
      <c r="H201"/>
      <c r="I201"/>
      <c r="J201"/>
      <c r="K201"/>
      <c r="L201"/>
      <c r="M201"/>
      <c r="N201"/>
      <c r="O201"/>
      <c r="P201" s="1"/>
      <c r="Q201" s="14"/>
      <c r="R201" s="4"/>
      <c r="S201" s="4"/>
      <c r="T201" s="4"/>
    </row>
    <row r="202" spans="1:20" x14ac:dyDescent="0.2">
      <c r="Q202"/>
    </row>
    <row r="204" spans="1:20" x14ac:dyDescent="0.2">
      <c r="Q204"/>
    </row>
    <row r="205" spans="1:20" x14ac:dyDescent="0.2">
      <c r="Q205"/>
    </row>
    <row r="206" spans="1:20" x14ac:dyDescent="0.2">
      <c r="Q206"/>
    </row>
    <row r="207" spans="1:20" x14ac:dyDescent="0.2">
      <c r="Q207"/>
    </row>
    <row r="208" spans="1:20" x14ac:dyDescent="0.2">
      <c r="A208" s="2"/>
      <c r="Q208"/>
    </row>
    <row r="209" spans="1:20" x14ac:dyDescent="0.2">
      <c r="A209" s="2"/>
    </row>
    <row r="210" spans="1:20" x14ac:dyDescent="0.2">
      <c r="A210" s="2"/>
    </row>
    <row r="211" spans="1:20" x14ac:dyDescent="0.2">
      <c r="A211" s="2"/>
    </row>
    <row r="212" spans="1:20" x14ac:dyDescent="0.2">
      <c r="A212" s="2"/>
    </row>
    <row r="214" spans="1:20" s="2" customFormat="1" x14ac:dyDescent="0.2">
      <c r="A214"/>
      <c r="B214"/>
      <c r="C214"/>
      <c r="D214"/>
      <c r="E214"/>
      <c r="F214"/>
      <c r="G214"/>
      <c r="H214"/>
      <c r="I214"/>
      <c r="J214"/>
      <c r="K214"/>
      <c r="L214"/>
      <c r="M214"/>
      <c r="N214"/>
      <c r="O214"/>
      <c r="P214" s="1"/>
      <c r="Q214" s="4"/>
      <c r="R214" s="4"/>
      <c r="S214" s="4"/>
      <c r="T214" s="4"/>
    </row>
    <row r="215" spans="1:20" s="2" customFormat="1" x14ac:dyDescent="0.2">
      <c r="A215"/>
      <c r="B215"/>
      <c r="C215"/>
      <c r="D215"/>
      <c r="E215"/>
      <c r="F215"/>
      <c r="G215"/>
      <c r="H215"/>
      <c r="I215"/>
      <c r="J215"/>
      <c r="K215"/>
      <c r="L215"/>
      <c r="M215"/>
      <c r="N215"/>
      <c r="O215"/>
      <c r="P215" s="1"/>
      <c r="Q215" s="4"/>
      <c r="R215" s="4"/>
      <c r="S215" s="4"/>
      <c r="T215" s="4"/>
    </row>
    <row r="216" spans="1:20" s="2" customFormat="1" x14ac:dyDescent="0.2">
      <c r="A216"/>
      <c r="B216"/>
      <c r="C216"/>
      <c r="D216"/>
      <c r="E216"/>
      <c r="F216"/>
      <c r="G216"/>
      <c r="H216"/>
      <c r="I216"/>
      <c r="J216"/>
      <c r="K216"/>
      <c r="L216"/>
      <c r="M216"/>
      <c r="N216"/>
      <c r="O216"/>
      <c r="P216" s="1"/>
      <c r="Q216" s="4"/>
      <c r="R216" s="4"/>
      <c r="S216" s="4"/>
      <c r="T216" s="4"/>
    </row>
    <row r="217" spans="1:20" s="2" customFormat="1" x14ac:dyDescent="0.2">
      <c r="A217"/>
      <c r="B217"/>
      <c r="C217"/>
      <c r="D217"/>
      <c r="E217"/>
      <c r="F217"/>
      <c r="G217"/>
      <c r="H217"/>
      <c r="I217"/>
      <c r="J217"/>
      <c r="K217"/>
      <c r="L217"/>
      <c r="M217"/>
      <c r="N217"/>
      <c r="O217"/>
      <c r="P217" s="1"/>
      <c r="Q217" s="4"/>
      <c r="R217" s="4"/>
      <c r="S217" s="4"/>
      <c r="T217" s="4"/>
    </row>
    <row r="218" spans="1:20" s="2" customFormat="1" x14ac:dyDescent="0.2">
      <c r="A218"/>
      <c r="B218"/>
      <c r="C218"/>
      <c r="D218"/>
      <c r="E218"/>
      <c r="F218"/>
      <c r="G218"/>
      <c r="H218"/>
      <c r="I218"/>
      <c r="J218"/>
      <c r="K218"/>
      <c r="L218"/>
      <c r="M218"/>
      <c r="N218"/>
      <c r="O218"/>
      <c r="P218" s="1"/>
      <c r="Q218" s="4"/>
      <c r="R218" s="4"/>
      <c r="S218" s="4"/>
      <c r="T218" s="4"/>
    </row>
    <row r="244" spans="17:17" x14ac:dyDescent="0.2">
      <c r="Q244"/>
    </row>
    <row r="245" spans="17:17" x14ac:dyDescent="0.2">
      <c r="Q245"/>
    </row>
    <row r="246" spans="17:17" x14ac:dyDescent="0.2">
      <c r="Q246"/>
    </row>
    <row r="247" spans="17:17" x14ac:dyDescent="0.2">
      <c r="Q247"/>
    </row>
    <row r="248" spans="17:17" x14ac:dyDescent="0.2">
      <c r="Q248"/>
    </row>
    <row r="252" spans="17:17" x14ac:dyDescent="0.2">
      <c r="Q252"/>
    </row>
    <row r="253" spans="17:17" x14ac:dyDescent="0.2">
      <c r="Q253"/>
    </row>
    <row r="254" spans="17:17" x14ac:dyDescent="0.2">
      <c r="Q254"/>
    </row>
    <row r="255" spans="17:17" x14ac:dyDescent="0.2">
      <c r="Q255"/>
    </row>
    <row r="256" spans="17:17" x14ac:dyDescent="0.2">
      <c r="Q256"/>
    </row>
    <row r="257" spans="17:18" x14ac:dyDescent="0.2">
      <c r="Q257"/>
    </row>
    <row r="258" spans="17:18" x14ac:dyDescent="0.2">
      <c r="Q258"/>
    </row>
    <row r="259" spans="17:18" x14ac:dyDescent="0.2">
      <c r="Q259"/>
    </row>
    <row r="260" spans="17:18" x14ac:dyDescent="0.2">
      <c r="Q260"/>
    </row>
    <row r="261" spans="17:18" x14ac:dyDescent="0.2">
      <c r="Q261"/>
    </row>
    <row r="262" spans="17:18" x14ac:dyDescent="0.2">
      <c r="Q262"/>
    </row>
    <row r="263" spans="17:18" x14ac:dyDescent="0.2">
      <c r="Q263" s="12"/>
    </row>
    <row r="264" spans="17:18" x14ac:dyDescent="0.2">
      <c r="Q264" s="12"/>
    </row>
    <row r="265" spans="17:18" x14ac:dyDescent="0.2">
      <c r="Q265" s="12"/>
    </row>
    <row r="266" spans="17:18" x14ac:dyDescent="0.2">
      <c r="Q266" s="12"/>
      <c r="R266" s="12"/>
    </row>
  </sheetData>
  <mergeCells count="8">
    <mergeCell ref="A52:P52"/>
    <mergeCell ref="I47:N47"/>
    <mergeCell ref="A2:N2"/>
    <mergeCell ref="A47:D47"/>
    <mergeCell ref="A50:H50"/>
    <mergeCell ref="A40:B40"/>
    <mergeCell ref="A48:F48"/>
    <mergeCell ref="A49:F49"/>
  </mergeCells>
  <phoneticPr fontId="6" type="noConversion"/>
  <pageMargins left="0.75000000000000011" right="0.75000000000000011"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University of Melbourne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Barry  Kohn</dc:creator>
  <cp:lastModifiedBy>Microsoft Office User</cp:lastModifiedBy>
  <cp:lastPrinted>2014-11-07T02:59:29Z</cp:lastPrinted>
  <dcterms:created xsi:type="dcterms:W3CDTF">2014-06-16T06:24:47Z</dcterms:created>
  <dcterms:modified xsi:type="dcterms:W3CDTF">2019-11-17T21:11:51Z</dcterms:modified>
</cp:coreProperties>
</file>