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ra2g13\Documents\PhD\GitHub\mytophid-ears\Data\"/>
    </mc:Choice>
  </mc:AlternateContent>
  <bookViews>
    <workbookView xWindow="0" yWindow="0" windowWidth="9345" windowHeight="41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 s="1"/>
  <c r="F5" i="1" s="1"/>
  <c r="C6" i="1"/>
  <c r="D6" i="1"/>
  <c r="E6" i="1" s="1"/>
  <c r="F6" i="1" s="1"/>
  <c r="C7" i="1"/>
  <c r="D7" i="1"/>
  <c r="E7" i="1" s="1"/>
  <c r="F7" i="1" s="1"/>
  <c r="C8" i="1"/>
  <c r="D8" i="1"/>
  <c r="E8" i="1" s="1"/>
  <c r="F8" i="1" s="1"/>
  <c r="C12" i="1"/>
  <c r="D12" i="1"/>
  <c r="E12" i="1" s="1"/>
  <c r="F12" i="1" s="1"/>
  <c r="C13" i="1"/>
  <c r="D13" i="1"/>
  <c r="E13" i="1" s="1"/>
  <c r="F13" i="1" s="1"/>
  <c r="C14" i="1"/>
  <c r="D14" i="1"/>
  <c r="E14" i="1" s="1"/>
  <c r="F14" i="1" s="1"/>
  <c r="C15" i="1"/>
  <c r="D15" i="1"/>
  <c r="E15" i="1" s="1"/>
  <c r="F15" i="1" s="1"/>
  <c r="C19" i="1"/>
  <c r="D19" i="1"/>
  <c r="E19" i="1" s="1"/>
  <c r="F19" i="1" s="1"/>
  <c r="C20" i="1"/>
  <c r="D20" i="1"/>
  <c r="E20" i="1" s="1"/>
  <c r="F20" i="1" s="1"/>
  <c r="C21" i="1"/>
  <c r="D21" i="1"/>
  <c r="E21" i="1" s="1"/>
  <c r="F21" i="1" s="1"/>
  <c r="C22" i="1"/>
  <c r="D22" i="1"/>
  <c r="E22" i="1" s="1"/>
  <c r="F22" i="1" s="1"/>
</calcChain>
</file>

<file path=xl/sharedStrings.xml><?xml version="1.0" encoding="utf-8"?>
<sst xmlns="http://schemas.openxmlformats.org/spreadsheetml/2006/main" count="34" uniqueCount="14">
  <si>
    <t>G. braueri - SD</t>
  </si>
  <si>
    <t>G. braueri</t>
  </si>
  <si>
    <t>E. antarctica -SD</t>
  </si>
  <si>
    <t>E. antarctica</t>
  </si>
  <si>
    <t>mg/kg/h</t>
  </si>
  <si>
    <t>mg/mg/h</t>
  </si>
  <si>
    <t>moles</t>
  </si>
  <si>
    <t>ml/mg/h</t>
  </si>
  <si>
    <t>ul/mg/h</t>
  </si>
  <si>
    <t>Species</t>
  </si>
  <si>
    <t>Maximum</t>
  </si>
  <si>
    <t>Minimum</t>
  </si>
  <si>
    <t>Routine</t>
  </si>
  <si>
    <t>Torres &amp; Somero 1988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</si>
</sst>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16" workbookViewId="0">
      <selection activeCell="D19" sqref="D19"/>
    </sheetView>
  </sheetViews>
  <sheetFormatPr defaultRowHeight="15" x14ac:dyDescent="0.25"/>
  <cols>
    <col min="1" max="1" width="20.5703125" bestFit="1" customWidth="1"/>
  </cols>
  <sheetData>
    <row r="1" spans="1:6" x14ac:dyDescent="0.25">
      <c r="A1" s="3" t="s">
        <v>13</v>
      </c>
    </row>
    <row r="2" spans="1:6" x14ac:dyDescent="0.25">
      <c r="A2" s="3"/>
    </row>
    <row r="3" spans="1:6" x14ac:dyDescent="0.25">
      <c r="A3" s="2" t="s">
        <v>12</v>
      </c>
    </row>
    <row r="4" spans="1:6" x14ac:dyDescent="0.25">
      <c r="A4" t="s">
        <v>9</v>
      </c>
      <c r="B4" t="s">
        <v>8</v>
      </c>
      <c r="C4" t="s">
        <v>7</v>
      </c>
      <c r="D4" t="s">
        <v>6</v>
      </c>
      <c r="E4" t="s">
        <v>5</v>
      </c>
      <c r="F4" t="s">
        <v>4</v>
      </c>
    </row>
    <row r="5" spans="1:6" x14ac:dyDescent="0.25">
      <c r="A5" t="s">
        <v>3</v>
      </c>
      <c r="B5">
        <v>4.2000000000000003E-2</v>
      </c>
      <c r="C5">
        <f>B5/1000</f>
        <v>4.2000000000000004E-5</v>
      </c>
      <c r="D5">
        <f>(1*(C5/1000))/(0.0821*273.65)</f>
        <v>1.8694363404626367E-9</v>
      </c>
      <c r="E5">
        <f>(32*D5)*1000</f>
        <v>5.9821962894804372E-5</v>
      </c>
      <c r="F5" s="1">
        <f>E5*1000000</f>
        <v>59.821962894804372</v>
      </c>
    </row>
    <row r="6" spans="1:6" x14ac:dyDescent="0.25">
      <c r="A6" t="s">
        <v>2</v>
      </c>
      <c r="B6">
        <v>3.0000000000000001E-3</v>
      </c>
      <c r="C6">
        <f>B6/1000</f>
        <v>3.0000000000000001E-6</v>
      </c>
      <c r="D6">
        <f>(1*(C6/1000))/(0.0821*273.65)</f>
        <v>1.3353116717590261E-10</v>
      </c>
      <c r="E6">
        <f>(32*D6)*1000</f>
        <v>4.272997349628883E-6</v>
      </c>
      <c r="F6" s="1">
        <f>E6*1000000</f>
        <v>4.2729973496288833</v>
      </c>
    </row>
    <row r="7" spans="1:6" x14ac:dyDescent="0.25">
      <c r="A7" t="s">
        <v>1</v>
      </c>
      <c r="B7">
        <v>2.5999999999999999E-2</v>
      </c>
      <c r="C7">
        <f>B7/1000</f>
        <v>2.5999999999999998E-5</v>
      </c>
      <c r="D7">
        <f>(1*(C7/1000))/(0.0821*273.65)</f>
        <v>1.1572701155244892E-9</v>
      </c>
      <c r="E7">
        <f>(32*D7)*1000</f>
        <v>3.7032643696783654E-5</v>
      </c>
      <c r="F7" s="1">
        <f>E7*1000000</f>
        <v>37.032643696783651</v>
      </c>
    </row>
    <row r="8" spans="1:6" x14ac:dyDescent="0.25">
      <c r="A8" t="s">
        <v>0</v>
      </c>
      <c r="B8">
        <v>3.0000000000000001E-3</v>
      </c>
      <c r="C8">
        <f>B8/1000</f>
        <v>3.0000000000000001E-6</v>
      </c>
      <c r="D8">
        <f>(1*(C8/1000))/(0.0821*273.65)</f>
        <v>1.3353116717590261E-10</v>
      </c>
      <c r="E8">
        <f>(32*D8)*1000</f>
        <v>4.272997349628883E-6</v>
      </c>
      <c r="F8" s="1">
        <f>E8*1000000</f>
        <v>4.2729973496288833</v>
      </c>
    </row>
    <row r="10" spans="1:6" x14ac:dyDescent="0.25">
      <c r="A10" s="2" t="s">
        <v>11</v>
      </c>
    </row>
    <row r="11" spans="1:6" x14ac:dyDescent="0.25">
      <c r="A11" t="s">
        <v>9</v>
      </c>
      <c r="B11" t="s">
        <v>8</v>
      </c>
      <c r="C11" t="s">
        <v>7</v>
      </c>
      <c r="D11" t="s">
        <v>6</v>
      </c>
      <c r="E11" t="s">
        <v>5</v>
      </c>
      <c r="F11" t="s">
        <v>4</v>
      </c>
    </row>
    <row r="12" spans="1:6" x14ac:dyDescent="0.25">
      <c r="A12" t="s">
        <v>3</v>
      </c>
      <c r="B12">
        <v>2.1999999999999999E-2</v>
      </c>
      <c r="C12">
        <f>B12/1000</f>
        <v>2.1999999999999999E-5</v>
      </c>
      <c r="D12">
        <f>(1*(C12/1000))/(0.0821*273.65)</f>
        <v>9.7922855928995244E-10</v>
      </c>
      <c r="E12">
        <f>(32*D12)*1000</f>
        <v>3.1335313897278481E-5</v>
      </c>
      <c r="F12" s="1">
        <f>E12*1000000</f>
        <v>31.335313897278482</v>
      </c>
    </row>
    <row r="13" spans="1:6" x14ac:dyDescent="0.25">
      <c r="A13" t="s">
        <v>2</v>
      </c>
      <c r="B13">
        <v>4.0000000000000001E-3</v>
      </c>
      <c r="C13">
        <f>B13/1000</f>
        <v>3.9999999999999998E-6</v>
      </c>
      <c r="D13">
        <f>(1*(C13/1000))/(0.0821*273.65)</f>
        <v>1.7804155623453681E-10</v>
      </c>
      <c r="E13">
        <f>(32*D13)*1000</f>
        <v>5.6973297995051779E-6</v>
      </c>
      <c r="F13" s="1">
        <f>E13*1000000</f>
        <v>5.6973297995051775</v>
      </c>
    </row>
    <row r="14" spans="1:6" x14ac:dyDescent="0.25">
      <c r="A14" t="s">
        <v>1</v>
      </c>
      <c r="B14">
        <v>1.6E-2</v>
      </c>
      <c r="C14">
        <f>B14/1000</f>
        <v>1.5999999999999999E-5</v>
      </c>
      <c r="D14">
        <f>(1*(C14/1000))/(0.0821*273.65)</f>
        <v>7.1216622493814723E-10</v>
      </c>
      <c r="E14">
        <f>(32*D14)*1000</f>
        <v>2.2789319198020712E-5</v>
      </c>
      <c r="F14" s="1">
        <f>E14*1000000</f>
        <v>22.78931919802071</v>
      </c>
    </row>
    <row r="15" spans="1:6" x14ac:dyDescent="0.25">
      <c r="A15" t="s">
        <v>0</v>
      </c>
      <c r="B15">
        <v>2E-3</v>
      </c>
      <c r="C15">
        <f>B15/1000</f>
        <v>1.9999999999999999E-6</v>
      </c>
      <c r="D15">
        <f>(1*(C15/1000))/(0.0821*273.65)</f>
        <v>8.9020778117268403E-11</v>
      </c>
      <c r="E15">
        <f>(32*D15)*1000</f>
        <v>2.848664899752589E-6</v>
      </c>
      <c r="F15" s="1">
        <f>E15*1000000</f>
        <v>2.8486648997525887</v>
      </c>
    </row>
    <row r="17" spans="1:6" x14ac:dyDescent="0.25">
      <c r="A17" s="2" t="s">
        <v>10</v>
      </c>
    </row>
    <row r="18" spans="1:6" x14ac:dyDescent="0.25">
      <c r="A18" t="s">
        <v>9</v>
      </c>
      <c r="B18" t="s">
        <v>8</v>
      </c>
      <c r="C18" t="s">
        <v>7</v>
      </c>
      <c r="D18" t="s">
        <v>6</v>
      </c>
      <c r="E18" t="s">
        <v>5</v>
      </c>
      <c r="F18" t="s">
        <v>4</v>
      </c>
    </row>
    <row r="19" spans="1:6" x14ac:dyDescent="0.25">
      <c r="A19" t="s">
        <v>3</v>
      </c>
      <c r="B19">
        <v>6.9000000000000006E-2</v>
      </c>
      <c r="C19">
        <f>B19/1000</f>
        <v>6.900000000000001E-5</v>
      </c>
      <c r="D19">
        <f>(1*(C19/1000))/(0.0821*273.65)</f>
        <v>3.0712168450457604E-9</v>
      </c>
      <c r="E19">
        <f>(32*D19)*1000</f>
        <v>9.8278939041464335E-5</v>
      </c>
      <c r="F19" s="1">
        <f>E19*1000000</f>
        <v>98.278939041464341</v>
      </c>
    </row>
    <row r="20" spans="1:6" x14ac:dyDescent="0.25">
      <c r="A20" t="s">
        <v>2</v>
      </c>
      <c r="B20">
        <v>6.0000000000000001E-3</v>
      </c>
      <c r="C20">
        <f>B20/1000</f>
        <v>6.0000000000000002E-6</v>
      </c>
      <c r="D20">
        <f>(1*(C20/1000))/(0.0821*273.65)</f>
        <v>2.6706233435180521E-10</v>
      </c>
      <c r="E20">
        <f>(32*D20)*1000</f>
        <v>8.545994699257766E-6</v>
      </c>
      <c r="F20" s="1">
        <f>E20*1000000</f>
        <v>8.5459946992577667</v>
      </c>
    </row>
    <row r="21" spans="1:6" x14ac:dyDescent="0.25">
      <c r="A21" t="s">
        <v>1</v>
      </c>
      <c r="B21">
        <v>4.2999999999999997E-2</v>
      </c>
      <c r="C21">
        <f>B21/1000</f>
        <v>4.2999999999999995E-5</v>
      </c>
      <c r="D21">
        <f>(1*(C21/1000))/(0.0821*273.65)</f>
        <v>1.9139467295212706E-9</v>
      </c>
      <c r="E21">
        <f>(32*D21)*1000</f>
        <v>6.1246295344680654E-5</v>
      </c>
      <c r="F21" s="1">
        <f>E21*1000000</f>
        <v>61.246295344680654</v>
      </c>
    </row>
    <row r="22" spans="1:6" x14ac:dyDescent="0.25">
      <c r="A22" t="s">
        <v>0</v>
      </c>
      <c r="B22">
        <v>6.0000000000000001E-3</v>
      </c>
      <c r="C22">
        <f>B22/1000</f>
        <v>6.0000000000000002E-6</v>
      </c>
      <c r="D22">
        <f>(1*(C22/1000))/(0.0821*273.65)</f>
        <v>2.6706233435180521E-10</v>
      </c>
      <c r="E22">
        <f>(32*D22)*1000</f>
        <v>8.545994699257766E-6</v>
      </c>
      <c r="F22" s="1">
        <f>E22*1000000</f>
        <v>8.5459946992577667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Alewijnse</dc:creator>
  <cp:lastModifiedBy>Sarah Alewijnse</cp:lastModifiedBy>
  <dcterms:created xsi:type="dcterms:W3CDTF">2019-05-20T16:13:18Z</dcterms:created>
  <dcterms:modified xsi:type="dcterms:W3CDTF">2019-05-20T16:14:11Z</dcterms:modified>
</cp:coreProperties>
</file>