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2603e9ea7112e0/Documents/john-carroll/data1220/slides/class11/"/>
    </mc:Choice>
  </mc:AlternateContent>
  <xr:revisionPtr revIDLastSave="0" documentId="8_{0D6D4E93-A30F-4E0E-849C-E27B8E2EC5AA}" xr6:coauthVersionLast="47" xr6:coauthVersionMax="47" xr10:uidLastSave="{00000000-0000-0000-0000-000000000000}"/>
  <bookViews>
    <workbookView xWindow="-110" yWindow="-110" windowWidth="19420" windowHeight="10300" xr2:uid="{5C42E272-5FB0-436C-ABB9-3699F2014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5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2" i="1"/>
  <c r="AC155" i="1"/>
  <c r="AB15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2" i="1"/>
  <c r="AA155" i="1"/>
  <c r="Z1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2" i="1"/>
  <c r="M155" i="1"/>
  <c r="U156" i="1"/>
  <c r="W15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2" i="1"/>
  <c r="M156" i="1"/>
  <c r="I156" i="1"/>
  <c r="N156" i="1"/>
  <c r="I155" i="1"/>
  <c r="T2" i="1"/>
  <c r="V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2" i="1"/>
  <c r="X155" i="1" s="1"/>
  <c r="U2" i="1"/>
  <c r="T156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T3" i="1"/>
  <c r="T4" i="1"/>
  <c r="Y4" i="1" s="1"/>
  <c r="T5" i="1"/>
  <c r="Y5" i="1" s="1"/>
  <c r="T6" i="1"/>
  <c r="Y6" i="1" s="1"/>
  <c r="T7" i="1"/>
  <c r="Y7" i="1" s="1"/>
  <c r="T8" i="1"/>
  <c r="T9" i="1"/>
  <c r="T10" i="1"/>
  <c r="T11" i="1"/>
  <c r="T12" i="1"/>
  <c r="Y12" i="1" s="1"/>
  <c r="T13" i="1"/>
  <c r="Y13" i="1" s="1"/>
  <c r="T14" i="1"/>
  <c r="Y14" i="1" s="1"/>
  <c r="T15" i="1"/>
  <c r="Y15" i="1" s="1"/>
  <c r="T16" i="1"/>
  <c r="Y16" i="1" s="1"/>
  <c r="T17" i="1"/>
  <c r="T18" i="1"/>
  <c r="T19" i="1"/>
  <c r="T20" i="1"/>
  <c r="Y20" i="1" s="1"/>
  <c r="T21" i="1"/>
  <c r="Y21" i="1" s="1"/>
  <c r="T22" i="1"/>
  <c r="Y22" i="1" s="1"/>
  <c r="T23" i="1"/>
  <c r="Y23" i="1" s="1"/>
  <c r="T24" i="1"/>
  <c r="Y24" i="1" s="1"/>
  <c r="T25" i="1"/>
  <c r="T26" i="1"/>
  <c r="T27" i="1"/>
  <c r="T28" i="1"/>
  <c r="Y28" i="1" s="1"/>
  <c r="T29" i="1"/>
  <c r="Y29" i="1" s="1"/>
  <c r="T30" i="1"/>
  <c r="Y30" i="1" s="1"/>
  <c r="T31" i="1"/>
  <c r="Y31" i="1" s="1"/>
  <c r="T32" i="1"/>
  <c r="Y32" i="1" s="1"/>
  <c r="T33" i="1"/>
  <c r="T34" i="1"/>
  <c r="T35" i="1"/>
  <c r="T36" i="1"/>
  <c r="Y36" i="1" s="1"/>
  <c r="T37" i="1"/>
  <c r="Y37" i="1" s="1"/>
  <c r="T38" i="1"/>
  <c r="Y38" i="1" s="1"/>
  <c r="T39" i="1"/>
  <c r="Y39" i="1" s="1"/>
  <c r="T40" i="1"/>
  <c r="Y40" i="1" s="1"/>
  <c r="T41" i="1"/>
  <c r="T42" i="1"/>
  <c r="T43" i="1"/>
  <c r="T44" i="1"/>
  <c r="Y44" i="1" s="1"/>
  <c r="T45" i="1"/>
  <c r="Y45" i="1" s="1"/>
  <c r="T46" i="1"/>
  <c r="Y46" i="1" s="1"/>
  <c r="T47" i="1"/>
  <c r="Y47" i="1" s="1"/>
  <c r="T48" i="1"/>
  <c r="Y48" i="1" s="1"/>
  <c r="T49" i="1"/>
  <c r="T50" i="1"/>
  <c r="T51" i="1"/>
  <c r="T52" i="1"/>
  <c r="Y52" i="1" s="1"/>
  <c r="T53" i="1"/>
  <c r="Y53" i="1" s="1"/>
  <c r="T54" i="1"/>
  <c r="Y54" i="1" s="1"/>
  <c r="T55" i="1"/>
  <c r="Y55" i="1" s="1"/>
  <c r="T56" i="1"/>
  <c r="Y56" i="1" s="1"/>
  <c r="T57" i="1"/>
  <c r="T58" i="1"/>
  <c r="T59" i="1"/>
  <c r="T60" i="1"/>
  <c r="Y60" i="1" s="1"/>
  <c r="T61" i="1"/>
  <c r="Y61" i="1" s="1"/>
  <c r="T62" i="1"/>
  <c r="Y62" i="1" s="1"/>
  <c r="T63" i="1"/>
  <c r="Y63" i="1" s="1"/>
  <c r="T64" i="1"/>
  <c r="Y64" i="1" s="1"/>
  <c r="T65" i="1"/>
  <c r="T66" i="1"/>
  <c r="T67" i="1"/>
  <c r="T68" i="1"/>
  <c r="Y68" i="1" s="1"/>
  <c r="T69" i="1"/>
  <c r="Y69" i="1" s="1"/>
  <c r="T70" i="1"/>
  <c r="Y70" i="1" s="1"/>
  <c r="T71" i="1"/>
  <c r="Y71" i="1" s="1"/>
  <c r="T72" i="1"/>
  <c r="Y72" i="1" s="1"/>
  <c r="T73" i="1"/>
  <c r="T74" i="1"/>
  <c r="T75" i="1"/>
  <c r="T76" i="1"/>
  <c r="Y76" i="1" s="1"/>
  <c r="T77" i="1"/>
  <c r="Y77" i="1" s="1"/>
  <c r="T78" i="1"/>
  <c r="Y78" i="1" s="1"/>
  <c r="T79" i="1"/>
  <c r="Y79" i="1" s="1"/>
  <c r="T80" i="1"/>
  <c r="Y80" i="1" s="1"/>
  <c r="T81" i="1"/>
  <c r="T82" i="1"/>
  <c r="T83" i="1"/>
  <c r="T84" i="1"/>
  <c r="Y84" i="1" s="1"/>
  <c r="T85" i="1"/>
  <c r="Y85" i="1" s="1"/>
  <c r="T86" i="1"/>
  <c r="Y86" i="1" s="1"/>
  <c r="T87" i="1"/>
  <c r="Y87" i="1" s="1"/>
  <c r="T88" i="1"/>
  <c r="Y88" i="1" s="1"/>
  <c r="T89" i="1"/>
  <c r="T90" i="1"/>
  <c r="T91" i="1"/>
  <c r="T92" i="1"/>
  <c r="Y92" i="1" s="1"/>
  <c r="T93" i="1"/>
  <c r="Y93" i="1" s="1"/>
  <c r="T94" i="1"/>
  <c r="Y94" i="1" s="1"/>
  <c r="T95" i="1"/>
  <c r="Y95" i="1" s="1"/>
  <c r="T96" i="1"/>
  <c r="Y96" i="1" s="1"/>
  <c r="T97" i="1"/>
  <c r="T98" i="1"/>
  <c r="T99" i="1"/>
  <c r="T100" i="1"/>
  <c r="Y100" i="1" s="1"/>
  <c r="T101" i="1"/>
  <c r="Y101" i="1" s="1"/>
  <c r="T102" i="1"/>
  <c r="Y102" i="1" s="1"/>
  <c r="T103" i="1"/>
  <c r="Y103" i="1" s="1"/>
  <c r="T104" i="1"/>
  <c r="Y104" i="1" s="1"/>
  <c r="T105" i="1"/>
  <c r="T106" i="1"/>
  <c r="T107" i="1"/>
  <c r="T108" i="1"/>
  <c r="Y108" i="1" s="1"/>
  <c r="T109" i="1"/>
  <c r="Y109" i="1" s="1"/>
  <c r="T110" i="1"/>
  <c r="Y110" i="1" s="1"/>
  <c r="T111" i="1"/>
  <c r="Y111" i="1" s="1"/>
  <c r="T112" i="1"/>
  <c r="Y112" i="1" s="1"/>
  <c r="T113" i="1"/>
  <c r="T114" i="1"/>
  <c r="T115" i="1"/>
  <c r="T116" i="1"/>
  <c r="Y116" i="1" s="1"/>
  <c r="T117" i="1"/>
  <c r="Y117" i="1" s="1"/>
  <c r="T118" i="1"/>
  <c r="Y118" i="1" s="1"/>
  <c r="T119" i="1"/>
  <c r="Y119" i="1" s="1"/>
  <c r="T120" i="1"/>
  <c r="Y120" i="1" s="1"/>
  <c r="T121" i="1"/>
  <c r="T122" i="1"/>
  <c r="T123" i="1"/>
  <c r="T124" i="1"/>
  <c r="Y124" i="1" s="1"/>
  <c r="T125" i="1"/>
  <c r="Y125" i="1" s="1"/>
  <c r="T126" i="1"/>
  <c r="Y126" i="1" s="1"/>
  <c r="T127" i="1"/>
  <c r="Y127" i="1" s="1"/>
  <c r="T128" i="1"/>
  <c r="Y128" i="1" s="1"/>
  <c r="T129" i="1"/>
  <c r="T130" i="1"/>
  <c r="T131" i="1"/>
  <c r="T132" i="1"/>
  <c r="Y132" i="1" s="1"/>
  <c r="T133" i="1"/>
  <c r="Y133" i="1" s="1"/>
  <c r="T134" i="1"/>
  <c r="Y134" i="1" s="1"/>
  <c r="T135" i="1"/>
  <c r="Y135" i="1" s="1"/>
  <c r="T136" i="1"/>
  <c r="Y136" i="1" s="1"/>
  <c r="T137" i="1"/>
  <c r="T138" i="1"/>
  <c r="T139" i="1"/>
  <c r="T140" i="1"/>
  <c r="Y140" i="1" s="1"/>
  <c r="T141" i="1"/>
  <c r="Y141" i="1" s="1"/>
  <c r="T142" i="1"/>
  <c r="Y142" i="1" s="1"/>
  <c r="T143" i="1"/>
  <c r="Y143" i="1" s="1"/>
  <c r="T144" i="1"/>
  <c r="Y144" i="1" s="1"/>
  <c r="T145" i="1"/>
  <c r="T146" i="1"/>
  <c r="T147" i="1"/>
  <c r="T148" i="1"/>
  <c r="Y148" i="1" s="1"/>
  <c r="T149" i="1"/>
  <c r="Y149" i="1" s="1"/>
  <c r="T150" i="1"/>
  <c r="Y150" i="1" s="1"/>
  <c r="T151" i="1"/>
  <c r="Y151" i="1" s="1"/>
  <c r="T152" i="1"/>
  <c r="Y152" i="1" s="1"/>
  <c r="T153" i="1"/>
  <c r="T154" i="1"/>
  <c r="Y154" i="1" l="1"/>
  <c r="Y146" i="1"/>
  <c r="Y138" i="1"/>
  <c r="Y130" i="1"/>
  <c r="Y122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Y25" i="1"/>
  <c r="Y17" i="1"/>
  <c r="Y9" i="1"/>
  <c r="Y8" i="1"/>
  <c r="X156" i="1"/>
  <c r="U155" i="1"/>
  <c r="T155" i="1"/>
  <c r="Y147" i="1"/>
  <c r="Y139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Y2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3" i="1"/>
  <c r="V155" i="1" l="1"/>
  <c r="Y155" i="1"/>
</calcChain>
</file>

<file path=xl/sharedStrings.xml><?xml version="1.0" encoding="utf-8"?>
<sst xmlns="http://schemas.openxmlformats.org/spreadsheetml/2006/main" count="489" uniqueCount="222">
  <si>
    <t>Sat 9/21</t>
  </si>
  <si>
    <r>
      <t>vs</t>
    </r>
    <r>
      <rPr>
        <sz val="6"/>
        <color rgb="FF0066CC"/>
        <rFont val="Arial"/>
        <family val="2"/>
      </rPr>
      <t>COL</t>
    </r>
  </si>
  <si>
    <t>L</t>
  </si>
  <si>
    <t>Fri 9/20</t>
  </si>
  <si>
    <t>W</t>
  </si>
  <si>
    <t>Thu 9/19</t>
  </si>
  <si>
    <r>
      <t>@</t>
    </r>
    <r>
      <rPr>
        <sz val="6"/>
        <color rgb="FF0066CC"/>
        <rFont val="Arial"/>
        <family val="2"/>
      </rPr>
      <t>MIA</t>
    </r>
  </si>
  <si>
    <t>Wed 9/18</t>
  </si>
  <si>
    <t>Tue 9/17</t>
  </si>
  <si>
    <t>Mon 9/16</t>
  </si>
  <si>
    <r>
      <t>@</t>
    </r>
    <r>
      <rPr>
        <sz val="6"/>
        <color rgb="FF0066CC"/>
        <rFont val="Arial"/>
        <family val="2"/>
      </rPr>
      <t>ATL</t>
    </r>
  </si>
  <si>
    <t>Sun 9/15</t>
  </si>
  <si>
    <t>Sat 9/14</t>
  </si>
  <si>
    <t>Fri 9/13</t>
  </si>
  <si>
    <t>Wed 9/11</t>
  </si>
  <si>
    <r>
      <t>vs</t>
    </r>
    <r>
      <rPr>
        <sz val="6"/>
        <color rgb="FF0066CC"/>
        <rFont val="Arial"/>
        <family val="2"/>
      </rPr>
      <t>CHC</t>
    </r>
  </si>
  <si>
    <t>Tue 9/10</t>
  </si>
  <si>
    <t>Mon 9/9</t>
  </si>
  <si>
    <t>Sun 9/8</t>
  </si>
  <si>
    <r>
      <t>vs</t>
    </r>
    <r>
      <rPr>
        <sz val="6"/>
        <color rgb="FF0066CC"/>
        <rFont val="Arial"/>
        <family val="2"/>
      </rPr>
      <t>CLE</t>
    </r>
  </si>
  <si>
    <t>Sat 9/7</t>
  </si>
  <si>
    <t>Fri 9/6</t>
  </si>
  <si>
    <t>Wed 9/4</t>
  </si>
  <si>
    <r>
      <t>@</t>
    </r>
    <r>
      <rPr>
        <sz val="6"/>
        <color rgb="FF0066CC"/>
        <rFont val="Arial"/>
        <family val="2"/>
      </rPr>
      <t>LAA</t>
    </r>
  </si>
  <si>
    <t>Tue 9/3</t>
  </si>
  <si>
    <t>Mon 9/2</t>
  </si>
  <si>
    <r>
      <t>@</t>
    </r>
    <r>
      <rPr>
        <sz val="6"/>
        <color rgb="FF0066CC"/>
        <rFont val="Arial"/>
        <family val="2"/>
      </rPr>
      <t>ARI</t>
    </r>
  </si>
  <si>
    <t>Sun 9/1</t>
  </si>
  <si>
    <t>Date</t>
  </si>
  <si>
    <t>OPP</t>
  </si>
  <si>
    <t>Result</t>
  </si>
  <si>
    <t>AB</t>
  </si>
  <si>
    <t>R</t>
  </si>
  <si>
    <t>H</t>
  </si>
  <si>
    <t>2B</t>
  </si>
  <si>
    <t>3B</t>
  </si>
  <si>
    <t>HR</t>
  </si>
  <si>
    <t>RBI</t>
  </si>
  <si>
    <t>BB</t>
  </si>
  <si>
    <t>HBP</t>
  </si>
  <si>
    <t>SO</t>
  </si>
  <si>
    <t>SB</t>
  </si>
  <si>
    <t>CS</t>
  </si>
  <si>
    <t>AVG</t>
  </si>
  <si>
    <t>OBP</t>
  </si>
  <si>
    <t>SLG</t>
  </si>
  <si>
    <t>OPS</t>
  </si>
  <si>
    <t>Sat 8/31</t>
  </si>
  <si>
    <t>Fri 8/30</t>
  </si>
  <si>
    <t>Thu 8/29</t>
  </si>
  <si>
    <r>
      <t>vs</t>
    </r>
    <r>
      <rPr>
        <sz val="6"/>
        <color rgb="FF0066CC"/>
        <rFont val="Arial"/>
        <family val="2"/>
      </rPr>
      <t>BAL</t>
    </r>
  </si>
  <si>
    <t>Wed 8/28</t>
  </si>
  <si>
    <t>Tue 8/27</t>
  </si>
  <si>
    <t>Sun 8/25</t>
  </si>
  <si>
    <r>
      <t>vs</t>
    </r>
    <r>
      <rPr>
        <sz val="6"/>
        <color rgb="FF0066CC"/>
        <rFont val="Arial"/>
        <family val="2"/>
      </rPr>
      <t>TB</t>
    </r>
  </si>
  <si>
    <t>Sat 8/24</t>
  </si>
  <si>
    <t>Fri 8/23</t>
  </si>
  <si>
    <t>Wed 8/21</t>
  </si>
  <si>
    <r>
      <t>vs</t>
    </r>
    <r>
      <rPr>
        <sz val="6"/>
        <color rgb="FF0066CC"/>
        <rFont val="Arial"/>
        <family val="2"/>
      </rPr>
      <t>SEA</t>
    </r>
  </si>
  <si>
    <t>Tue 8/20</t>
  </si>
  <si>
    <t>Mon 8/19</t>
  </si>
  <si>
    <t>Sun 8/18</t>
  </si>
  <si>
    <r>
      <t>@</t>
    </r>
    <r>
      <rPr>
        <sz val="6"/>
        <color rgb="FF0066CC"/>
        <rFont val="Arial"/>
        <family val="2"/>
      </rPr>
      <t>STL</t>
    </r>
  </si>
  <si>
    <t>Sat 8/17</t>
  </si>
  <si>
    <t>Fri 8/16</t>
  </si>
  <si>
    <t>Thu 8/15</t>
  </si>
  <si>
    <r>
      <t>@</t>
    </r>
    <r>
      <rPr>
        <sz val="6"/>
        <color rgb="FF0066CC"/>
        <rFont val="Arial"/>
        <family val="2"/>
      </rPr>
      <t>MIL</t>
    </r>
  </si>
  <si>
    <t>Wed 8/14</t>
  </si>
  <si>
    <t>Tue 8/13</t>
  </si>
  <si>
    <t>Mon 8/12</t>
  </si>
  <si>
    <t>Sun 8/11</t>
  </si>
  <si>
    <r>
      <t>vs</t>
    </r>
    <r>
      <rPr>
        <sz val="6"/>
        <color rgb="FF0066CC"/>
        <rFont val="Arial"/>
        <family val="2"/>
      </rPr>
      <t>PIT</t>
    </r>
  </si>
  <si>
    <t>Sat 8/10</t>
  </si>
  <si>
    <t>Fri 8/9</t>
  </si>
  <si>
    <t>Wed 8/7</t>
  </si>
  <si>
    <r>
      <t>vs</t>
    </r>
    <r>
      <rPr>
        <sz val="6"/>
        <color rgb="FF0066CC"/>
        <rFont val="Arial"/>
        <family val="2"/>
      </rPr>
      <t>PHI</t>
    </r>
  </si>
  <si>
    <t>Tue 8/6</t>
  </si>
  <si>
    <t>Mon 8/5</t>
  </si>
  <si>
    <t>Sun 8/4</t>
  </si>
  <si>
    <r>
      <t>@</t>
    </r>
    <r>
      <rPr>
        <sz val="6"/>
        <color rgb="FF0066CC"/>
        <rFont val="Arial"/>
        <family val="2"/>
      </rPr>
      <t>OAK</t>
    </r>
  </si>
  <si>
    <t>Sat 8/3</t>
  </si>
  <si>
    <t>Fri 8/2</t>
  </si>
  <si>
    <t>Wed 7/31</t>
  </si>
  <si>
    <r>
      <t>@</t>
    </r>
    <r>
      <rPr>
        <sz val="6"/>
        <color rgb="FF0066CC"/>
        <rFont val="Arial"/>
        <family val="2"/>
      </rPr>
      <t>SD</t>
    </r>
  </si>
  <si>
    <t>Tue 7/30</t>
  </si>
  <si>
    <t>Sun 7/28</t>
  </si>
  <si>
    <r>
      <t>@</t>
    </r>
    <r>
      <rPr>
        <sz val="6"/>
        <color rgb="FF0066CC"/>
        <rFont val="Arial"/>
        <family val="2"/>
      </rPr>
      <t>HOU</t>
    </r>
  </si>
  <si>
    <t>Sat 7/27</t>
  </si>
  <si>
    <t>Fri 7/26</t>
  </si>
  <si>
    <t>Thu 7/25</t>
  </si>
  <si>
    <r>
      <t>vs</t>
    </r>
    <r>
      <rPr>
        <sz val="6"/>
        <color rgb="FF0066CC"/>
        <rFont val="Arial"/>
        <family val="2"/>
      </rPr>
      <t>SF</t>
    </r>
  </si>
  <si>
    <t>Wed 7/24</t>
  </si>
  <si>
    <t>Tue 7/23</t>
  </si>
  <si>
    <t>Mon 7/22</t>
  </si>
  <si>
    <t>Sun 7/21</t>
  </si>
  <si>
    <r>
      <t>vs</t>
    </r>
    <r>
      <rPr>
        <sz val="6"/>
        <color rgb="FF0066CC"/>
        <rFont val="Arial"/>
        <family val="2"/>
      </rPr>
      <t>BOS</t>
    </r>
  </si>
  <si>
    <t>Sat 7/20</t>
  </si>
  <si>
    <t>Fri 7/19</t>
  </si>
  <si>
    <t>Tue 7/16</t>
  </si>
  <si>
    <t>vsAL*</t>
  </si>
  <si>
    <t>Sun 7/14</t>
  </si>
  <si>
    <r>
      <t>@</t>
    </r>
    <r>
      <rPr>
        <sz val="6"/>
        <color rgb="FF0066CC"/>
        <rFont val="Arial"/>
        <family val="2"/>
      </rPr>
      <t>DET</t>
    </r>
  </si>
  <si>
    <t>Sat 7/13</t>
  </si>
  <si>
    <t>Fri 7/12</t>
  </si>
  <si>
    <t>Thu 7/11</t>
  </si>
  <si>
    <r>
      <t>@</t>
    </r>
    <r>
      <rPr>
        <sz val="6"/>
        <color rgb="FF0066CC"/>
        <rFont val="Arial"/>
        <family val="2"/>
      </rPr>
      <t>PHI</t>
    </r>
  </si>
  <si>
    <t>Wed 7/10</t>
  </si>
  <si>
    <t>Tue 7/9</t>
  </si>
  <si>
    <t>Sun 7/7</t>
  </si>
  <si>
    <r>
      <t>vs</t>
    </r>
    <r>
      <rPr>
        <sz val="6"/>
        <color rgb="FF0066CC"/>
        <rFont val="Arial"/>
        <family val="2"/>
      </rPr>
      <t>MIL</t>
    </r>
  </si>
  <si>
    <t>Sat 7/6</t>
  </si>
  <si>
    <t>Fri 7/5</t>
  </si>
  <si>
    <t>Thu 7/4</t>
  </si>
  <si>
    <r>
      <t>vs</t>
    </r>
    <r>
      <rPr>
        <sz val="6"/>
        <color rgb="FF0066CC"/>
        <rFont val="Arial"/>
        <family val="2"/>
      </rPr>
      <t>ARI</t>
    </r>
  </si>
  <si>
    <t>Wed 7/3</t>
  </si>
  <si>
    <t>Tue 7/2</t>
  </si>
  <si>
    <t>Sun 6/30</t>
  </si>
  <si>
    <r>
      <t>@</t>
    </r>
    <r>
      <rPr>
        <sz val="6"/>
        <color rgb="FF0066CC"/>
        <rFont val="Arial"/>
        <family val="2"/>
      </rPr>
      <t>SF</t>
    </r>
  </si>
  <si>
    <t>Sat 6/29</t>
  </si>
  <si>
    <t>Fri 6/28</t>
  </si>
  <si>
    <t>Wed 6/26</t>
  </si>
  <si>
    <r>
      <t>@</t>
    </r>
    <r>
      <rPr>
        <sz val="6"/>
        <color rgb="FF0066CC"/>
        <rFont val="Arial"/>
        <family val="2"/>
      </rPr>
      <t>CHW</t>
    </r>
  </si>
  <si>
    <t>Tue 6/25</t>
  </si>
  <si>
    <t>Mon 6/24</t>
  </si>
  <si>
    <t>Sat 6/22</t>
  </si>
  <si>
    <r>
      <t>vs</t>
    </r>
    <r>
      <rPr>
        <sz val="6"/>
        <color rgb="FF0066CC"/>
        <rFont val="Arial"/>
        <family val="2"/>
      </rPr>
      <t>LAA</t>
    </r>
  </si>
  <si>
    <t>Fri 6/21</t>
  </si>
  <si>
    <t>Thu 6/20</t>
  </si>
  <si>
    <r>
      <t>@</t>
    </r>
    <r>
      <rPr>
        <sz val="6"/>
        <color rgb="FF0066CC"/>
        <rFont val="Arial"/>
        <family val="2"/>
      </rPr>
      <t>COL</t>
    </r>
  </si>
  <si>
    <t>Wed 6/19</t>
  </si>
  <si>
    <t>Tue 6/18</t>
  </si>
  <si>
    <t>Mon 6/17</t>
  </si>
  <si>
    <t>Sun 6/16</t>
  </si>
  <si>
    <r>
      <t>vs</t>
    </r>
    <r>
      <rPr>
        <sz val="6"/>
        <color rgb="FF0066CC"/>
        <rFont val="Arial"/>
        <family val="2"/>
      </rPr>
      <t>KC</t>
    </r>
  </si>
  <si>
    <t>Sat 6/15</t>
  </si>
  <si>
    <t>Fri 6/14</t>
  </si>
  <si>
    <t>Thu 6/13</t>
  </si>
  <si>
    <r>
      <t>vs</t>
    </r>
    <r>
      <rPr>
        <sz val="6"/>
        <color rgb="FF0066CC"/>
        <rFont val="Arial"/>
        <family val="2"/>
      </rPr>
      <t>TEX</t>
    </r>
  </si>
  <si>
    <t>Wed 6/12</t>
  </si>
  <si>
    <t>Tue 6/11</t>
  </si>
  <si>
    <t>Sun 6/9</t>
  </si>
  <si>
    <r>
      <t>@</t>
    </r>
    <r>
      <rPr>
        <sz val="6"/>
        <color rgb="FF0066CC"/>
        <rFont val="Arial"/>
        <family val="2"/>
      </rPr>
      <t>NYY</t>
    </r>
  </si>
  <si>
    <t>Sat 6/8</t>
  </si>
  <si>
    <t>Fri 6/7</t>
  </si>
  <si>
    <t>Thu 6/6</t>
  </si>
  <si>
    <r>
      <t>@</t>
    </r>
    <r>
      <rPr>
        <sz val="6"/>
        <color rgb="FF0066CC"/>
        <rFont val="Arial"/>
        <family val="2"/>
      </rPr>
      <t>PIT</t>
    </r>
  </si>
  <si>
    <t>Wed 6/5</t>
  </si>
  <si>
    <t>Tue 6/4</t>
  </si>
  <si>
    <t>Sun 6/2</t>
  </si>
  <si>
    <t>Sat 6/1</t>
  </si>
  <si>
    <t>Fri 5/31</t>
  </si>
  <si>
    <t>Wed 5/29</t>
  </si>
  <si>
    <r>
      <t>@</t>
    </r>
    <r>
      <rPr>
        <sz val="6"/>
        <color rgb="FF0066CC"/>
        <rFont val="Arial"/>
        <family val="2"/>
      </rPr>
      <t>NYM</t>
    </r>
  </si>
  <si>
    <t>Tue 5/28</t>
  </si>
  <si>
    <t>Sun 5/26</t>
  </si>
  <si>
    <r>
      <t>@</t>
    </r>
    <r>
      <rPr>
        <sz val="6"/>
        <color rgb="FF0066CC"/>
        <rFont val="Arial"/>
        <family val="2"/>
      </rPr>
      <t>CIN</t>
    </r>
  </si>
  <si>
    <t>Sat 5/25</t>
  </si>
  <si>
    <t>Fri 5/24</t>
  </si>
  <si>
    <t>Wed 5/22</t>
  </si>
  <si>
    <t>Tue 5/21</t>
  </si>
  <si>
    <t>Mon 5/20</t>
  </si>
  <si>
    <t>Sun 5/19</t>
  </si>
  <si>
    <r>
      <t>vs</t>
    </r>
    <r>
      <rPr>
        <sz val="6"/>
        <color rgb="FF0066CC"/>
        <rFont val="Arial"/>
        <family val="2"/>
      </rPr>
      <t>CIN</t>
    </r>
  </si>
  <si>
    <t>Sat 5/18</t>
  </si>
  <si>
    <t>Fri 5/17</t>
  </si>
  <si>
    <t>Thu 5/16</t>
  </si>
  <si>
    <t>Wed 5/15</t>
  </si>
  <si>
    <t>Tue 5/14</t>
  </si>
  <si>
    <t>Mon 5/13</t>
  </si>
  <si>
    <t>Sat 5/11</t>
  </si>
  <si>
    <t>Fri 5/10</t>
  </si>
  <si>
    <t>Wed 5/8</t>
  </si>
  <si>
    <r>
      <t>vs</t>
    </r>
    <r>
      <rPr>
        <sz val="6"/>
        <color rgb="FF0066CC"/>
        <rFont val="Arial"/>
        <family val="2"/>
      </rPr>
      <t>MIA</t>
    </r>
  </si>
  <si>
    <t>Tue 5/7</t>
  </si>
  <si>
    <t>Mon 5/6</t>
  </si>
  <si>
    <t>Sun 5/5</t>
  </si>
  <si>
    <r>
      <t>vs</t>
    </r>
    <r>
      <rPr>
        <sz val="6"/>
        <color rgb="FF0066CC"/>
        <rFont val="Arial"/>
        <family val="2"/>
      </rPr>
      <t>ATL</t>
    </r>
  </si>
  <si>
    <t>Sat 5/4</t>
  </si>
  <si>
    <t>Fri 5/3</t>
  </si>
  <si>
    <t>Tue 4/30</t>
  </si>
  <si>
    <t>Mon 4/29</t>
  </si>
  <si>
    <t>Sun 4/28</t>
  </si>
  <si>
    <r>
      <t>@</t>
    </r>
    <r>
      <rPr>
        <sz val="6"/>
        <color rgb="FF0066CC"/>
        <rFont val="Arial"/>
        <family val="2"/>
      </rPr>
      <t>TOR</t>
    </r>
  </si>
  <si>
    <t>Sat 4/27</t>
  </si>
  <si>
    <t>Fri 4/26</t>
  </si>
  <si>
    <t>Thu 4/25</t>
  </si>
  <si>
    <r>
      <t>@</t>
    </r>
    <r>
      <rPr>
        <sz val="6"/>
        <color rgb="FF0066CC"/>
        <rFont val="Arial"/>
        <family val="2"/>
      </rPr>
      <t>WSH</t>
    </r>
  </si>
  <si>
    <t>Wed 4/24</t>
  </si>
  <si>
    <t>Tue 4/23</t>
  </si>
  <si>
    <t>Sun 4/21</t>
  </si>
  <si>
    <r>
      <t>vs</t>
    </r>
    <r>
      <rPr>
        <sz val="6"/>
        <color rgb="FF0066CC"/>
        <rFont val="Arial"/>
        <family val="2"/>
      </rPr>
      <t>NYM</t>
    </r>
  </si>
  <si>
    <t>Sat 4/20</t>
  </si>
  <si>
    <t>Fri 4/19</t>
  </si>
  <si>
    <t>Wed 4/17</t>
  </si>
  <si>
    <r>
      <t>vs</t>
    </r>
    <r>
      <rPr>
        <sz val="6"/>
        <color rgb="FF0066CC"/>
        <rFont val="Arial"/>
        <family val="2"/>
      </rPr>
      <t>WSH</t>
    </r>
  </si>
  <si>
    <t>Tue 4/16</t>
  </si>
  <si>
    <t>Mon 4/15</t>
  </si>
  <si>
    <t>Sun 4/14</t>
  </si>
  <si>
    <r>
      <t>vs</t>
    </r>
    <r>
      <rPr>
        <sz val="6"/>
        <color rgb="FF0066CC"/>
        <rFont val="Arial"/>
        <family val="2"/>
      </rPr>
      <t>SD</t>
    </r>
  </si>
  <si>
    <t>Sat 4/13</t>
  </si>
  <si>
    <t>Fri 4/12</t>
  </si>
  <si>
    <t>Wed 4/10</t>
  </si>
  <si>
    <r>
      <t>@</t>
    </r>
    <r>
      <rPr>
        <sz val="6"/>
        <color rgb="FF0066CC"/>
        <rFont val="Arial"/>
        <family val="2"/>
      </rPr>
      <t>MIN</t>
    </r>
  </si>
  <si>
    <t>Tue 4/9</t>
  </si>
  <si>
    <t>Mon 4/8</t>
  </si>
  <si>
    <t>Sun 4/7</t>
  </si>
  <si>
    <r>
      <t>@</t>
    </r>
    <r>
      <rPr>
        <sz val="6"/>
        <color rgb="FF0066CC"/>
        <rFont val="Arial"/>
        <family val="2"/>
      </rPr>
      <t>CHC</t>
    </r>
  </si>
  <si>
    <t>Sat 4/6</t>
  </si>
  <si>
    <t>Fri 4/5</t>
  </si>
  <si>
    <t>Wed 4/3</t>
  </si>
  <si>
    <t>Tue 4/2</t>
  </si>
  <si>
    <t>Mon 4/1</t>
  </si>
  <si>
    <t>Sun 3/31</t>
  </si>
  <si>
    <r>
      <t>vs</t>
    </r>
    <r>
      <rPr>
        <sz val="6"/>
        <color rgb="FF0066CC"/>
        <rFont val="Arial"/>
        <family val="2"/>
      </rPr>
      <t>STL</t>
    </r>
  </si>
  <si>
    <t>Sat 3/30</t>
  </si>
  <si>
    <t>Fri 3/29</t>
  </si>
  <si>
    <t>Thu 3/28</t>
  </si>
  <si>
    <t>Thu 3/21</t>
  </si>
  <si>
    <t>Wed 3/20</t>
  </si>
  <si>
    <t>Both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</si>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</sst>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color rgb="FF0066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spn.com/mlb/team/_/name/ari/arizona-diamondbacks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image" Target="../media/image20.png"/><Relationship Id="rId21" Type="http://schemas.openxmlformats.org/officeDocument/2006/relationships/hyperlink" Target="https://www.espn.com/mlb/team/_/name/stl/st-louis-cardinals" TargetMode="External"/><Relationship Id="rId34" Type="http://schemas.openxmlformats.org/officeDocument/2006/relationships/image" Target="../media/image17.png"/><Relationship Id="rId42" Type="http://schemas.openxmlformats.org/officeDocument/2006/relationships/hyperlink" Target="https://www.espn.com/mlb/team/_/name/chw/chicago-white-sox" TargetMode="External"/><Relationship Id="rId47" Type="http://schemas.openxmlformats.org/officeDocument/2006/relationships/image" Target="../media/image24.png"/><Relationship Id="rId50" Type="http://schemas.openxmlformats.org/officeDocument/2006/relationships/hyperlink" Target="https://www.espn.com/mlb/team/_/name/nym/new-york-mets" TargetMode="External"/><Relationship Id="rId55" Type="http://schemas.openxmlformats.org/officeDocument/2006/relationships/image" Target="../media/image28.png"/><Relationship Id="rId7" Type="http://schemas.openxmlformats.org/officeDocument/2006/relationships/hyperlink" Target="https://www.espn.com/mlb/team/_/name/chc/chicago-cub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espn.com/mlb/team/_/name/tb/tampa-bay-rays" TargetMode="External"/><Relationship Id="rId25" Type="http://schemas.openxmlformats.org/officeDocument/2006/relationships/hyperlink" Target="https://www.espn.com/mlb/team/_/name/pit/pittsburgh-pirates" TargetMode="External"/><Relationship Id="rId33" Type="http://schemas.openxmlformats.org/officeDocument/2006/relationships/hyperlink" Target="https://www.espn.com/mlb/team/_/name/hou/houston-astros" TargetMode="External"/><Relationship Id="rId38" Type="http://schemas.openxmlformats.org/officeDocument/2006/relationships/image" Target="../media/image19.png"/><Relationship Id="rId46" Type="http://schemas.openxmlformats.org/officeDocument/2006/relationships/hyperlink" Target="https://www.espn.com/mlb/team/_/name/tex/texas-rangers" TargetMode="External"/><Relationship Id="rId59" Type="http://schemas.openxmlformats.org/officeDocument/2006/relationships/image" Target="../media/image30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www.espn.com/mlb/team/_/name/oak/oakland-athletics" TargetMode="External"/><Relationship Id="rId41" Type="http://schemas.openxmlformats.org/officeDocument/2006/relationships/image" Target="../media/image21.png"/><Relationship Id="rId54" Type="http://schemas.openxmlformats.org/officeDocument/2006/relationships/hyperlink" Target="https://www.espn.com/mlb/team/_/name/tor/toronto-blue-jays" TargetMode="External"/><Relationship Id="rId1" Type="http://schemas.openxmlformats.org/officeDocument/2006/relationships/hyperlink" Target="https://www.espn.com/mlb/team/_/name/col/colorado-rockies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espn.com/mlb/team/_/name/laa/los-angeles-angels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www.espn.com/mlb/team/_/name/bos/boston-red-sox" TargetMode="External"/><Relationship Id="rId40" Type="http://schemas.openxmlformats.org/officeDocument/2006/relationships/hyperlink" Target="https://www.espn.com/mlb/team/_/name/det/detroit-tigers" TargetMode="Externa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hyperlink" Target="https://www.espn.com/mlb/team/_/name/min/minnesota-twins" TargetMode="External"/><Relationship Id="rId5" Type="http://schemas.openxmlformats.org/officeDocument/2006/relationships/hyperlink" Target="https://www.espn.com/mlb/team/_/name/atl/atlanta-braves" TargetMode="External"/><Relationship Id="rId15" Type="http://schemas.openxmlformats.org/officeDocument/2006/relationships/hyperlink" Target="https://www.espn.com/mlb/team/_/name/bal/baltimore-orioles" TargetMode="External"/><Relationship Id="rId23" Type="http://schemas.openxmlformats.org/officeDocument/2006/relationships/hyperlink" Target="https://www.espn.com/mlb/team/_/name/mil/milwaukee-brewers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19" Type="http://schemas.openxmlformats.org/officeDocument/2006/relationships/hyperlink" Target="https://www.espn.com/mlb/team/_/name/sea/seattle-mariners" TargetMode="External"/><Relationship Id="rId31" Type="http://schemas.openxmlformats.org/officeDocument/2006/relationships/hyperlink" Target="https://www.espn.com/mlb/team/_/name/sd/san-diego-padres" TargetMode="External"/><Relationship Id="rId44" Type="http://schemas.openxmlformats.org/officeDocument/2006/relationships/hyperlink" Target="https://www.espn.com/mlb/team/_/name/kc/kansas-city-royals" TargetMode="External"/><Relationship Id="rId52" Type="http://schemas.openxmlformats.org/officeDocument/2006/relationships/hyperlink" Target="https://www.espn.com/mlb/team/_/name/cin/cincinnati-reds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espn.com/mlb/team/_/name/cle/cleveland-guardians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www.espn.com/mlb/team/_/name/phi/philadelphia-phillies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www.espn.com/mlb/team/_/name/sf/san-francisco-giants" TargetMode="External"/><Relationship Id="rId43" Type="http://schemas.openxmlformats.org/officeDocument/2006/relationships/image" Target="../media/image22.png"/><Relationship Id="rId48" Type="http://schemas.openxmlformats.org/officeDocument/2006/relationships/hyperlink" Target="https://www.espn.com/mlb/team/_/name/nyy/new-york-yankees" TargetMode="External"/><Relationship Id="rId56" Type="http://schemas.openxmlformats.org/officeDocument/2006/relationships/hyperlink" Target="https://www.espn.com/mlb/team/_/name/wsh/washington-nationals" TargetMode="External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3" Type="http://schemas.openxmlformats.org/officeDocument/2006/relationships/hyperlink" Target="https://www.espn.com/mlb/team/_/name/mia/miami-marli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381000</xdr:colOff>
      <xdr:row>3</xdr:row>
      <xdr:rowOff>17393</xdr:rowOff>
    </xdr:to>
    <xdr:pic>
      <xdr:nvPicPr>
        <xdr:cNvPr id="2" name="Picture 1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F2B69C02-06F7-2E9D-CD53-254E9274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381000</xdr:colOff>
      <xdr:row>4</xdr:row>
      <xdr:rowOff>17393</xdr:rowOff>
    </xdr:to>
    <xdr:pic>
      <xdr:nvPicPr>
        <xdr:cNvPr id="3" name="Picture 2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287D06C0-C6DA-AB0A-9366-FE8C0382A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381000</xdr:colOff>
      <xdr:row>5</xdr:row>
      <xdr:rowOff>17394</xdr:rowOff>
    </xdr:to>
    <xdr:pic>
      <xdr:nvPicPr>
        <xdr:cNvPr id="4" name="Picture 3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960D0EA5-FCBA-0780-37EF-6E881CEE6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381000</xdr:colOff>
      <xdr:row>6</xdr:row>
      <xdr:rowOff>17394</xdr:rowOff>
    </xdr:to>
    <xdr:pic>
      <xdr:nvPicPr>
        <xdr:cNvPr id="5" name="Picture 4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8DD81A4B-4009-C45C-AAB2-ED46A7E49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381000</xdr:colOff>
      <xdr:row>7</xdr:row>
      <xdr:rowOff>17393</xdr:rowOff>
    </xdr:to>
    <xdr:pic>
      <xdr:nvPicPr>
        <xdr:cNvPr id="6" name="Picture 5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657ED1B2-B5A0-B4BC-FD2D-4CA446AB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381000</xdr:colOff>
      <xdr:row>8</xdr:row>
      <xdr:rowOff>17393</xdr:rowOff>
    </xdr:to>
    <xdr:pic>
      <xdr:nvPicPr>
        <xdr:cNvPr id="7" name="Picture 6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DC0CF51A-33F5-16B5-AD6E-C70F60C2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3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381000</xdr:colOff>
      <xdr:row>9</xdr:row>
      <xdr:rowOff>17394</xdr:rowOff>
    </xdr:to>
    <xdr:pic>
      <xdr:nvPicPr>
        <xdr:cNvPr id="8" name="Picture 7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F24EC679-AB2D-5792-E950-E69061F41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381000</xdr:colOff>
      <xdr:row>10</xdr:row>
      <xdr:rowOff>17393</xdr:rowOff>
    </xdr:to>
    <xdr:pic>
      <xdr:nvPicPr>
        <xdr:cNvPr id="9" name="Picture 8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9E163B79-E1EA-42C8-C3E4-06CE7B3AD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381000</xdr:colOff>
      <xdr:row>11</xdr:row>
      <xdr:rowOff>17394</xdr:rowOff>
    </xdr:to>
    <xdr:pic>
      <xdr:nvPicPr>
        <xdr:cNvPr id="10" name="Picture 9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7134257A-5E02-FBB0-D027-92E498E4C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7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381000</xdr:colOff>
      <xdr:row>12</xdr:row>
      <xdr:rowOff>17393</xdr:rowOff>
    </xdr:to>
    <xdr:pic>
      <xdr:nvPicPr>
        <xdr:cNvPr id="11" name="Picture 10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9B4C986D-B557-8C63-3F4A-EE8C5037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381000</xdr:colOff>
      <xdr:row>13</xdr:row>
      <xdr:rowOff>17394</xdr:rowOff>
    </xdr:to>
    <xdr:pic>
      <xdr:nvPicPr>
        <xdr:cNvPr id="12" name="Picture 11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E6558296-F035-B759-BBC0-1DD9CA275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381000</xdr:colOff>
      <xdr:row>14</xdr:row>
      <xdr:rowOff>17394</xdr:rowOff>
    </xdr:to>
    <xdr:pic>
      <xdr:nvPicPr>
        <xdr:cNvPr id="13" name="Picture 12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8882A1B3-CD49-05ED-2457-D4090813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1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381000</xdr:colOff>
      <xdr:row>15</xdr:row>
      <xdr:rowOff>17393</xdr:rowOff>
    </xdr:to>
    <xdr:pic>
      <xdr:nvPicPr>
        <xdr:cNvPr id="14" name="Picture 13" descr="CLE">
          <a:hlinkClick xmlns:r="http://schemas.openxmlformats.org/officeDocument/2006/relationships" r:id="rId9" tooltip="Team - Cleveland Guardians"/>
          <a:extLst>
            <a:ext uri="{FF2B5EF4-FFF2-40B4-BE49-F238E27FC236}">
              <a16:creationId xmlns:a16="http://schemas.microsoft.com/office/drawing/2014/main" id="{821325F6-905C-085A-ABC2-BD342E717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381000</xdr:colOff>
      <xdr:row>16</xdr:row>
      <xdr:rowOff>17394</xdr:rowOff>
    </xdr:to>
    <xdr:pic>
      <xdr:nvPicPr>
        <xdr:cNvPr id="15" name="Picture 14" descr="CLE">
          <a:hlinkClick xmlns:r="http://schemas.openxmlformats.org/officeDocument/2006/relationships" r:id="rId9" tooltip="Team - Cleveland Guardians"/>
          <a:extLst>
            <a:ext uri="{FF2B5EF4-FFF2-40B4-BE49-F238E27FC236}">
              <a16:creationId xmlns:a16="http://schemas.microsoft.com/office/drawing/2014/main" id="{7FEC4E07-280D-8CAF-570D-B68421DA8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0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381000</xdr:colOff>
      <xdr:row>17</xdr:row>
      <xdr:rowOff>17393</xdr:rowOff>
    </xdr:to>
    <xdr:pic>
      <xdr:nvPicPr>
        <xdr:cNvPr id="16" name="Picture 15" descr="CLE">
          <a:hlinkClick xmlns:r="http://schemas.openxmlformats.org/officeDocument/2006/relationships" r:id="rId9" tooltip="Team - Cleveland Guardians"/>
          <a:extLst>
            <a:ext uri="{FF2B5EF4-FFF2-40B4-BE49-F238E27FC236}">
              <a16:creationId xmlns:a16="http://schemas.microsoft.com/office/drawing/2014/main" id="{49E45299-B999-0586-6871-C0E66FD1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5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381000</xdr:colOff>
      <xdr:row>18</xdr:row>
      <xdr:rowOff>17393</xdr:rowOff>
    </xdr:to>
    <xdr:pic>
      <xdr:nvPicPr>
        <xdr:cNvPr id="17" name="Picture 16" descr="LAA">
          <a:hlinkClick xmlns:r="http://schemas.openxmlformats.org/officeDocument/2006/relationships" r:id="rId11" tooltip="Team - Los Angeles Angels"/>
          <a:extLst>
            <a:ext uri="{FF2B5EF4-FFF2-40B4-BE49-F238E27FC236}">
              <a16:creationId xmlns:a16="http://schemas.microsoft.com/office/drawing/2014/main" id="{5FB75DC6-14B6-A914-770A-5E4C6E453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381000</xdr:colOff>
      <xdr:row>19</xdr:row>
      <xdr:rowOff>17394</xdr:rowOff>
    </xdr:to>
    <xdr:pic>
      <xdr:nvPicPr>
        <xdr:cNvPr id="18" name="Picture 17" descr="LAA">
          <a:hlinkClick xmlns:r="http://schemas.openxmlformats.org/officeDocument/2006/relationships" r:id="rId11" tooltip="Team - Los Angeles Angels"/>
          <a:extLst>
            <a:ext uri="{FF2B5EF4-FFF2-40B4-BE49-F238E27FC236}">
              <a16:creationId xmlns:a16="http://schemas.microsoft.com/office/drawing/2014/main" id="{E85F2AFF-FB55-F20C-4FCD-4FFF509E1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381000</xdr:colOff>
      <xdr:row>20</xdr:row>
      <xdr:rowOff>17394</xdr:rowOff>
    </xdr:to>
    <xdr:pic>
      <xdr:nvPicPr>
        <xdr:cNvPr id="19" name="Picture 18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A7A0AFBC-B846-226B-1953-24C4EA11F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9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381000</xdr:colOff>
      <xdr:row>21</xdr:row>
      <xdr:rowOff>17393</xdr:rowOff>
    </xdr:to>
    <xdr:pic>
      <xdr:nvPicPr>
        <xdr:cNvPr id="20" name="Picture 19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AA8DE38C-1736-C2B7-AA49-ECE1FE55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3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381000</xdr:colOff>
      <xdr:row>22</xdr:row>
      <xdr:rowOff>17393</xdr:rowOff>
    </xdr:to>
    <xdr:pic>
      <xdr:nvPicPr>
        <xdr:cNvPr id="21" name="Picture 20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3302AA67-D9B7-1983-490A-D5F6F18D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8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381000</xdr:colOff>
      <xdr:row>23</xdr:row>
      <xdr:rowOff>17393</xdr:rowOff>
    </xdr:to>
    <xdr:pic>
      <xdr:nvPicPr>
        <xdr:cNvPr id="22" name="Picture 21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0EAC73DA-C25D-28D1-A69D-A338707A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3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381000</xdr:colOff>
      <xdr:row>24</xdr:row>
      <xdr:rowOff>17395</xdr:rowOff>
    </xdr:to>
    <xdr:pic>
      <xdr:nvPicPr>
        <xdr:cNvPr id="23" name="Picture 22" descr="BAL">
          <a:hlinkClick xmlns:r="http://schemas.openxmlformats.org/officeDocument/2006/relationships" r:id="rId15" tooltip="Team - Baltimore Orioles"/>
          <a:extLst>
            <a:ext uri="{FF2B5EF4-FFF2-40B4-BE49-F238E27FC236}">
              <a16:creationId xmlns:a16="http://schemas.microsoft.com/office/drawing/2014/main" id="{C59301C2-ED76-8463-37F8-B21DAFBC1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8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381000</xdr:colOff>
      <xdr:row>25</xdr:row>
      <xdr:rowOff>17393</xdr:rowOff>
    </xdr:to>
    <xdr:pic>
      <xdr:nvPicPr>
        <xdr:cNvPr id="24" name="Picture 23" descr="BAL">
          <a:hlinkClick xmlns:r="http://schemas.openxmlformats.org/officeDocument/2006/relationships" r:id="rId15" tooltip="Team - Baltimore Orioles"/>
          <a:extLst>
            <a:ext uri="{FF2B5EF4-FFF2-40B4-BE49-F238E27FC236}">
              <a16:creationId xmlns:a16="http://schemas.microsoft.com/office/drawing/2014/main" id="{C63A4AB6-F88F-86DC-038C-6F64C702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2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381000</xdr:colOff>
      <xdr:row>26</xdr:row>
      <xdr:rowOff>17393</xdr:rowOff>
    </xdr:to>
    <xdr:pic>
      <xdr:nvPicPr>
        <xdr:cNvPr id="25" name="Picture 24" descr="BAL">
          <a:hlinkClick xmlns:r="http://schemas.openxmlformats.org/officeDocument/2006/relationships" r:id="rId15" tooltip="Team - Baltimore Orioles"/>
          <a:extLst>
            <a:ext uri="{FF2B5EF4-FFF2-40B4-BE49-F238E27FC236}">
              <a16:creationId xmlns:a16="http://schemas.microsoft.com/office/drawing/2014/main" id="{9DAA4B73-14AC-8B29-E605-7E82C257D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7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381000</xdr:colOff>
      <xdr:row>27</xdr:row>
      <xdr:rowOff>17393</xdr:rowOff>
    </xdr:to>
    <xdr:pic>
      <xdr:nvPicPr>
        <xdr:cNvPr id="26" name="Picture 25" descr="TB">
          <a:hlinkClick xmlns:r="http://schemas.openxmlformats.org/officeDocument/2006/relationships" r:id="rId17" tooltip="Team - Tampa Bay Rays"/>
          <a:extLst>
            <a:ext uri="{FF2B5EF4-FFF2-40B4-BE49-F238E27FC236}">
              <a16:creationId xmlns:a16="http://schemas.microsoft.com/office/drawing/2014/main" id="{2204C0B2-8F76-3D52-0E44-CA9C1D638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2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381000</xdr:colOff>
      <xdr:row>28</xdr:row>
      <xdr:rowOff>17394</xdr:rowOff>
    </xdr:to>
    <xdr:pic>
      <xdr:nvPicPr>
        <xdr:cNvPr id="27" name="Picture 26" descr="TB">
          <a:hlinkClick xmlns:r="http://schemas.openxmlformats.org/officeDocument/2006/relationships" r:id="rId17" tooltip="Team - Tampa Bay Rays"/>
          <a:extLst>
            <a:ext uri="{FF2B5EF4-FFF2-40B4-BE49-F238E27FC236}">
              <a16:creationId xmlns:a16="http://schemas.microsoft.com/office/drawing/2014/main" id="{FE99C4CB-7819-ACE7-0A9E-130F13F6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6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381000</xdr:colOff>
      <xdr:row>29</xdr:row>
      <xdr:rowOff>17394</xdr:rowOff>
    </xdr:to>
    <xdr:pic>
      <xdr:nvPicPr>
        <xdr:cNvPr id="28" name="Picture 27" descr="TB">
          <a:hlinkClick xmlns:r="http://schemas.openxmlformats.org/officeDocument/2006/relationships" r:id="rId17" tooltip="Team - Tampa Bay Rays"/>
          <a:extLst>
            <a:ext uri="{FF2B5EF4-FFF2-40B4-BE49-F238E27FC236}">
              <a16:creationId xmlns:a16="http://schemas.microsoft.com/office/drawing/2014/main" id="{881001F2-ACF6-5E79-C684-2ED158BF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1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381000</xdr:colOff>
      <xdr:row>30</xdr:row>
      <xdr:rowOff>17393</xdr:rowOff>
    </xdr:to>
    <xdr:pic>
      <xdr:nvPicPr>
        <xdr:cNvPr id="29" name="Picture 28" descr="SEA">
          <a:hlinkClick xmlns:r="http://schemas.openxmlformats.org/officeDocument/2006/relationships" r:id="rId19" tooltip="Team - Seattle Mariners"/>
          <a:extLst>
            <a:ext uri="{FF2B5EF4-FFF2-40B4-BE49-F238E27FC236}">
              <a16:creationId xmlns:a16="http://schemas.microsoft.com/office/drawing/2014/main" id="{73FDCA0B-EADC-AE55-B67A-E42B11822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6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381000</xdr:colOff>
      <xdr:row>31</xdr:row>
      <xdr:rowOff>17393</xdr:rowOff>
    </xdr:to>
    <xdr:pic>
      <xdr:nvPicPr>
        <xdr:cNvPr id="30" name="Picture 29" descr="SEA">
          <a:hlinkClick xmlns:r="http://schemas.openxmlformats.org/officeDocument/2006/relationships" r:id="rId19" tooltip="Team - Seattle Mariners"/>
          <a:extLst>
            <a:ext uri="{FF2B5EF4-FFF2-40B4-BE49-F238E27FC236}">
              <a16:creationId xmlns:a16="http://schemas.microsoft.com/office/drawing/2014/main" id="{799EFDD7-CA41-1523-34C7-352986B31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80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381000</xdr:colOff>
      <xdr:row>32</xdr:row>
      <xdr:rowOff>17394</xdr:rowOff>
    </xdr:to>
    <xdr:pic>
      <xdr:nvPicPr>
        <xdr:cNvPr id="31" name="Picture 30" descr="SEA">
          <a:hlinkClick xmlns:r="http://schemas.openxmlformats.org/officeDocument/2006/relationships" r:id="rId19" tooltip="Team - Seattle Mariners"/>
          <a:extLst>
            <a:ext uri="{FF2B5EF4-FFF2-40B4-BE49-F238E27FC236}">
              <a16:creationId xmlns:a16="http://schemas.microsoft.com/office/drawing/2014/main" id="{FE02D642-4891-506F-365E-697C48BB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381000</xdr:colOff>
      <xdr:row>33</xdr:row>
      <xdr:rowOff>17393</xdr:rowOff>
    </xdr:to>
    <xdr:pic>
      <xdr:nvPicPr>
        <xdr:cNvPr id="32" name="Picture 31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AE4B3B8D-2D6A-1950-1E21-1D8B501A2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381000</xdr:colOff>
      <xdr:row>34</xdr:row>
      <xdr:rowOff>17394</xdr:rowOff>
    </xdr:to>
    <xdr:pic>
      <xdr:nvPicPr>
        <xdr:cNvPr id="33" name="Picture 32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737B28DC-B4F5-5B97-6890-FE5A45DE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4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381000</xdr:colOff>
      <xdr:row>35</xdr:row>
      <xdr:rowOff>17393</xdr:rowOff>
    </xdr:to>
    <xdr:pic>
      <xdr:nvPicPr>
        <xdr:cNvPr id="34" name="Picture 33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D5269C6F-D0C7-7409-A8BE-7F364462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9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381000</xdr:colOff>
      <xdr:row>36</xdr:row>
      <xdr:rowOff>17394</xdr:rowOff>
    </xdr:to>
    <xdr:pic>
      <xdr:nvPicPr>
        <xdr:cNvPr id="35" name="Picture 34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1A0C7BD9-E07A-97D1-60D4-FE11AE24B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3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381000</xdr:colOff>
      <xdr:row>37</xdr:row>
      <xdr:rowOff>17394</xdr:rowOff>
    </xdr:to>
    <xdr:pic>
      <xdr:nvPicPr>
        <xdr:cNvPr id="36" name="Picture 35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A88A6388-0418-3658-45C4-4C62F01D7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28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381000</xdr:colOff>
      <xdr:row>38</xdr:row>
      <xdr:rowOff>17393</xdr:rowOff>
    </xdr:to>
    <xdr:pic>
      <xdr:nvPicPr>
        <xdr:cNvPr id="37" name="Picture 36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8E4C8A30-E267-9B1A-F8B2-A7E41FAA6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3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381000</xdr:colOff>
      <xdr:row>39</xdr:row>
      <xdr:rowOff>17394</xdr:rowOff>
    </xdr:to>
    <xdr:pic>
      <xdr:nvPicPr>
        <xdr:cNvPr id="38" name="Picture 37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55E5465B-313A-C4C9-5890-F3507DF4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77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381000</xdr:colOff>
      <xdr:row>40</xdr:row>
      <xdr:rowOff>17393</xdr:rowOff>
    </xdr:to>
    <xdr:pic>
      <xdr:nvPicPr>
        <xdr:cNvPr id="39" name="Picture 38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91313564-892C-C93C-A7B6-2F8D8D643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52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381000</xdr:colOff>
      <xdr:row>41</xdr:row>
      <xdr:rowOff>17393</xdr:rowOff>
    </xdr:to>
    <xdr:pic>
      <xdr:nvPicPr>
        <xdr:cNvPr id="40" name="Picture 39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704E4DD9-1290-EAF4-D6BA-9561377A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27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381000</xdr:colOff>
      <xdr:row>42</xdr:row>
      <xdr:rowOff>17394</xdr:rowOff>
    </xdr:to>
    <xdr:pic>
      <xdr:nvPicPr>
        <xdr:cNvPr id="41" name="Picture 40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3493390D-C04A-4E44-E9EC-AD06B8502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381000</xdr:colOff>
      <xdr:row>43</xdr:row>
      <xdr:rowOff>17394</xdr:rowOff>
    </xdr:to>
    <xdr:pic>
      <xdr:nvPicPr>
        <xdr:cNvPr id="42" name="Picture 41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60061A0B-9177-64AF-F76F-7876AF60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6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381000</xdr:colOff>
      <xdr:row>44</xdr:row>
      <xdr:rowOff>17393</xdr:rowOff>
    </xdr:to>
    <xdr:pic>
      <xdr:nvPicPr>
        <xdr:cNvPr id="43" name="Picture 42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75846E2B-62F8-15F8-E3B6-224A7F6CF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51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381000</xdr:colOff>
      <xdr:row>45</xdr:row>
      <xdr:rowOff>17393</xdr:rowOff>
    </xdr:to>
    <xdr:pic>
      <xdr:nvPicPr>
        <xdr:cNvPr id="44" name="Picture 43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BA29A090-7B59-3721-4F59-863092A5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5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381000</xdr:colOff>
      <xdr:row>46</xdr:row>
      <xdr:rowOff>17393</xdr:rowOff>
    </xdr:to>
    <xdr:pic>
      <xdr:nvPicPr>
        <xdr:cNvPr id="45" name="Picture 44" descr="OAK">
          <a:hlinkClick xmlns:r="http://schemas.openxmlformats.org/officeDocument/2006/relationships" r:id="rId29" tooltip="Team - Oakland Athletics"/>
          <a:extLst>
            <a:ext uri="{FF2B5EF4-FFF2-40B4-BE49-F238E27FC236}">
              <a16:creationId xmlns:a16="http://schemas.microsoft.com/office/drawing/2014/main" id="{0AAAEB53-43A2-19BE-8FA0-1A9E68A22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0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381000</xdr:colOff>
      <xdr:row>47</xdr:row>
      <xdr:rowOff>17395</xdr:rowOff>
    </xdr:to>
    <xdr:pic>
      <xdr:nvPicPr>
        <xdr:cNvPr id="46" name="Picture 45" descr="OAK">
          <a:hlinkClick xmlns:r="http://schemas.openxmlformats.org/officeDocument/2006/relationships" r:id="rId29" tooltip="Team - Oakland Athletics"/>
          <a:extLst>
            <a:ext uri="{FF2B5EF4-FFF2-40B4-BE49-F238E27FC236}">
              <a16:creationId xmlns:a16="http://schemas.microsoft.com/office/drawing/2014/main" id="{EDA9298C-C041-39E4-4EC6-CF69E66F7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75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381000</xdr:colOff>
      <xdr:row>48</xdr:row>
      <xdr:rowOff>17393</xdr:rowOff>
    </xdr:to>
    <xdr:pic>
      <xdr:nvPicPr>
        <xdr:cNvPr id="47" name="Picture 46" descr="OAK">
          <a:hlinkClick xmlns:r="http://schemas.openxmlformats.org/officeDocument/2006/relationships" r:id="rId29" tooltip="Team - Oakland Athletics"/>
          <a:extLst>
            <a:ext uri="{FF2B5EF4-FFF2-40B4-BE49-F238E27FC236}">
              <a16:creationId xmlns:a16="http://schemas.microsoft.com/office/drawing/2014/main" id="{DE56E360-8CBC-479E-ACD9-D39DFAA1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9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381000</xdr:colOff>
      <xdr:row>49</xdr:row>
      <xdr:rowOff>17393</xdr:rowOff>
    </xdr:to>
    <xdr:pic>
      <xdr:nvPicPr>
        <xdr:cNvPr id="48" name="Picture 47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069EC66F-31B0-1F4D-9EF1-348AB9E15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24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381000</xdr:colOff>
      <xdr:row>50</xdr:row>
      <xdr:rowOff>17393</xdr:rowOff>
    </xdr:to>
    <xdr:pic>
      <xdr:nvPicPr>
        <xdr:cNvPr id="49" name="Picture 48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89244C50-F6BA-61A6-A7C6-8AF38D54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99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381000</xdr:colOff>
      <xdr:row>51</xdr:row>
      <xdr:rowOff>17394</xdr:rowOff>
    </xdr:to>
    <xdr:pic>
      <xdr:nvPicPr>
        <xdr:cNvPr id="50" name="Picture 49" descr="HOU">
          <a:hlinkClick xmlns:r="http://schemas.openxmlformats.org/officeDocument/2006/relationships" r:id="rId33" tooltip="Team - Houston Astros"/>
          <a:extLst>
            <a:ext uri="{FF2B5EF4-FFF2-40B4-BE49-F238E27FC236}">
              <a16:creationId xmlns:a16="http://schemas.microsoft.com/office/drawing/2014/main" id="{33145ADC-D313-304C-82A9-C91581B97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73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381000</xdr:colOff>
      <xdr:row>52</xdr:row>
      <xdr:rowOff>17394</xdr:rowOff>
    </xdr:to>
    <xdr:pic>
      <xdr:nvPicPr>
        <xdr:cNvPr id="51" name="Picture 50" descr="HOU">
          <a:hlinkClick xmlns:r="http://schemas.openxmlformats.org/officeDocument/2006/relationships" r:id="rId33" tooltip="Team - Houston Astros"/>
          <a:extLst>
            <a:ext uri="{FF2B5EF4-FFF2-40B4-BE49-F238E27FC236}">
              <a16:creationId xmlns:a16="http://schemas.microsoft.com/office/drawing/2014/main" id="{ACF36EC9-F182-B035-A6BB-34631255B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48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381000</xdr:colOff>
      <xdr:row>53</xdr:row>
      <xdr:rowOff>17393</xdr:rowOff>
    </xdr:to>
    <xdr:pic>
      <xdr:nvPicPr>
        <xdr:cNvPr id="52" name="Picture 51" descr="HOU">
          <a:hlinkClick xmlns:r="http://schemas.openxmlformats.org/officeDocument/2006/relationships" r:id="rId33" tooltip="Team - Houston Astros"/>
          <a:extLst>
            <a:ext uri="{FF2B5EF4-FFF2-40B4-BE49-F238E27FC236}">
              <a16:creationId xmlns:a16="http://schemas.microsoft.com/office/drawing/2014/main" id="{3A3D33BE-49C4-A3C2-221B-F56B683B1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23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381000</xdr:colOff>
      <xdr:row>54</xdr:row>
      <xdr:rowOff>17393</xdr:rowOff>
    </xdr:to>
    <xdr:pic>
      <xdr:nvPicPr>
        <xdr:cNvPr id="53" name="Picture 52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D86E5A39-89C5-2E9A-1702-46246C62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97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381000</xdr:colOff>
      <xdr:row>55</xdr:row>
      <xdr:rowOff>17394</xdr:rowOff>
    </xdr:to>
    <xdr:pic>
      <xdr:nvPicPr>
        <xdr:cNvPr id="54" name="Picture 53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FA6791A0-4BC5-63FE-0304-A8AF3A053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2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381000</xdr:colOff>
      <xdr:row>56</xdr:row>
      <xdr:rowOff>17393</xdr:rowOff>
    </xdr:to>
    <xdr:pic>
      <xdr:nvPicPr>
        <xdr:cNvPr id="55" name="Picture 54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ADDF1956-11AA-06A4-BC0C-3CD9C837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46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381000</xdr:colOff>
      <xdr:row>57</xdr:row>
      <xdr:rowOff>17394</xdr:rowOff>
    </xdr:to>
    <xdr:pic>
      <xdr:nvPicPr>
        <xdr:cNvPr id="56" name="Picture 55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3F811E2A-DA8C-2074-5C38-5163E8E86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21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381000</xdr:colOff>
      <xdr:row>58</xdr:row>
      <xdr:rowOff>17393</xdr:rowOff>
    </xdr:to>
    <xdr:pic>
      <xdr:nvPicPr>
        <xdr:cNvPr id="57" name="Picture 56" descr="BOS">
          <a:hlinkClick xmlns:r="http://schemas.openxmlformats.org/officeDocument/2006/relationships" r:id="rId37" tooltip="Team - Boston Red Sox"/>
          <a:extLst>
            <a:ext uri="{FF2B5EF4-FFF2-40B4-BE49-F238E27FC236}">
              <a16:creationId xmlns:a16="http://schemas.microsoft.com/office/drawing/2014/main" id="{7518E3C5-87E0-D557-D269-5C5166600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6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381000</xdr:colOff>
      <xdr:row>59</xdr:row>
      <xdr:rowOff>17394</xdr:rowOff>
    </xdr:to>
    <xdr:pic>
      <xdr:nvPicPr>
        <xdr:cNvPr id="58" name="Picture 57" descr="BOS">
          <a:hlinkClick xmlns:r="http://schemas.openxmlformats.org/officeDocument/2006/relationships" r:id="rId37" tooltip="Team - Boston Red Sox"/>
          <a:extLst>
            <a:ext uri="{FF2B5EF4-FFF2-40B4-BE49-F238E27FC236}">
              <a16:creationId xmlns:a16="http://schemas.microsoft.com/office/drawing/2014/main" id="{ACAE1D37-9611-06B3-2D97-E48E0652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70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381000</xdr:colOff>
      <xdr:row>60</xdr:row>
      <xdr:rowOff>17394</xdr:rowOff>
    </xdr:to>
    <xdr:pic>
      <xdr:nvPicPr>
        <xdr:cNvPr id="59" name="Picture 58" descr="BOS">
          <a:hlinkClick xmlns:r="http://schemas.openxmlformats.org/officeDocument/2006/relationships" r:id="rId37" tooltip="Team - Boston Red Sox"/>
          <a:extLst>
            <a:ext uri="{FF2B5EF4-FFF2-40B4-BE49-F238E27FC236}">
              <a16:creationId xmlns:a16="http://schemas.microsoft.com/office/drawing/2014/main" id="{5EC47C7F-27DD-8A5B-63C8-BF85CFD58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45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381000</xdr:colOff>
      <xdr:row>61</xdr:row>
      <xdr:rowOff>17393</xdr:rowOff>
    </xdr:to>
    <xdr:pic>
      <xdr:nvPicPr>
        <xdr:cNvPr id="60" name="Picture 59" descr="AL">
          <a:extLst>
            <a:ext uri="{FF2B5EF4-FFF2-40B4-BE49-F238E27FC236}">
              <a16:creationId xmlns:a16="http://schemas.microsoft.com/office/drawing/2014/main" id="{0A786667-FB22-AC06-2260-EE69F26D4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20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381000</xdr:colOff>
      <xdr:row>62</xdr:row>
      <xdr:rowOff>17394</xdr:rowOff>
    </xdr:to>
    <xdr:pic>
      <xdr:nvPicPr>
        <xdr:cNvPr id="61" name="Picture 60" descr="DET">
          <a:hlinkClick xmlns:r="http://schemas.openxmlformats.org/officeDocument/2006/relationships" r:id="rId40" tooltip="Team - Detroit Tigers"/>
          <a:extLst>
            <a:ext uri="{FF2B5EF4-FFF2-40B4-BE49-F238E27FC236}">
              <a16:creationId xmlns:a16="http://schemas.microsoft.com/office/drawing/2014/main" id="{6199365E-B6EE-9714-DCA1-DF502759F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94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381000</xdr:colOff>
      <xdr:row>63</xdr:row>
      <xdr:rowOff>17393</xdr:rowOff>
    </xdr:to>
    <xdr:pic>
      <xdr:nvPicPr>
        <xdr:cNvPr id="62" name="Picture 61" descr="DET">
          <a:hlinkClick xmlns:r="http://schemas.openxmlformats.org/officeDocument/2006/relationships" r:id="rId40" tooltip="Team - Detroit Tigers"/>
          <a:extLst>
            <a:ext uri="{FF2B5EF4-FFF2-40B4-BE49-F238E27FC236}">
              <a16:creationId xmlns:a16="http://schemas.microsoft.com/office/drawing/2014/main" id="{2E14F141-20FE-04BF-7CB6-34DDD635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381000</xdr:colOff>
      <xdr:row>64</xdr:row>
      <xdr:rowOff>17393</xdr:rowOff>
    </xdr:to>
    <xdr:pic>
      <xdr:nvPicPr>
        <xdr:cNvPr id="63" name="Picture 62" descr="DET">
          <a:hlinkClick xmlns:r="http://schemas.openxmlformats.org/officeDocument/2006/relationships" r:id="rId40" tooltip="Team - Detroit Tigers"/>
          <a:extLst>
            <a:ext uri="{FF2B5EF4-FFF2-40B4-BE49-F238E27FC236}">
              <a16:creationId xmlns:a16="http://schemas.microsoft.com/office/drawing/2014/main" id="{E64B7551-E649-01D3-B726-B8581D2F6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4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381000</xdr:colOff>
      <xdr:row>65</xdr:row>
      <xdr:rowOff>17394</xdr:rowOff>
    </xdr:to>
    <xdr:pic>
      <xdr:nvPicPr>
        <xdr:cNvPr id="64" name="Picture 63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04005E91-A06A-1E7E-627F-13F2E7236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18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381000</xdr:colOff>
      <xdr:row>66</xdr:row>
      <xdr:rowOff>17394</xdr:rowOff>
    </xdr:to>
    <xdr:pic>
      <xdr:nvPicPr>
        <xdr:cNvPr id="65" name="Picture 64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AA126C80-94FC-0878-C149-7DEA1E760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93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381000</xdr:colOff>
      <xdr:row>67</xdr:row>
      <xdr:rowOff>17393</xdr:rowOff>
    </xdr:to>
    <xdr:pic>
      <xdr:nvPicPr>
        <xdr:cNvPr id="66" name="Picture 65" descr="PHI">
          <a:hlinkClick xmlns:r="http://schemas.openxmlformats.org/officeDocument/2006/relationships" r:id="rId27" tooltip="Team - Philadelphia Phillies"/>
          <a:extLst>
            <a:ext uri="{FF2B5EF4-FFF2-40B4-BE49-F238E27FC236}">
              <a16:creationId xmlns:a16="http://schemas.microsoft.com/office/drawing/2014/main" id="{C43512D0-D81A-DDF9-36A6-809898E59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68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381000</xdr:colOff>
      <xdr:row>68</xdr:row>
      <xdr:rowOff>17393</xdr:rowOff>
    </xdr:to>
    <xdr:pic>
      <xdr:nvPicPr>
        <xdr:cNvPr id="67" name="Picture 66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7002CE44-BF15-BFAC-F154-C8C3FB8F3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42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381000</xdr:colOff>
      <xdr:row>69</xdr:row>
      <xdr:rowOff>17393</xdr:rowOff>
    </xdr:to>
    <xdr:pic>
      <xdr:nvPicPr>
        <xdr:cNvPr id="68" name="Picture 67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D08CD805-16FD-C26F-FB99-34871947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17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381000</xdr:colOff>
      <xdr:row>70</xdr:row>
      <xdr:rowOff>17395</xdr:rowOff>
    </xdr:to>
    <xdr:pic>
      <xdr:nvPicPr>
        <xdr:cNvPr id="69" name="Picture 68" descr="MIL">
          <a:hlinkClick xmlns:r="http://schemas.openxmlformats.org/officeDocument/2006/relationships" r:id="rId23" tooltip="Team - Milwaukee Brewers"/>
          <a:extLst>
            <a:ext uri="{FF2B5EF4-FFF2-40B4-BE49-F238E27FC236}">
              <a16:creationId xmlns:a16="http://schemas.microsoft.com/office/drawing/2014/main" id="{4DB6E910-2265-CC8D-B159-AC7742C1C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92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381000</xdr:colOff>
      <xdr:row>71</xdr:row>
      <xdr:rowOff>17393</xdr:rowOff>
    </xdr:to>
    <xdr:pic>
      <xdr:nvPicPr>
        <xdr:cNvPr id="70" name="Picture 69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0045E1DF-4CF2-A259-92EE-36B9CE7CE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66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381000</xdr:colOff>
      <xdr:row>72</xdr:row>
      <xdr:rowOff>17393</xdr:rowOff>
    </xdr:to>
    <xdr:pic>
      <xdr:nvPicPr>
        <xdr:cNvPr id="71" name="Picture 70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D5F1E66F-AA74-5F1E-3642-6778BA277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381000</xdr:colOff>
      <xdr:row>73</xdr:row>
      <xdr:rowOff>17393</xdr:rowOff>
    </xdr:to>
    <xdr:pic>
      <xdr:nvPicPr>
        <xdr:cNvPr id="72" name="Picture 71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E1E7E3C5-6D5C-C796-1418-3BAE49236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16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381000</xdr:colOff>
      <xdr:row>74</xdr:row>
      <xdr:rowOff>17394</xdr:rowOff>
    </xdr:to>
    <xdr:pic>
      <xdr:nvPicPr>
        <xdr:cNvPr id="73" name="Picture 72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DD0855A9-405B-9C79-A31D-C7A9CEEB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90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381000</xdr:colOff>
      <xdr:row>75</xdr:row>
      <xdr:rowOff>17394</xdr:rowOff>
    </xdr:to>
    <xdr:pic>
      <xdr:nvPicPr>
        <xdr:cNvPr id="74" name="Picture 73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B42B2549-9176-5B0D-3E98-297332B3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65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381000</xdr:colOff>
      <xdr:row>76</xdr:row>
      <xdr:rowOff>17393</xdr:rowOff>
    </xdr:to>
    <xdr:pic>
      <xdr:nvPicPr>
        <xdr:cNvPr id="75" name="Picture 74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A90968E6-388E-320E-90D2-CE570B688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39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381000</xdr:colOff>
      <xdr:row>77</xdr:row>
      <xdr:rowOff>17393</xdr:rowOff>
    </xdr:to>
    <xdr:pic>
      <xdr:nvPicPr>
        <xdr:cNvPr id="76" name="Picture 75" descr="CHW">
          <a:hlinkClick xmlns:r="http://schemas.openxmlformats.org/officeDocument/2006/relationships" r:id="rId42" tooltip="Team - Chicago White Sox"/>
          <a:extLst>
            <a:ext uri="{FF2B5EF4-FFF2-40B4-BE49-F238E27FC236}">
              <a16:creationId xmlns:a16="http://schemas.microsoft.com/office/drawing/2014/main" id="{3072EEFA-BFE7-C9D3-7C1B-5632DDA5C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14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381000</xdr:colOff>
      <xdr:row>78</xdr:row>
      <xdr:rowOff>17394</xdr:rowOff>
    </xdr:to>
    <xdr:pic>
      <xdr:nvPicPr>
        <xdr:cNvPr id="77" name="Picture 76" descr="CHW">
          <a:hlinkClick xmlns:r="http://schemas.openxmlformats.org/officeDocument/2006/relationships" r:id="rId42" tooltip="Team - Chicago White Sox"/>
          <a:extLst>
            <a:ext uri="{FF2B5EF4-FFF2-40B4-BE49-F238E27FC236}">
              <a16:creationId xmlns:a16="http://schemas.microsoft.com/office/drawing/2014/main" id="{936241AF-45E6-4E4A-9508-CB4BF0210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381000</xdr:colOff>
      <xdr:row>79</xdr:row>
      <xdr:rowOff>17393</xdr:rowOff>
    </xdr:to>
    <xdr:pic>
      <xdr:nvPicPr>
        <xdr:cNvPr id="78" name="Picture 77" descr="CHW">
          <a:hlinkClick xmlns:r="http://schemas.openxmlformats.org/officeDocument/2006/relationships" r:id="rId42" tooltip="Team - Chicago White Sox"/>
          <a:extLst>
            <a:ext uri="{FF2B5EF4-FFF2-40B4-BE49-F238E27FC236}">
              <a16:creationId xmlns:a16="http://schemas.microsoft.com/office/drawing/2014/main" id="{41554EBE-DF4A-95DB-B83A-45C385B2B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63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381000</xdr:colOff>
      <xdr:row>80</xdr:row>
      <xdr:rowOff>17394</xdr:rowOff>
    </xdr:to>
    <xdr:pic>
      <xdr:nvPicPr>
        <xdr:cNvPr id="79" name="Picture 78" descr="LAA">
          <a:hlinkClick xmlns:r="http://schemas.openxmlformats.org/officeDocument/2006/relationships" r:id="rId11" tooltip="Team - Los Angeles Angels"/>
          <a:extLst>
            <a:ext uri="{FF2B5EF4-FFF2-40B4-BE49-F238E27FC236}">
              <a16:creationId xmlns:a16="http://schemas.microsoft.com/office/drawing/2014/main" id="{5907F11E-5992-2BE9-96A2-F877B1E31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38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381000</xdr:colOff>
      <xdr:row>81</xdr:row>
      <xdr:rowOff>17393</xdr:rowOff>
    </xdr:to>
    <xdr:pic>
      <xdr:nvPicPr>
        <xdr:cNvPr id="80" name="Picture 79" descr="LAA">
          <a:hlinkClick xmlns:r="http://schemas.openxmlformats.org/officeDocument/2006/relationships" r:id="rId11" tooltip="Team - Los Angeles Angels"/>
          <a:extLst>
            <a:ext uri="{FF2B5EF4-FFF2-40B4-BE49-F238E27FC236}">
              <a16:creationId xmlns:a16="http://schemas.microsoft.com/office/drawing/2014/main" id="{C507BF92-119D-922B-15CE-9590059FD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13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381000</xdr:colOff>
      <xdr:row>82</xdr:row>
      <xdr:rowOff>17394</xdr:rowOff>
    </xdr:to>
    <xdr:pic>
      <xdr:nvPicPr>
        <xdr:cNvPr id="81" name="Picture 80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2E4A922E-B9FA-ED65-7E25-DD737DC35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87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381000</xdr:colOff>
      <xdr:row>83</xdr:row>
      <xdr:rowOff>17394</xdr:rowOff>
    </xdr:to>
    <xdr:pic>
      <xdr:nvPicPr>
        <xdr:cNvPr id="82" name="Picture 81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66458356-8C10-9B88-4BCF-3CAF69ABD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62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381000</xdr:colOff>
      <xdr:row>84</xdr:row>
      <xdr:rowOff>17393</xdr:rowOff>
    </xdr:to>
    <xdr:pic>
      <xdr:nvPicPr>
        <xdr:cNvPr id="83" name="Picture 82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00370324-5353-64B8-B133-B0F40EB0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37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381000</xdr:colOff>
      <xdr:row>85</xdr:row>
      <xdr:rowOff>17394</xdr:rowOff>
    </xdr:to>
    <xdr:pic>
      <xdr:nvPicPr>
        <xdr:cNvPr id="84" name="Picture 83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5373EAD6-455B-695E-05CB-3FE828774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11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381000</xdr:colOff>
      <xdr:row>86</xdr:row>
      <xdr:rowOff>17393</xdr:rowOff>
    </xdr:to>
    <xdr:pic>
      <xdr:nvPicPr>
        <xdr:cNvPr id="85" name="Picture 84" descr="KC">
          <a:hlinkClick xmlns:r="http://schemas.openxmlformats.org/officeDocument/2006/relationships" r:id="rId44" tooltip="Team - Kansas City Royals"/>
          <a:extLst>
            <a:ext uri="{FF2B5EF4-FFF2-40B4-BE49-F238E27FC236}">
              <a16:creationId xmlns:a16="http://schemas.microsoft.com/office/drawing/2014/main" id="{9162F63A-9ED6-BF54-E66B-57E8E751C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6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381000</xdr:colOff>
      <xdr:row>87</xdr:row>
      <xdr:rowOff>17393</xdr:rowOff>
    </xdr:to>
    <xdr:pic>
      <xdr:nvPicPr>
        <xdr:cNvPr id="86" name="Picture 85" descr="KC">
          <a:hlinkClick xmlns:r="http://schemas.openxmlformats.org/officeDocument/2006/relationships" r:id="rId44" tooltip="Team - Kansas City Royals"/>
          <a:extLst>
            <a:ext uri="{FF2B5EF4-FFF2-40B4-BE49-F238E27FC236}">
              <a16:creationId xmlns:a16="http://schemas.microsoft.com/office/drawing/2014/main" id="{89C662A2-21C2-7410-E92D-7CC0354D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61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381000</xdr:colOff>
      <xdr:row>88</xdr:row>
      <xdr:rowOff>17394</xdr:rowOff>
    </xdr:to>
    <xdr:pic>
      <xdr:nvPicPr>
        <xdr:cNvPr id="87" name="Picture 86" descr="KC">
          <a:hlinkClick xmlns:r="http://schemas.openxmlformats.org/officeDocument/2006/relationships" r:id="rId44" tooltip="Team - Kansas City Royals"/>
          <a:extLst>
            <a:ext uri="{FF2B5EF4-FFF2-40B4-BE49-F238E27FC236}">
              <a16:creationId xmlns:a16="http://schemas.microsoft.com/office/drawing/2014/main" id="{1FC1600D-2089-E0B7-48D1-13F04F90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35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381000</xdr:colOff>
      <xdr:row>89</xdr:row>
      <xdr:rowOff>17394</xdr:rowOff>
    </xdr:to>
    <xdr:pic>
      <xdr:nvPicPr>
        <xdr:cNvPr id="88" name="Picture 87" descr="TEX">
          <a:hlinkClick xmlns:r="http://schemas.openxmlformats.org/officeDocument/2006/relationships" r:id="rId46" tooltip="Team - Texas Rangers"/>
          <a:extLst>
            <a:ext uri="{FF2B5EF4-FFF2-40B4-BE49-F238E27FC236}">
              <a16:creationId xmlns:a16="http://schemas.microsoft.com/office/drawing/2014/main" id="{A133C573-F72E-6AB3-BF85-831B5A713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10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381000</xdr:colOff>
      <xdr:row>90</xdr:row>
      <xdr:rowOff>17393</xdr:rowOff>
    </xdr:to>
    <xdr:pic>
      <xdr:nvPicPr>
        <xdr:cNvPr id="89" name="Picture 88" descr="TEX">
          <a:hlinkClick xmlns:r="http://schemas.openxmlformats.org/officeDocument/2006/relationships" r:id="rId46" tooltip="Team - Texas Rangers"/>
          <a:extLst>
            <a:ext uri="{FF2B5EF4-FFF2-40B4-BE49-F238E27FC236}">
              <a16:creationId xmlns:a16="http://schemas.microsoft.com/office/drawing/2014/main" id="{BA11106A-B7E5-CFFD-DB9D-627A14AAB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85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381000</xdr:colOff>
      <xdr:row>91</xdr:row>
      <xdr:rowOff>17393</xdr:rowOff>
    </xdr:to>
    <xdr:pic>
      <xdr:nvPicPr>
        <xdr:cNvPr id="90" name="Picture 89" descr="TEX">
          <a:hlinkClick xmlns:r="http://schemas.openxmlformats.org/officeDocument/2006/relationships" r:id="rId46" tooltip="Team - Texas Rangers"/>
          <a:extLst>
            <a:ext uri="{FF2B5EF4-FFF2-40B4-BE49-F238E27FC236}">
              <a16:creationId xmlns:a16="http://schemas.microsoft.com/office/drawing/2014/main" id="{9DC634FB-2182-B557-59B8-B9DF68C9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59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381000</xdr:colOff>
      <xdr:row>92</xdr:row>
      <xdr:rowOff>17393</xdr:rowOff>
    </xdr:to>
    <xdr:pic>
      <xdr:nvPicPr>
        <xdr:cNvPr id="91" name="Picture 90" descr="NYY">
          <a:hlinkClick xmlns:r="http://schemas.openxmlformats.org/officeDocument/2006/relationships" r:id="rId48" tooltip="Team - New York Yankees"/>
          <a:extLst>
            <a:ext uri="{FF2B5EF4-FFF2-40B4-BE49-F238E27FC236}">
              <a16:creationId xmlns:a16="http://schemas.microsoft.com/office/drawing/2014/main" id="{8C29E803-4CD3-E4BE-0DE5-42E9E23E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34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381000</xdr:colOff>
      <xdr:row>93</xdr:row>
      <xdr:rowOff>17395</xdr:rowOff>
    </xdr:to>
    <xdr:pic>
      <xdr:nvPicPr>
        <xdr:cNvPr id="92" name="Picture 91" descr="NYY">
          <a:hlinkClick xmlns:r="http://schemas.openxmlformats.org/officeDocument/2006/relationships" r:id="rId48" tooltip="Team - New York Yankees"/>
          <a:extLst>
            <a:ext uri="{FF2B5EF4-FFF2-40B4-BE49-F238E27FC236}">
              <a16:creationId xmlns:a16="http://schemas.microsoft.com/office/drawing/2014/main" id="{4A060E2C-760C-5247-B9E0-2970F010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09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381000</xdr:colOff>
      <xdr:row>94</xdr:row>
      <xdr:rowOff>17393</xdr:rowOff>
    </xdr:to>
    <xdr:pic>
      <xdr:nvPicPr>
        <xdr:cNvPr id="93" name="Picture 92" descr="NYY">
          <a:hlinkClick xmlns:r="http://schemas.openxmlformats.org/officeDocument/2006/relationships" r:id="rId48" tooltip="Team - New York Yankees"/>
          <a:extLst>
            <a:ext uri="{FF2B5EF4-FFF2-40B4-BE49-F238E27FC236}">
              <a16:creationId xmlns:a16="http://schemas.microsoft.com/office/drawing/2014/main" id="{BC81E02B-7EAF-00B6-3BD9-8AE9CA3EE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83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381000</xdr:colOff>
      <xdr:row>95</xdr:row>
      <xdr:rowOff>17393</xdr:rowOff>
    </xdr:to>
    <xdr:pic>
      <xdr:nvPicPr>
        <xdr:cNvPr id="94" name="Picture 93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FE2C61D6-0A4D-9FC5-A313-2882A97B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58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381000</xdr:colOff>
      <xdr:row>96</xdr:row>
      <xdr:rowOff>17393</xdr:rowOff>
    </xdr:to>
    <xdr:pic>
      <xdr:nvPicPr>
        <xdr:cNvPr id="95" name="Picture 94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7968600E-BF0B-F6B7-6190-8CBCAFAC0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32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381000</xdr:colOff>
      <xdr:row>97</xdr:row>
      <xdr:rowOff>17394</xdr:rowOff>
    </xdr:to>
    <xdr:pic>
      <xdr:nvPicPr>
        <xdr:cNvPr id="96" name="Picture 95" descr="PIT">
          <a:hlinkClick xmlns:r="http://schemas.openxmlformats.org/officeDocument/2006/relationships" r:id="rId25" tooltip="Team - Pittsburgh Pirates"/>
          <a:extLst>
            <a:ext uri="{FF2B5EF4-FFF2-40B4-BE49-F238E27FC236}">
              <a16:creationId xmlns:a16="http://schemas.microsoft.com/office/drawing/2014/main" id="{5E50E4A7-85BF-09CD-E99D-A421B0063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07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381000</xdr:colOff>
      <xdr:row>98</xdr:row>
      <xdr:rowOff>17394</xdr:rowOff>
    </xdr:to>
    <xdr:pic>
      <xdr:nvPicPr>
        <xdr:cNvPr id="97" name="Picture 96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D99016C7-D0F7-006D-AA59-26C0EB0B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82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381000</xdr:colOff>
      <xdr:row>99</xdr:row>
      <xdr:rowOff>17393</xdr:rowOff>
    </xdr:to>
    <xdr:pic>
      <xdr:nvPicPr>
        <xdr:cNvPr id="98" name="Picture 97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BF020BDE-0C58-7FCF-3457-A29A5B9E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56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381000</xdr:colOff>
      <xdr:row>100</xdr:row>
      <xdr:rowOff>17393</xdr:rowOff>
    </xdr:to>
    <xdr:pic>
      <xdr:nvPicPr>
        <xdr:cNvPr id="99" name="Picture 98" descr="COL">
          <a:hlinkClick xmlns:r="http://schemas.openxmlformats.org/officeDocument/2006/relationships" r:id="rId1" tooltip="Team - Colorado Rockies"/>
          <a:extLst>
            <a:ext uri="{FF2B5EF4-FFF2-40B4-BE49-F238E27FC236}">
              <a16:creationId xmlns:a16="http://schemas.microsoft.com/office/drawing/2014/main" id="{BB0E501B-74B1-228D-529A-F98804D2D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1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381000</xdr:colOff>
      <xdr:row>101</xdr:row>
      <xdr:rowOff>17394</xdr:rowOff>
    </xdr:to>
    <xdr:pic>
      <xdr:nvPicPr>
        <xdr:cNvPr id="100" name="Picture 99" descr="NYM">
          <a:hlinkClick xmlns:r="http://schemas.openxmlformats.org/officeDocument/2006/relationships" r:id="rId50" tooltip="Team - New York Mets"/>
          <a:extLst>
            <a:ext uri="{FF2B5EF4-FFF2-40B4-BE49-F238E27FC236}">
              <a16:creationId xmlns:a16="http://schemas.microsoft.com/office/drawing/2014/main" id="{2CD40054-CF2E-2C62-2F03-635CD7F0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06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381000</xdr:colOff>
      <xdr:row>102</xdr:row>
      <xdr:rowOff>17393</xdr:rowOff>
    </xdr:to>
    <xdr:pic>
      <xdr:nvPicPr>
        <xdr:cNvPr id="101" name="Picture 100" descr="NYM">
          <a:hlinkClick xmlns:r="http://schemas.openxmlformats.org/officeDocument/2006/relationships" r:id="rId50" tooltip="Team - New York Mets"/>
          <a:extLst>
            <a:ext uri="{FF2B5EF4-FFF2-40B4-BE49-F238E27FC236}">
              <a16:creationId xmlns:a16="http://schemas.microsoft.com/office/drawing/2014/main" id="{293262A7-CE11-9E52-610D-C4091D877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80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381000</xdr:colOff>
      <xdr:row>103</xdr:row>
      <xdr:rowOff>17394</xdr:rowOff>
    </xdr:to>
    <xdr:pic>
      <xdr:nvPicPr>
        <xdr:cNvPr id="102" name="Picture 101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7F12F87E-A235-87A0-D839-45FEB8396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55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381000</xdr:colOff>
      <xdr:row>104</xdr:row>
      <xdr:rowOff>17393</xdr:rowOff>
    </xdr:to>
    <xdr:pic>
      <xdr:nvPicPr>
        <xdr:cNvPr id="103" name="Picture 102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BE8EDAEA-C042-3E88-0E90-E1B9AC47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0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381000</xdr:colOff>
      <xdr:row>105</xdr:row>
      <xdr:rowOff>17394</xdr:rowOff>
    </xdr:to>
    <xdr:pic>
      <xdr:nvPicPr>
        <xdr:cNvPr id="104" name="Picture 103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9816E549-A1AE-95B4-D25D-6CE0B7AF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381000</xdr:colOff>
      <xdr:row>106</xdr:row>
      <xdr:rowOff>17394</xdr:rowOff>
    </xdr:to>
    <xdr:pic>
      <xdr:nvPicPr>
        <xdr:cNvPr id="105" name="Picture 104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AB006AA0-C943-BF7C-D483-23F338CB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79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381000</xdr:colOff>
      <xdr:row>107</xdr:row>
      <xdr:rowOff>17393</xdr:rowOff>
    </xdr:to>
    <xdr:pic>
      <xdr:nvPicPr>
        <xdr:cNvPr id="106" name="Picture 105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41CAB383-66FD-BB06-2ABD-7E4C348F2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4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381000</xdr:colOff>
      <xdr:row>108</xdr:row>
      <xdr:rowOff>17394</xdr:rowOff>
    </xdr:to>
    <xdr:pic>
      <xdr:nvPicPr>
        <xdr:cNvPr id="107" name="Picture 106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941A5B27-5686-D354-E32A-7FEC2036F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28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381000</xdr:colOff>
      <xdr:row>109</xdr:row>
      <xdr:rowOff>17393</xdr:rowOff>
    </xdr:to>
    <xdr:pic>
      <xdr:nvPicPr>
        <xdr:cNvPr id="108" name="Picture 107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5AE68A47-E479-2910-D58E-74DBA6A9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03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381000</xdr:colOff>
      <xdr:row>110</xdr:row>
      <xdr:rowOff>17393</xdr:rowOff>
    </xdr:to>
    <xdr:pic>
      <xdr:nvPicPr>
        <xdr:cNvPr id="109" name="Picture 108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92D186D8-8F2B-BC55-CC96-4DF0B32E2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78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381000</xdr:colOff>
      <xdr:row>111</xdr:row>
      <xdr:rowOff>17394</xdr:rowOff>
    </xdr:to>
    <xdr:pic>
      <xdr:nvPicPr>
        <xdr:cNvPr id="110" name="Picture 109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7F3A0FA0-F3E5-8693-253D-A6030F2F9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52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381000</xdr:colOff>
      <xdr:row>112</xdr:row>
      <xdr:rowOff>17394</xdr:rowOff>
    </xdr:to>
    <xdr:pic>
      <xdr:nvPicPr>
        <xdr:cNvPr id="111" name="Picture 110" descr="CIN">
          <a:hlinkClick xmlns:r="http://schemas.openxmlformats.org/officeDocument/2006/relationships" r:id="rId52" tooltip="Team - Cincinnati Reds"/>
          <a:extLst>
            <a:ext uri="{FF2B5EF4-FFF2-40B4-BE49-F238E27FC236}">
              <a16:creationId xmlns:a16="http://schemas.microsoft.com/office/drawing/2014/main" id="{CF98CC4F-9BDD-1FBA-D062-48246A05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27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381000</xdr:colOff>
      <xdr:row>113</xdr:row>
      <xdr:rowOff>17393</xdr:rowOff>
    </xdr:to>
    <xdr:pic>
      <xdr:nvPicPr>
        <xdr:cNvPr id="112" name="Picture 111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BCFC4EC3-F93B-0720-D8F7-0215B54D8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02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381000</xdr:colOff>
      <xdr:row>114</xdr:row>
      <xdr:rowOff>17393</xdr:rowOff>
    </xdr:to>
    <xdr:pic>
      <xdr:nvPicPr>
        <xdr:cNvPr id="113" name="Picture 112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0EFE6637-DB2F-1D34-DDAB-9AA76E1A0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76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381000</xdr:colOff>
      <xdr:row>115</xdr:row>
      <xdr:rowOff>17393</xdr:rowOff>
    </xdr:to>
    <xdr:pic>
      <xdr:nvPicPr>
        <xdr:cNvPr id="114" name="Picture 113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885BE9EA-84A8-104F-E816-346A327EE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51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381000</xdr:colOff>
      <xdr:row>116</xdr:row>
      <xdr:rowOff>17395</xdr:rowOff>
    </xdr:to>
    <xdr:pic>
      <xdr:nvPicPr>
        <xdr:cNvPr id="115" name="Picture 114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25679EC5-3BAC-6F6B-B8AA-0F3F17677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25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381000</xdr:colOff>
      <xdr:row>117</xdr:row>
      <xdr:rowOff>17393</xdr:rowOff>
    </xdr:to>
    <xdr:pic>
      <xdr:nvPicPr>
        <xdr:cNvPr id="116" name="Picture 115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9F3337A4-D2ED-34BD-762D-0D55175C8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0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381000</xdr:colOff>
      <xdr:row>118</xdr:row>
      <xdr:rowOff>17393</xdr:rowOff>
    </xdr:to>
    <xdr:pic>
      <xdr:nvPicPr>
        <xdr:cNvPr id="117" name="Picture 116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0FA4AABA-158D-594B-58E3-586C17820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75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381000</xdr:colOff>
      <xdr:row>119</xdr:row>
      <xdr:rowOff>17393</xdr:rowOff>
    </xdr:to>
    <xdr:pic>
      <xdr:nvPicPr>
        <xdr:cNvPr id="118" name="Picture 117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30DB29FD-9A48-41B8-EE3E-30FEFF441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49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381000</xdr:colOff>
      <xdr:row>120</xdr:row>
      <xdr:rowOff>17394</xdr:rowOff>
    </xdr:to>
    <xdr:pic>
      <xdr:nvPicPr>
        <xdr:cNvPr id="119" name="Picture 118" descr="MIA">
          <a:hlinkClick xmlns:r="http://schemas.openxmlformats.org/officeDocument/2006/relationships" r:id="rId3" tooltip="Team - Miami Marlins"/>
          <a:extLst>
            <a:ext uri="{FF2B5EF4-FFF2-40B4-BE49-F238E27FC236}">
              <a16:creationId xmlns:a16="http://schemas.microsoft.com/office/drawing/2014/main" id="{D4BDE94D-4B03-0768-3F27-5520A36C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24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381000</xdr:colOff>
      <xdr:row>121</xdr:row>
      <xdr:rowOff>17394</xdr:rowOff>
    </xdr:to>
    <xdr:pic>
      <xdr:nvPicPr>
        <xdr:cNvPr id="120" name="Picture 119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4D1D98AD-69A6-571B-64AA-F2F316718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99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381000</xdr:colOff>
      <xdr:row>122</xdr:row>
      <xdr:rowOff>17393</xdr:rowOff>
    </xdr:to>
    <xdr:pic>
      <xdr:nvPicPr>
        <xdr:cNvPr id="121" name="Picture 120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9A40BE4D-CFF9-3A7A-3F3E-BC59AA33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73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381000</xdr:colOff>
      <xdr:row>123</xdr:row>
      <xdr:rowOff>17393</xdr:rowOff>
    </xdr:to>
    <xdr:pic>
      <xdr:nvPicPr>
        <xdr:cNvPr id="122" name="Picture 121" descr="ATL">
          <a:hlinkClick xmlns:r="http://schemas.openxmlformats.org/officeDocument/2006/relationships" r:id="rId5" tooltip="Team - Atlanta Braves"/>
          <a:extLst>
            <a:ext uri="{FF2B5EF4-FFF2-40B4-BE49-F238E27FC236}">
              <a16:creationId xmlns:a16="http://schemas.microsoft.com/office/drawing/2014/main" id="{F93D4AAA-2B47-482D-71EB-B9A06083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381000</xdr:colOff>
      <xdr:row>124</xdr:row>
      <xdr:rowOff>17394</xdr:rowOff>
    </xdr:to>
    <xdr:pic>
      <xdr:nvPicPr>
        <xdr:cNvPr id="123" name="Picture 122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D52F85A1-1CEF-4AAC-EB26-F8312819B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3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381000</xdr:colOff>
      <xdr:row>125</xdr:row>
      <xdr:rowOff>17393</xdr:rowOff>
    </xdr:to>
    <xdr:pic>
      <xdr:nvPicPr>
        <xdr:cNvPr id="124" name="Picture 123" descr="ARI">
          <a:hlinkClick xmlns:r="http://schemas.openxmlformats.org/officeDocument/2006/relationships" r:id="rId13" tooltip="Team - Arizona Diamondbacks"/>
          <a:extLst>
            <a:ext uri="{FF2B5EF4-FFF2-40B4-BE49-F238E27FC236}">
              <a16:creationId xmlns:a16="http://schemas.microsoft.com/office/drawing/2014/main" id="{48D6983B-CF97-4BF6-BD49-0D285FBC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97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381000</xdr:colOff>
      <xdr:row>126</xdr:row>
      <xdr:rowOff>17394</xdr:rowOff>
    </xdr:to>
    <xdr:pic>
      <xdr:nvPicPr>
        <xdr:cNvPr id="125" name="Picture 124" descr="TOR">
          <a:hlinkClick xmlns:r="http://schemas.openxmlformats.org/officeDocument/2006/relationships" r:id="rId54" tooltip="Team - Toronto Blue Jays"/>
          <a:extLst>
            <a:ext uri="{FF2B5EF4-FFF2-40B4-BE49-F238E27FC236}">
              <a16:creationId xmlns:a16="http://schemas.microsoft.com/office/drawing/2014/main" id="{BC779403-B51F-D3E4-161B-2349B12E5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72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381000</xdr:colOff>
      <xdr:row>127</xdr:row>
      <xdr:rowOff>17393</xdr:rowOff>
    </xdr:to>
    <xdr:pic>
      <xdr:nvPicPr>
        <xdr:cNvPr id="126" name="Picture 125" descr="TOR">
          <a:hlinkClick xmlns:r="http://schemas.openxmlformats.org/officeDocument/2006/relationships" r:id="rId54" tooltip="Team - Toronto Blue Jays"/>
          <a:extLst>
            <a:ext uri="{FF2B5EF4-FFF2-40B4-BE49-F238E27FC236}">
              <a16:creationId xmlns:a16="http://schemas.microsoft.com/office/drawing/2014/main" id="{2CA47597-26E8-365F-F4FE-A009903E8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47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381000</xdr:colOff>
      <xdr:row>128</xdr:row>
      <xdr:rowOff>17394</xdr:rowOff>
    </xdr:to>
    <xdr:pic>
      <xdr:nvPicPr>
        <xdr:cNvPr id="127" name="Picture 126" descr="TOR">
          <a:hlinkClick xmlns:r="http://schemas.openxmlformats.org/officeDocument/2006/relationships" r:id="rId54" tooltip="Team - Toronto Blue Jays"/>
          <a:extLst>
            <a:ext uri="{FF2B5EF4-FFF2-40B4-BE49-F238E27FC236}">
              <a16:creationId xmlns:a16="http://schemas.microsoft.com/office/drawing/2014/main" id="{D0CBF0F9-21EB-1A0A-AA24-B974F00BF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21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381000</xdr:colOff>
      <xdr:row>129</xdr:row>
      <xdr:rowOff>17394</xdr:rowOff>
    </xdr:to>
    <xdr:pic>
      <xdr:nvPicPr>
        <xdr:cNvPr id="128" name="Picture 127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CCD7FCD3-D00A-752C-0EEC-22F2C5E7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381000</xdr:colOff>
      <xdr:row>130</xdr:row>
      <xdr:rowOff>17393</xdr:rowOff>
    </xdr:to>
    <xdr:pic>
      <xdr:nvPicPr>
        <xdr:cNvPr id="129" name="Picture 128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594086B2-DB47-39CE-3A01-4163E9B5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71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381000</xdr:colOff>
      <xdr:row>131</xdr:row>
      <xdr:rowOff>17394</xdr:rowOff>
    </xdr:to>
    <xdr:pic>
      <xdr:nvPicPr>
        <xdr:cNvPr id="130" name="Picture 129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5613ECD6-CA08-1EDE-5AD0-C504D26E0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45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381000</xdr:colOff>
      <xdr:row>132</xdr:row>
      <xdr:rowOff>17393</xdr:rowOff>
    </xdr:to>
    <xdr:pic>
      <xdr:nvPicPr>
        <xdr:cNvPr id="131" name="Picture 130" descr="NYM">
          <a:hlinkClick xmlns:r="http://schemas.openxmlformats.org/officeDocument/2006/relationships" r:id="rId50" tooltip="Team - New York Mets"/>
          <a:extLst>
            <a:ext uri="{FF2B5EF4-FFF2-40B4-BE49-F238E27FC236}">
              <a16:creationId xmlns:a16="http://schemas.microsoft.com/office/drawing/2014/main" id="{ACB7080C-DF05-F721-A415-3BFAB7FD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20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381000</xdr:colOff>
      <xdr:row>133</xdr:row>
      <xdr:rowOff>17393</xdr:rowOff>
    </xdr:to>
    <xdr:pic>
      <xdr:nvPicPr>
        <xdr:cNvPr id="132" name="Picture 131" descr="NYM">
          <a:hlinkClick xmlns:r="http://schemas.openxmlformats.org/officeDocument/2006/relationships" r:id="rId50" tooltip="Team - New York Mets"/>
          <a:extLst>
            <a:ext uri="{FF2B5EF4-FFF2-40B4-BE49-F238E27FC236}">
              <a16:creationId xmlns:a16="http://schemas.microsoft.com/office/drawing/2014/main" id="{E183D862-2405-03FB-A81C-6EFDFE9C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95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381000</xdr:colOff>
      <xdr:row>134</xdr:row>
      <xdr:rowOff>17394</xdr:rowOff>
    </xdr:to>
    <xdr:pic>
      <xdr:nvPicPr>
        <xdr:cNvPr id="133" name="Picture 132" descr="NYM">
          <a:hlinkClick xmlns:r="http://schemas.openxmlformats.org/officeDocument/2006/relationships" r:id="rId50" tooltip="Team - New York Mets"/>
          <a:extLst>
            <a:ext uri="{FF2B5EF4-FFF2-40B4-BE49-F238E27FC236}">
              <a16:creationId xmlns:a16="http://schemas.microsoft.com/office/drawing/2014/main" id="{F3DC60D7-20FE-F31B-4D8C-1A38A6B6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69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381000</xdr:colOff>
      <xdr:row>135</xdr:row>
      <xdr:rowOff>17394</xdr:rowOff>
    </xdr:to>
    <xdr:pic>
      <xdr:nvPicPr>
        <xdr:cNvPr id="134" name="Picture 133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B6F09377-DB6E-9595-76B0-66CA2578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44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381000</xdr:colOff>
      <xdr:row>136</xdr:row>
      <xdr:rowOff>17393</xdr:rowOff>
    </xdr:to>
    <xdr:pic>
      <xdr:nvPicPr>
        <xdr:cNvPr id="135" name="Picture 134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BBE89394-3FE0-EBA7-9BCA-3152DF954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18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381000</xdr:colOff>
      <xdr:row>137</xdr:row>
      <xdr:rowOff>17393</xdr:rowOff>
    </xdr:to>
    <xdr:pic>
      <xdr:nvPicPr>
        <xdr:cNvPr id="136" name="Picture 135" descr="WSH">
          <a:hlinkClick xmlns:r="http://schemas.openxmlformats.org/officeDocument/2006/relationships" r:id="rId56" tooltip="Team - Washington Nationals"/>
          <a:extLst>
            <a:ext uri="{FF2B5EF4-FFF2-40B4-BE49-F238E27FC236}">
              <a16:creationId xmlns:a16="http://schemas.microsoft.com/office/drawing/2014/main" id="{9EAD7E70-133C-2204-8A12-11B128B1C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93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381000</xdr:colOff>
      <xdr:row>138</xdr:row>
      <xdr:rowOff>17393</xdr:rowOff>
    </xdr:to>
    <xdr:pic>
      <xdr:nvPicPr>
        <xdr:cNvPr id="137" name="Picture 136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062CC9DB-2B04-EF1B-9556-FA9FD48B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682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381000</xdr:colOff>
      <xdr:row>139</xdr:row>
      <xdr:rowOff>17395</xdr:rowOff>
    </xdr:to>
    <xdr:pic>
      <xdr:nvPicPr>
        <xdr:cNvPr id="138" name="Picture 137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39219068-0318-09B9-F394-5F25085D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429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381000</xdr:colOff>
      <xdr:row>140</xdr:row>
      <xdr:rowOff>17393</xdr:rowOff>
    </xdr:to>
    <xdr:pic>
      <xdr:nvPicPr>
        <xdr:cNvPr id="139" name="Picture 138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6302CA0C-B184-E1EB-AEF2-D4721019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175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381000</xdr:colOff>
      <xdr:row>141</xdr:row>
      <xdr:rowOff>17393</xdr:rowOff>
    </xdr:to>
    <xdr:pic>
      <xdr:nvPicPr>
        <xdr:cNvPr id="140" name="Picture 139" descr="MIN">
          <a:hlinkClick xmlns:r="http://schemas.openxmlformats.org/officeDocument/2006/relationships" r:id="rId58" tooltip="Team - Minnesota Twins"/>
          <a:extLst>
            <a:ext uri="{FF2B5EF4-FFF2-40B4-BE49-F238E27FC236}">
              <a16:creationId xmlns:a16="http://schemas.microsoft.com/office/drawing/2014/main" id="{0EAE1B59-318C-29E4-2696-1ACCA125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922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381000</xdr:colOff>
      <xdr:row>142</xdr:row>
      <xdr:rowOff>17393</xdr:rowOff>
    </xdr:to>
    <xdr:pic>
      <xdr:nvPicPr>
        <xdr:cNvPr id="141" name="Picture 140" descr="MIN">
          <a:hlinkClick xmlns:r="http://schemas.openxmlformats.org/officeDocument/2006/relationships" r:id="rId58" tooltip="Team - Minnesota Twins"/>
          <a:extLst>
            <a:ext uri="{FF2B5EF4-FFF2-40B4-BE49-F238E27FC236}">
              <a16:creationId xmlns:a16="http://schemas.microsoft.com/office/drawing/2014/main" id="{0CEC5F57-FF02-E3DC-6B9D-08AFC961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668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381000</xdr:colOff>
      <xdr:row>143</xdr:row>
      <xdr:rowOff>17394</xdr:rowOff>
    </xdr:to>
    <xdr:pic>
      <xdr:nvPicPr>
        <xdr:cNvPr id="142" name="Picture 141" descr="MIN">
          <a:hlinkClick xmlns:r="http://schemas.openxmlformats.org/officeDocument/2006/relationships" r:id="rId58" tooltip="Team - Minnesota Twins"/>
          <a:extLst>
            <a:ext uri="{FF2B5EF4-FFF2-40B4-BE49-F238E27FC236}">
              <a16:creationId xmlns:a16="http://schemas.microsoft.com/office/drawing/2014/main" id="{6071FF5C-DACE-E1F8-7B4D-9C5904EF2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15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381000</xdr:colOff>
      <xdr:row>144</xdr:row>
      <xdr:rowOff>17394</xdr:rowOff>
    </xdr:to>
    <xdr:pic>
      <xdr:nvPicPr>
        <xdr:cNvPr id="143" name="Picture 142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DD4E06B0-28FF-F737-31E9-895F2842C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161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381000</xdr:colOff>
      <xdr:row>145</xdr:row>
      <xdr:rowOff>17393</xdr:rowOff>
    </xdr:to>
    <xdr:pic>
      <xdr:nvPicPr>
        <xdr:cNvPr id="144" name="Picture 143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0F8EC285-2388-8D03-7913-991C5F945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908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381000</xdr:colOff>
      <xdr:row>146</xdr:row>
      <xdr:rowOff>17393</xdr:rowOff>
    </xdr:to>
    <xdr:pic>
      <xdr:nvPicPr>
        <xdr:cNvPr id="145" name="Picture 144" descr="CHC">
          <a:hlinkClick xmlns:r="http://schemas.openxmlformats.org/officeDocument/2006/relationships" r:id="rId7" tooltip="Team - Chicago Cubs"/>
          <a:extLst>
            <a:ext uri="{FF2B5EF4-FFF2-40B4-BE49-F238E27FC236}">
              <a16:creationId xmlns:a16="http://schemas.microsoft.com/office/drawing/2014/main" id="{056A2E1F-42A8-F20E-639C-13281FE08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54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381000</xdr:colOff>
      <xdr:row>147</xdr:row>
      <xdr:rowOff>17394</xdr:rowOff>
    </xdr:to>
    <xdr:pic>
      <xdr:nvPicPr>
        <xdr:cNvPr id="146" name="Picture 145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FC68A24A-AF4F-395B-671D-9587FF82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401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381000</xdr:colOff>
      <xdr:row>148</xdr:row>
      <xdr:rowOff>17393</xdr:rowOff>
    </xdr:to>
    <xdr:pic>
      <xdr:nvPicPr>
        <xdr:cNvPr id="147" name="Picture 146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438F1FDF-DC2A-05F3-FBC4-628B61CB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147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381000</xdr:colOff>
      <xdr:row>149</xdr:row>
      <xdr:rowOff>17394</xdr:rowOff>
    </xdr:to>
    <xdr:pic>
      <xdr:nvPicPr>
        <xdr:cNvPr id="148" name="Picture 147" descr="SF">
          <a:hlinkClick xmlns:r="http://schemas.openxmlformats.org/officeDocument/2006/relationships" r:id="rId35" tooltip="Team - San Francisco Giants"/>
          <a:extLst>
            <a:ext uri="{FF2B5EF4-FFF2-40B4-BE49-F238E27FC236}">
              <a16:creationId xmlns:a16="http://schemas.microsoft.com/office/drawing/2014/main" id="{485C7AC9-683B-0C87-4CEC-2C18422B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894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381000</xdr:colOff>
      <xdr:row>150</xdr:row>
      <xdr:rowOff>17393</xdr:rowOff>
    </xdr:to>
    <xdr:pic>
      <xdr:nvPicPr>
        <xdr:cNvPr id="149" name="Picture 148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86E21F23-EE01-34E7-19BA-3E5C0BBE7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2640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381000</xdr:colOff>
      <xdr:row>151</xdr:row>
      <xdr:rowOff>17394</xdr:rowOff>
    </xdr:to>
    <xdr:pic>
      <xdr:nvPicPr>
        <xdr:cNvPr id="150" name="Picture 149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24AD56A0-D6EA-CC98-EA3A-D2E3FE25B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387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381000</xdr:colOff>
      <xdr:row>152</xdr:row>
      <xdr:rowOff>17394</xdr:rowOff>
    </xdr:to>
    <xdr:pic>
      <xdr:nvPicPr>
        <xdr:cNvPr id="151" name="Picture 150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BB0CF98D-3E71-C8E3-66C8-372925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133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381000</xdr:colOff>
      <xdr:row>153</xdr:row>
      <xdr:rowOff>17393</xdr:rowOff>
    </xdr:to>
    <xdr:pic>
      <xdr:nvPicPr>
        <xdr:cNvPr id="152" name="Picture 151" descr="STL">
          <a:hlinkClick xmlns:r="http://schemas.openxmlformats.org/officeDocument/2006/relationships" r:id="rId21" tooltip="Team - St. Louis Cardinals"/>
          <a:extLst>
            <a:ext uri="{FF2B5EF4-FFF2-40B4-BE49-F238E27FC236}">
              <a16:creationId xmlns:a16="http://schemas.microsoft.com/office/drawing/2014/main" id="{10C95B71-F7A5-8485-A623-61E07F7E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880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381000</xdr:colOff>
      <xdr:row>154</xdr:row>
      <xdr:rowOff>17394</xdr:rowOff>
    </xdr:to>
    <xdr:pic>
      <xdr:nvPicPr>
        <xdr:cNvPr id="153" name="Picture 152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CFFB211B-FDD0-56E2-28B4-0CEB416A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626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381000</xdr:colOff>
      <xdr:row>155</xdr:row>
      <xdr:rowOff>17393</xdr:rowOff>
    </xdr:to>
    <xdr:pic>
      <xdr:nvPicPr>
        <xdr:cNvPr id="154" name="Picture 153" descr="SD">
          <a:hlinkClick xmlns:r="http://schemas.openxmlformats.org/officeDocument/2006/relationships" r:id="rId31" tooltip="Team - San Diego Padres"/>
          <a:extLst>
            <a:ext uri="{FF2B5EF4-FFF2-40B4-BE49-F238E27FC236}">
              <a16:creationId xmlns:a16="http://schemas.microsoft.com/office/drawing/2014/main" id="{A19EBC59-2181-7157-64AB-D288C3CF1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373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pn.com/mlb/game/_/gameId/401568835/dodgers-nationals" TargetMode="External"/><Relationship Id="rId117" Type="http://schemas.openxmlformats.org/officeDocument/2006/relationships/hyperlink" Target="https://www.espn.com/mlb/game/_/gameId/401570252/dodgers-brewers" TargetMode="External"/><Relationship Id="rId21" Type="http://schemas.openxmlformats.org/officeDocument/2006/relationships/hyperlink" Target="https://www.espn.com/mlb/game/_/gameId/401568752/nationals-dodgers" TargetMode="External"/><Relationship Id="rId42" Type="http://schemas.openxmlformats.org/officeDocument/2006/relationships/hyperlink" Target="https://www.espn.com/mlb/game/_/gameId/401569103/dodgers-giants" TargetMode="External"/><Relationship Id="rId47" Type="http://schemas.openxmlformats.org/officeDocument/2006/relationships/hyperlink" Target="https://www.espn.com/mlb/game/_/gameId/401569167/reds-dodgers" TargetMode="External"/><Relationship Id="rId63" Type="http://schemas.openxmlformats.org/officeDocument/2006/relationships/hyperlink" Target="https://www.espn.com/mlb/game/_/gameId/401569437/dodgers-yankees" TargetMode="External"/><Relationship Id="rId68" Type="http://schemas.openxmlformats.org/officeDocument/2006/relationships/hyperlink" Target="https://www.espn.com/mlb/game/_/gameId/401569512/royals-dodgers" TargetMode="External"/><Relationship Id="rId84" Type="http://schemas.openxmlformats.org/officeDocument/2006/relationships/hyperlink" Target="https://www.espn.com/mlb/game/_/gameId/401569757/diamondbacks-dodgers" TargetMode="External"/><Relationship Id="rId89" Type="http://schemas.openxmlformats.org/officeDocument/2006/relationships/hyperlink" Target="https://www.espn.com/mlb/game/_/gameId/401569843/dodgers-phillies" TargetMode="External"/><Relationship Id="rId112" Type="http://schemas.openxmlformats.org/officeDocument/2006/relationships/hyperlink" Target="https://www.espn.com/mlb/game/_/gameId/401570175/phillies-dodgers" TargetMode="External"/><Relationship Id="rId133" Type="http://schemas.openxmlformats.org/officeDocument/2006/relationships/hyperlink" Target="https://www.espn.com/mlb/game/_/gameId/401570490/dodgers-diamondbacks" TargetMode="External"/><Relationship Id="rId138" Type="http://schemas.openxmlformats.org/officeDocument/2006/relationships/hyperlink" Target="https://www.espn.com/mlb/game/_/gameId/401570561/dodgers-angels" TargetMode="External"/><Relationship Id="rId154" Type="http://schemas.openxmlformats.org/officeDocument/2006/relationships/drawing" Target="../drawings/drawing1.xml"/><Relationship Id="rId16" Type="http://schemas.openxmlformats.org/officeDocument/2006/relationships/hyperlink" Target="https://www.espn.com/mlb/game/_/gameId/401568673/padres-dodgers" TargetMode="External"/><Relationship Id="rId107" Type="http://schemas.openxmlformats.org/officeDocument/2006/relationships/hyperlink" Target="https://www.espn.com/mlb/game/_/gameId/401570096/dodgers-padres" TargetMode="External"/><Relationship Id="rId11" Type="http://schemas.openxmlformats.org/officeDocument/2006/relationships/hyperlink" Target="https://www.espn.com/mlb/game/_/gameId/401568590/dodgers-cubs" TargetMode="External"/><Relationship Id="rId32" Type="http://schemas.openxmlformats.org/officeDocument/2006/relationships/hyperlink" Target="https://www.espn.com/mlb/game/_/gameId/401568916/dodgers-diamondbacks" TargetMode="External"/><Relationship Id="rId37" Type="http://schemas.openxmlformats.org/officeDocument/2006/relationships/hyperlink" Target="https://www.espn.com/mlb/game/_/gameId/401569008/marlins-dodgers" TargetMode="External"/><Relationship Id="rId53" Type="http://schemas.openxmlformats.org/officeDocument/2006/relationships/hyperlink" Target="https://www.espn.com/mlb/game/_/gameId/401569264/dodgers-reds" TargetMode="External"/><Relationship Id="rId58" Type="http://schemas.openxmlformats.org/officeDocument/2006/relationships/hyperlink" Target="https://www.espn.com/mlb/game/_/gameId/401569356/rockies-dodgers" TargetMode="External"/><Relationship Id="rId74" Type="http://schemas.openxmlformats.org/officeDocument/2006/relationships/hyperlink" Target="https://www.espn.com/mlb/game/_/gameId/401569595/dodgers-rockies" TargetMode="External"/><Relationship Id="rId79" Type="http://schemas.openxmlformats.org/officeDocument/2006/relationships/hyperlink" Target="https://www.espn.com/mlb/game/_/gameId/401569674/dodgers-white-sox" TargetMode="External"/><Relationship Id="rId102" Type="http://schemas.openxmlformats.org/officeDocument/2006/relationships/hyperlink" Target="https://www.espn.com/mlb/game/_/gameId/401570018/giants-dodgers" TargetMode="External"/><Relationship Id="rId123" Type="http://schemas.openxmlformats.org/officeDocument/2006/relationships/hyperlink" Target="https://www.espn.com/mlb/game/_/gameId/401570330/dodgers-cardinals" TargetMode="External"/><Relationship Id="rId128" Type="http://schemas.openxmlformats.org/officeDocument/2006/relationships/hyperlink" Target="https://www.espn.com/mlb/game/_/gameId/401570416/rays-dodgers" TargetMode="External"/><Relationship Id="rId144" Type="http://schemas.openxmlformats.org/officeDocument/2006/relationships/hyperlink" Target="https://www.espn.com/mlb/game/_/gameId/401570649/cubs-dodgers" TargetMode="External"/><Relationship Id="rId149" Type="http://schemas.openxmlformats.org/officeDocument/2006/relationships/hyperlink" Target="https://www.espn.com/mlb/game/_/gameId/401570730/dodgers-marlins" TargetMode="External"/><Relationship Id="rId5" Type="http://schemas.openxmlformats.org/officeDocument/2006/relationships/hyperlink" Target="https://www.espn.com/mlb/game/_/gameId/401568506/cardinals-dodgers" TargetMode="External"/><Relationship Id="rId90" Type="http://schemas.openxmlformats.org/officeDocument/2006/relationships/hyperlink" Target="https://www.espn.com/mlb/game/_/gameId/401569858/dodgers-phillies" TargetMode="External"/><Relationship Id="rId95" Type="http://schemas.openxmlformats.org/officeDocument/2006/relationships/hyperlink" Target="https://www.espn.com/mlb/game/_/gameId/401572073/national-american" TargetMode="External"/><Relationship Id="rId22" Type="http://schemas.openxmlformats.org/officeDocument/2006/relationships/hyperlink" Target="https://www.espn.com/mlb/game/_/gameId/401568767/mets-dodgers" TargetMode="External"/><Relationship Id="rId27" Type="http://schemas.openxmlformats.org/officeDocument/2006/relationships/hyperlink" Target="https://www.espn.com/mlb/game/_/gameId/401568847/dodgers-nationals" TargetMode="External"/><Relationship Id="rId43" Type="http://schemas.openxmlformats.org/officeDocument/2006/relationships/hyperlink" Target="https://www.espn.com/mlb/game/_/gameId/401569118/dodgers-giants" TargetMode="External"/><Relationship Id="rId48" Type="http://schemas.openxmlformats.org/officeDocument/2006/relationships/hyperlink" Target="https://www.espn.com/mlb/game/_/gameId/401569180/diamondbacks-dodgers" TargetMode="External"/><Relationship Id="rId64" Type="http://schemas.openxmlformats.org/officeDocument/2006/relationships/hyperlink" Target="https://www.espn.com/mlb/game/_/gameId/401569452/dodgers-yankees" TargetMode="External"/><Relationship Id="rId69" Type="http://schemas.openxmlformats.org/officeDocument/2006/relationships/hyperlink" Target="https://www.espn.com/mlb/game/_/gameId/401569527/royals-dodgers" TargetMode="External"/><Relationship Id="rId113" Type="http://schemas.openxmlformats.org/officeDocument/2006/relationships/hyperlink" Target="https://www.espn.com/mlb/game/_/gameId/401570190/phillies-dodgers" TargetMode="External"/><Relationship Id="rId118" Type="http://schemas.openxmlformats.org/officeDocument/2006/relationships/hyperlink" Target="https://www.espn.com/mlb/game/_/gameId/401570263/dodgers-brewers" TargetMode="External"/><Relationship Id="rId134" Type="http://schemas.openxmlformats.org/officeDocument/2006/relationships/hyperlink" Target="https://www.espn.com/mlb/game/_/gameId/401570505/dodgers-diamondbacks" TargetMode="External"/><Relationship Id="rId139" Type="http://schemas.openxmlformats.org/officeDocument/2006/relationships/hyperlink" Target="https://www.espn.com/mlb/game/_/gameId/401570582/guardians-dodgers" TargetMode="External"/><Relationship Id="rId80" Type="http://schemas.openxmlformats.org/officeDocument/2006/relationships/hyperlink" Target="https://www.espn.com/mlb/game/_/gameId/401569699/dodgers-giants" TargetMode="External"/><Relationship Id="rId85" Type="http://schemas.openxmlformats.org/officeDocument/2006/relationships/hyperlink" Target="https://www.espn.com/mlb/game/_/gameId/401569772/diamondbacks-dodgers" TargetMode="External"/><Relationship Id="rId150" Type="http://schemas.openxmlformats.org/officeDocument/2006/relationships/hyperlink" Target="https://www.espn.com/mlb/game/_/gameId/401570745/dodgers-marlins" TargetMode="External"/><Relationship Id="rId12" Type="http://schemas.openxmlformats.org/officeDocument/2006/relationships/hyperlink" Target="https://www.espn.com/mlb/game/_/gameId/401568605/dodgers-cubs" TargetMode="External"/><Relationship Id="rId17" Type="http://schemas.openxmlformats.org/officeDocument/2006/relationships/hyperlink" Target="https://www.espn.com/mlb/game/_/gameId/401568688/padres-dodgers" TargetMode="External"/><Relationship Id="rId25" Type="http://schemas.openxmlformats.org/officeDocument/2006/relationships/hyperlink" Target="https://www.espn.com/mlb/game/_/gameId/401568820/dodgers-nationals" TargetMode="External"/><Relationship Id="rId33" Type="http://schemas.openxmlformats.org/officeDocument/2006/relationships/hyperlink" Target="https://www.espn.com/mlb/game/_/gameId/401568947/braves-dodgers" TargetMode="External"/><Relationship Id="rId38" Type="http://schemas.openxmlformats.org/officeDocument/2006/relationships/hyperlink" Target="https://www.espn.com/mlb/game/_/gameId/401569023/marlins-dodgers" TargetMode="External"/><Relationship Id="rId46" Type="http://schemas.openxmlformats.org/officeDocument/2006/relationships/hyperlink" Target="https://www.espn.com/mlb/game/_/gameId/401569152/reds-dodgers" TargetMode="External"/><Relationship Id="rId59" Type="http://schemas.openxmlformats.org/officeDocument/2006/relationships/hyperlink" Target="https://www.espn.com/mlb/game/_/gameId/401569381/dodgers-pirates" TargetMode="External"/><Relationship Id="rId67" Type="http://schemas.openxmlformats.org/officeDocument/2006/relationships/hyperlink" Target="https://www.espn.com/mlb/game/_/gameId/401569505/rangers-dodgers" TargetMode="External"/><Relationship Id="rId103" Type="http://schemas.openxmlformats.org/officeDocument/2006/relationships/hyperlink" Target="https://www.espn.com/mlb/game/_/gameId/401570025/dodgers-astros" TargetMode="External"/><Relationship Id="rId108" Type="http://schemas.openxmlformats.org/officeDocument/2006/relationships/hyperlink" Target="https://www.espn.com/mlb/game/_/gameId/401570117/dodgers-athletics" TargetMode="External"/><Relationship Id="rId116" Type="http://schemas.openxmlformats.org/officeDocument/2006/relationships/hyperlink" Target="https://www.espn.com/mlb/game/_/gameId/401570244/pirates-dodgers" TargetMode="External"/><Relationship Id="rId124" Type="http://schemas.openxmlformats.org/officeDocument/2006/relationships/hyperlink" Target="https://www.espn.com/mlb/game/_/gameId/401570347/mariners-dodgers" TargetMode="External"/><Relationship Id="rId129" Type="http://schemas.openxmlformats.org/officeDocument/2006/relationships/hyperlink" Target="https://www.espn.com/mlb/game/_/gameId/401570431/rays-dodgers" TargetMode="External"/><Relationship Id="rId137" Type="http://schemas.openxmlformats.org/officeDocument/2006/relationships/hyperlink" Target="https://www.espn.com/mlb/game/_/gameId/401570546/dodgers-angels" TargetMode="External"/><Relationship Id="rId20" Type="http://schemas.openxmlformats.org/officeDocument/2006/relationships/hyperlink" Target="https://www.espn.com/mlb/game/_/gameId/401568737/nationals-dodgers" TargetMode="External"/><Relationship Id="rId41" Type="http://schemas.openxmlformats.org/officeDocument/2006/relationships/hyperlink" Target="https://www.espn.com/mlb/game/_/gameId/401569089/dodgers-giants" TargetMode="External"/><Relationship Id="rId54" Type="http://schemas.openxmlformats.org/officeDocument/2006/relationships/hyperlink" Target="https://www.espn.com/mlb/game/_/gameId/401674250/dodgers-mets" TargetMode="External"/><Relationship Id="rId62" Type="http://schemas.openxmlformats.org/officeDocument/2006/relationships/hyperlink" Target="https://www.espn.com/mlb/game/_/gameId/401569423/dodgers-yankees" TargetMode="External"/><Relationship Id="rId70" Type="http://schemas.openxmlformats.org/officeDocument/2006/relationships/hyperlink" Target="https://www.espn.com/mlb/game/_/gameId/401569542/royals-dodgers" TargetMode="External"/><Relationship Id="rId75" Type="http://schemas.openxmlformats.org/officeDocument/2006/relationships/hyperlink" Target="https://www.espn.com/mlb/game/_/gameId/401569600/angels-dodgers" TargetMode="External"/><Relationship Id="rId83" Type="http://schemas.openxmlformats.org/officeDocument/2006/relationships/hyperlink" Target="https://www.espn.com/mlb/game/_/gameId/401569742/diamondbacks-dodgers" TargetMode="External"/><Relationship Id="rId88" Type="http://schemas.openxmlformats.org/officeDocument/2006/relationships/hyperlink" Target="https://www.espn.com/mlb/game/_/gameId/401569824/brewers-dodgers" TargetMode="External"/><Relationship Id="rId91" Type="http://schemas.openxmlformats.org/officeDocument/2006/relationships/hyperlink" Target="https://www.espn.com/mlb/game/_/gameId/401569872/dodgers-phillies" TargetMode="External"/><Relationship Id="rId96" Type="http://schemas.openxmlformats.org/officeDocument/2006/relationships/hyperlink" Target="https://www.espn.com/mlb/game/_/gameId/401569928/red-sox-dodgers" TargetMode="External"/><Relationship Id="rId111" Type="http://schemas.openxmlformats.org/officeDocument/2006/relationships/hyperlink" Target="https://www.espn.com/mlb/game/_/gameId/401570162/phillies-dodgers" TargetMode="External"/><Relationship Id="rId132" Type="http://schemas.openxmlformats.org/officeDocument/2006/relationships/hyperlink" Target="https://www.espn.com/mlb/game/_/gameId/401570476/orioles-dodgers" TargetMode="External"/><Relationship Id="rId140" Type="http://schemas.openxmlformats.org/officeDocument/2006/relationships/hyperlink" Target="https://www.espn.com/mlb/game/_/gameId/401570597/guardians-dodgers" TargetMode="External"/><Relationship Id="rId145" Type="http://schemas.openxmlformats.org/officeDocument/2006/relationships/hyperlink" Target="https://www.espn.com/mlb/game/_/gameId/401570675/dodgers-braves" TargetMode="External"/><Relationship Id="rId153" Type="http://schemas.openxmlformats.org/officeDocument/2006/relationships/hyperlink" Target="https://www.espn.com/mlb/game/_/gameId/401570786/rockies-dodgers" TargetMode="External"/><Relationship Id="rId1" Type="http://schemas.openxmlformats.org/officeDocument/2006/relationships/hyperlink" Target="https://www.espn.com/mlb/game/_/gameId/401568469/dodgers-padres" TargetMode="External"/><Relationship Id="rId6" Type="http://schemas.openxmlformats.org/officeDocument/2006/relationships/hyperlink" Target="https://www.espn.com/mlb/game/_/gameId/401568521/cardinals-dodgers" TargetMode="External"/><Relationship Id="rId15" Type="http://schemas.openxmlformats.org/officeDocument/2006/relationships/hyperlink" Target="https://www.espn.com/mlb/game/_/gameId/401568647/dodgers-twins" TargetMode="External"/><Relationship Id="rId23" Type="http://schemas.openxmlformats.org/officeDocument/2006/relationships/hyperlink" Target="https://www.espn.com/mlb/game/_/gameId/401568782/mets-dodgers" TargetMode="External"/><Relationship Id="rId28" Type="http://schemas.openxmlformats.org/officeDocument/2006/relationships/hyperlink" Target="https://www.espn.com/mlb/game/_/gameId/401568859/dodgers-blue-jays" TargetMode="External"/><Relationship Id="rId36" Type="http://schemas.openxmlformats.org/officeDocument/2006/relationships/hyperlink" Target="https://www.espn.com/mlb/game/_/gameId/401568994/marlins-dodgers" TargetMode="External"/><Relationship Id="rId49" Type="http://schemas.openxmlformats.org/officeDocument/2006/relationships/hyperlink" Target="https://www.espn.com/mlb/game/_/gameId/401569191/diamondbacks-dodgers" TargetMode="External"/><Relationship Id="rId57" Type="http://schemas.openxmlformats.org/officeDocument/2006/relationships/hyperlink" Target="https://www.espn.com/mlb/game/_/gameId/401569341/rockies-dodgers" TargetMode="External"/><Relationship Id="rId106" Type="http://schemas.openxmlformats.org/officeDocument/2006/relationships/hyperlink" Target="https://www.espn.com/mlb/game/_/gameId/401570082/dodgers-padres" TargetMode="External"/><Relationship Id="rId114" Type="http://schemas.openxmlformats.org/officeDocument/2006/relationships/hyperlink" Target="https://www.espn.com/mlb/game/_/gameId/401570215/pirates-dodgers" TargetMode="External"/><Relationship Id="rId119" Type="http://schemas.openxmlformats.org/officeDocument/2006/relationships/hyperlink" Target="https://www.espn.com/mlb/game/_/gameId/401570278/dodgers-brewers" TargetMode="External"/><Relationship Id="rId127" Type="http://schemas.openxmlformats.org/officeDocument/2006/relationships/hyperlink" Target="https://www.espn.com/mlb/game/_/gameId/401570401/rays-dodgers" TargetMode="External"/><Relationship Id="rId10" Type="http://schemas.openxmlformats.org/officeDocument/2006/relationships/hyperlink" Target="https://www.espn.com/mlb/game/_/gameId/401568576/dodgers-cubs" TargetMode="External"/><Relationship Id="rId31" Type="http://schemas.openxmlformats.org/officeDocument/2006/relationships/hyperlink" Target="https://www.espn.com/mlb/game/_/gameId/401568902/dodgers-diamondbacks" TargetMode="External"/><Relationship Id="rId44" Type="http://schemas.openxmlformats.org/officeDocument/2006/relationships/hyperlink" Target="https://www.espn.com/mlb/game/_/gameId/401569128/reds-dodgers" TargetMode="External"/><Relationship Id="rId52" Type="http://schemas.openxmlformats.org/officeDocument/2006/relationships/hyperlink" Target="https://www.espn.com/mlb/game/_/gameId/401569249/dodgers-reds" TargetMode="External"/><Relationship Id="rId60" Type="http://schemas.openxmlformats.org/officeDocument/2006/relationships/hyperlink" Target="https://www.espn.com/mlb/game/_/gameId/401569396/dodgers-pirates" TargetMode="External"/><Relationship Id="rId65" Type="http://schemas.openxmlformats.org/officeDocument/2006/relationships/hyperlink" Target="https://www.espn.com/mlb/game/_/gameId/401569478/rangers-dodgers" TargetMode="External"/><Relationship Id="rId73" Type="http://schemas.openxmlformats.org/officeDocument/2006/relationships/hyperlink" Target="https://www.espn.com/mlb/game/_/gameId/401569583/dodgers-rockies" TargetMode="External"/><Relationship Id="rId78" Type="http://schemas.openxmlformats.org/officeDocument/2006/relationships/hyperlink" Target="https://www.espn.com/mlb/game/_/gameId/401569659/dodgers-white-sox" TargetMode="External"/><Relationship Id="rId81" Type="http://schemas.openxmlformats.org/officeDocument/2006/relationships/hyperlink" Target="https://www.espn.com/mlb/game/_/gameId/401569714/dodgers-giants" TargetMode="External"/><Relationship Id="rId86" Type="http://schemas.openxmlformats.org/officeDocument/2006/relationships/hyperlink" Target="https://www.espn.com/mlb/game/_/gameId/401569794/brewers-dodgers" TargetMode="External"/><Relationship Id="rId94" Type="http://schemas.openxmlformats.org/officeDocument/2006/relationships/hyperlink" Target="https://www.espn.com/mlb/game/_/gameId/401569915/dodgers-tigers" TargetMode="External"/><Relationship Id="rId99" Type="http://schemas.openxmlformats.org/officeDocument/2006/relationships/hyperlink" Target="https://www.espn.com/mlb/game/_/gameId/401569979/giants-dodgers" TargetMode="External"/><Relationship Id="rId101" Type="http://schemas.openxmlformats.org/officeDocument/2006/relationships/hyperlink" Target="https://www.espn.com/mlb/game/_/gameId/401570009/giants-dodgers" TargetMode="External"/><Relationship Id="rId122" Type="http://schemas.openxmlformats.org/officeDocument/2006/relationships/hyperlink" Target="https://www.espn.com/mlb/game/_/gameId/401570315/dodgers-cardinals" TargetMode="External"/><Relationship Id="rId130" Type="http://schemas.openxmlformats.org/officeDocument/2006/relationships/hyperlink" Target="https://www.espn.com/mlb/game/_/gameId/401570446/orioles-dodgers" TargetMode="External"/><Relationship Id="rId135" Type="http://schemas.openxmlformats.org/officeDocument/2006/relationships/hyperlink" Target="https://www.espn.com/mlb/game/_/gameId/401570520/dodgers-diamondbacks" TargetMode="External"/><Relationship Id="rId143" Type="http://schemas.openxmlformats.org/officeDocument/2006/relationships/hyperlink" Target="https://www.espn.com/mlb/game/_/gameId/401570634/cubs-dodgers" TargetMode="External"/><Relationship Id="rId148" Type="http://schemas.openxmlformats.org/officeDocument/2006/relationships/hyperlink" Target="https://www.espn.com/mlb/game/_/gameId/401570718/dodgers-braves" TargetMode="External"/><Relationship Id="rId151" Type="http://schemas.openxmlformats.org/officeDocument/2006/relationships/hyperlink" Target="https://www.espn.com/mlb/game/_/gameId/401570758/dodgers-marlins" TargetMode="External"/><Relationship Id="rId4" Type="http://schemas.openxmlformats.org/officeDocument/2006/relationships/hyperlink" Target="https://www.espn.com/mlb/game/_/gameId/401568492/cardinals-dodgers" TargetMode="External"/><Relationship Id="rId9" Type="http://schemas.openxmlformats.org/officeDocument/2006/relationships/hyperlink" Target="https://www.espn.com/mlb/game/_/gameId/401568563/giants-dodgers" TargetMode="External"/><Relationship Id="rId13" Type="http://schemas.openxmlformats.org/officeDocument/2006/relationships/hyperlink" Target="https://www.espn.com/mlb/game/_/gameId/401568619/dodgers-twins" TargetMode="External"/><Relationship Id="rId18" Type="http://schemas.openxmlformats.org/officeDocument/2006/relationships/hyperlink" Target="https://www.espn.com/mlb/game/_/gameId/401568703/padres-dodgers" TargetMode="External"/><Relationship Id="rId39" Type="http://schemas.openxmlformats.org/officeDocument/2006/relationships/hyperlink" Target="https://www.espn.com/mlb/game/_/gameId/401569046/dodgers-padres" TargetMode="External"/><Relationship Id="rId109" Type="http://schemas.openxmlformats.org/officeDocument/2006/relationships/hyperlink" Target="https://www.espn.com/mlb/game/_/gameId/401570132/dodgers-athletics" TargetMode="External"/><Relationship Id="rId34" Type="http://schemas.openxmlformats.org/officeDocument/2006/relationships/hyperlink" Target="https://www.espn.com/mlb/game/_/gameId/401568962/braves-dodgers" TargetMode="External"/><Relationship Id="rId50" Type="http://schemas.openxmlformats.org/officeDocument/2006/relationships/hyperlink" Target="https://www.espn.com/mlb/game/_/gameId/401569206/diamondbacks-dodgers" TargetMode="External"/><Relationship Id="rId55" Type="http://schemas.openxmlformats.org/officeDocument/2006/relationships/hyperlink" Target="https://www.espn.com/mlb/game/_/gameId/401569305/dodgers-mets" TargetMode="External"/><Relationship Id="rId76" Type="http://schemas.openxmlformats.org/officeDocument/2006/relationships/hyperlink" Target="https://www.espn.com/mlb/game/_/gameId/401569614/angels-dodgers" TargetMode="External"/><Relationship Id="rId97" Type="http://schemas.openxmlformats.org/officeDocument/2006/relationships/hyperlink" Target="https://www.espn.com/mlb/game/_/gameId/401569942/red-sox-dodgers" TargetMode="External"/><Relationship Id="rId104" Type="http://schemas.openxmlformats.org/officeDocument/2006/relationships/hyperlink" Target="https://www.espn.com/mlb/game/_/gameId/401570041/dodgers-astros" TargetMode="External"/><Relationship Id="rId120" Type="http://schemas.openxmlformats.org/officeDocument/2006/relationships/hyperlink" Target="https://www.espn.com/mlb/game/_/gameId/401570290/dodgers-brewers" TargetMode="External"/><Relationship Id="rId125" Type="http://schemas.openxmlformats.org/officeDocument/2006/relationships/hyperlink" Target="https://www.espn.com/mlb/game/_/gameId/401570362/mariners-dodgers" TargetMode="External"/><Relationship Id="rId141" Type="http://schemas.openxmlformats.org/officeDocument/2006/relationships/hyperlink" Target="https://www.espn.com/mlb/game/_/gameId/401570612/guardians-dodgers" TargetMode="External"/><Relationship Id="rId146" Type="http://schemas.openxmlformats.org/officeDocument/2006/relationships/hyperlink" Target="https://www.espn.com/mlb/game/_/gameId/401570690/dodgers-braves" TargetMode="External"/><Relationship Id="rId7" Type="http://schemas.openxmlformats.org/officeDocument/2006/relationships/hyperlink" Target="https://www.espn.com/mlb/game/_/gameId/401568534/giants-dodgers" TargetMode="External"/><Relationship Id="rId71" Type="http://schemas.openxmlformats.org/officeDocument/2006/relationships/hyperlink" Target="https://www.espn.com/mlb/game/_/gameId/401569555/dodgers-rockies" TargetMode="External"/><Relationship Id="rId92" Type="http://schemas.openxmlformats.org/officeDocument/2006/relationships/hyperlink" Target="https://www.espn.com/mlb/game/_/gameId/401569885/dodgers-tigers" TargetMode="External"/><Relationship Id="rId2" Type="http://schemas.openxmlformats.org/officeDocument/2006/relationships/hyperlink" Target="https://www.espn.com/mlb/game/_/gameId/401568470/padres-dodgers" TargetMode="External"/><Relationship Id="rId29" Type="http://schemas.openxmlformats.org/officeDocument/2006/relationships/hyperlink" Target="https://www.espn.com/mlb/game/_/gameId/401568874/dodgers-blue-jays" TargetMode="External"/><Relationship Id="rId24" Type="http://schemas.openxmlformats.org/officeDocument/2006/relationships/hyperlink" Target="https://www.espn.com/mlb/game/_/gameId/401568797/mets-dodgers" TargetMode="External"/><Relationship Id="rId40" Type="http://schemas.openxmlformats.org/officeDocument/2006/relationships/hyperlink" Target="https://www.espn.com/mlb/game/_/gameId/401569061/dodgers-padres" TargetMode="External"/><Relationship Id="rId45" Type="http://schemas.openxmlformats.org/officeDocument/2006/relationships/hyperlink" Target="https://www.espn.com/mlb/game/_/gameId/401569137/reds-dodgers" TargetMode="External"/><Relationship Id="rId66" Type="http://schemas.openxmlformats.org/officeDocument/2006/relationships/hyperlink" Target="https://www.espn.com/mlb/game/_/gameId/401569493/rangers-dodgers" TargetMode="External"/><Relationship Id="rId87" Type="http://schemas.openxmlformats.org/officeDocument/2006/relationships/hyperlink" Target="https://www.espn.com/mlb/game/_/gameId/401569809/brewers-dodgers" TargetMode="External"/><Relationship Id="rId110" Type="http://schemas.openxmlformats.org/officeDocument/2006/relationships/hyperlink" Target="https://www.espn.com/mlb/game/_/gameId/401570147/dodgers-athletics" TargetMode="External"/><Relationship Id="rId115" Type="http://schemas.openxmlformats.org/officeDocument/2006/relationships/hyperlink" Target="https://www.espn.com/mlb/game/_/gameId/401570230/pirates-dodgers" TargetMode="External"/><Relationship Id="rId131" Type="http://schemas.openxmlformats.org/officeDocument/2006/relationships/hyperlink" Target="https://www.espn.com/mlb/game/_/gameId/401570461/orioles-dodgers" TargetMode="External"/><Relationship Id="rId136" Type="http://schemas.openxmlformats.org/officeDocument/2006/relationships/hyperlink" Target="https://www.espn.com/mlb/game/_/gameId/401570535/dodgers-diamondbacks" TargetMode="External"/><Relationship Id="rId61" Type="http://schemas.openxmlformats.org/officeDocument/2006/relationships/hyperlink" Target="https://www.espn.com/mlb/game/_/gameId/401569412/dodgers-pirates" TargetMode="External"/><Relationship Id="rId82" Type="http://schemas.openxmlformats.org/officeDocument/2006/relationships/hyperlink" Target="https://www.espn.com/mlb/game/_/gameId/401569729/dodgers-giants" TargetMode="External"/><Relationship Id="rId152" Type="http://schemas.openxmlformats.org/officeDocument/2006/relationships/hyperlink" Target="https://www.espn.com/mlb/game/_/gameId/401570771/rockies-dodgers" TargetMode="External"/><Relationship Id="rId19" Type="http://schemas.openxmlformats.org/officeDocument/2006/relationships/hyperlink" Target="https://www.espn.com/mlb/game/_/gameId/401568722/nationals-dodgers" TargetMode="External"/><Relationship Id="rId14" Type="http://schemas.openxmlformats.org/officeDocument/2006/relationships/hyperlink" Target="https://www.espn.com/mlb/game/_/gameId/401568633/dodgers-twins" TargetMode="External"/><Relationship Id="rId30" Type="http://schemas.openxmlformats.org/officeDocument/2006/relationships/hyperlink" Target="https://www.espn.com/mlb/game/_/gameId/401568889/dodgers-blue-jays" TargetMode="External"/><Relationship Id="rId35" Type="http://schemas.openxmlformats.org/officeDocument/2006/relationships/hyperlink" Target="https://www.espn.com/mlb/game/_/gameId/401568977/braves-dodgers" TargetMode="External"/><Relationship Id="rId56" Type="http://schemas.openxmlformats.org/officeDocument/2006/relationships/hyperlink" Target="https://www.espn.com/mlb/game/_/gameId/401569326/rockies-dodgers" TargetMode="External"/><Relationship Id="rId77" Type="http://schemas.openxmlformats.org/officeDocument/2006/relationships/hyperlink" Target="https://www.espn.com/mlb/game/_/gameId/401569646/dodgers-white-sox" TargetMode="External"/><Relationship Id="rId100" Type="http://schemas.openxmlformats.org/officeDocument/2006/relationships/hyperlink" Target="https://www.espn.com/mlb/game/_/gameId/401569994/giants-dodgers" TargetMode="External"/><Relationship Id="rId105" Type="http://schemas.openxmlformats.org/officeDocument/2006/relationships/hyperlink" Target="https://www.espn.com/mlb/game/_/gameId/401570056/dodgers-astros" TargetMode="External"/><Relationship Id="rId126" Type="http://schemas.openxmlformats.org/officeDocument/2006/relationships/hyperlink" Target="https://www.espn.com/mlb/game/_/gameId/401570377/mariners-dodgers" TargetMode="External"/><Relationship Id="rId147" Type="http://schemas.openxmlformats.org/officeDocument/2006/relationships/hyperlink" Target="https://www.espn.com/mlb/game/_/gameId/401570705/dodgers-braves" TargetMode="External"/><Relationship Id="rId8" Type="http://schemas.openxmlformats.org/officeDocument/2006/relationships/hyperlink" Target="https://www.espn.com/mlb/game/_/gameId/401568548/giants-dodgers" TargetMode="External"/><Relationship Id="rId51" Type="http://schemas.openxmlformats.org/officeDocument/2006/relationships/hyperlink" Target="https://www.espn.com/mlb/game/_/gameId/401569234/dodgers-reds" TargetMode="External"/><Relationship Id="rId72" Type="http://schemas.openxmlformats.org/officeDocument/2006/relationships/hyperlink" Target="https://www.espn.com/mlb/game/_/gameId/401569568/dodgers-rockies" TargetMode="External"/><Relationship Id="rId93" Type="http://schemas.openxmlformats.org/officeDocument/2006/relationships/hyperlink" Target="https://www.espn.com/mlb/game/_/gameId/401569900/dodgers-tigers" TargetMode="External"/><Relationship Id="rId98" Type="http://schemas.openxmlformats.org/officeDocument/2006/relationships/hyperlink" Target="https://www.espn.com/mlb/game/_/gameId/401569957/red-sox-dodgers" TargetMode="External"/><Relationship Id="rId121" Type="http://schemas.openxmlformats.org/officeDocument/2006/relationships/hyperlink" Target="https://www.espn.com/mlb/game/_/gameId/401570301/dodgers-cardinals" TargetMode="External"/><Relationship Id="rId142" Type="http://schemas.openxmlformats.org/officeDocument/2006/relationships/hyperlink" Target="https://www.espn.com/mlb/game/_/gameId/401570625/cubs-dodgers" TargetMode="External"/><Relationship Id="rId3" Type="http://schemas.openxmlformats.org/officeDocument/2006/relationships/hyperlink" Target="https://www.espn.com/mlb/game/_/gameId/401568483/cardinals-dodg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9FF0-36B3-47F4-98ED-A40E6FD45595}">
  <dimension ref="A1:AD156"/>
  <sheetViews>
    <sheetView tabSelected="1" topLeftCell="O1" zoomScale="115" zoomScaleNormal="115" workbookViewId="0">
      <pane ySplit="1" topLeftCell="A149" activePane="bottomLeft" state="frozen"/>
      <selection activeCell="D1" sqref="D1"/>
      <selection pane="bottomLeft" activeCell="AD155" sqref="AD155"/>
    </sheetView>
  </sheetViews>
  <sheetFormatPr defaultRowHeight="14.5" x14ac:dyDescent="0.35"/>
  <sheetData>
    <row r="1" spans="1:30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36</v>
      </c>
      <c r="U1" t="s">
        <v>41</v>
      </c>
      <c r="V1" t="s">
        <v>220</v>
      </c>
      <c r="W1" t="s">
        <v>221</v>
      </c>
      <c r="X1" t="s">
        <v>37</v>
      </c>
      <c r="Y1" t="s">
        <v>219</v>
      </c>
      <c r="Z1" t="s">
        <v>32</v>
      </c>
      <c r="AA1" t="s">
        <v>40</v>
      </c>
      <c r="AB1" t="s">
        <v>219</v>
      </c>
      <c r="AC1" t="s">
        <v>33</v>
      </c>
      <c r="AD1" t="s">
        <v>219</v>
      </c>
    </row>
    <row r="2" spans="1:30" x14ac:dyDescent="0.35">
      <c r="A2" t="s">
        <v>0</v>
      </c>
      <c r="B2" t="s">
        <v>1</v>
      </c>
      <c r="C2" t="s">
        <v>2</v>
      </c>
      <c r="D2">
        <v>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0.29699999999999999</v>
      </c>
      <c r="Q2">
        <v>0.38</v>
      </c>
      <c r="R2">
        <v>0.63400000000000001</v>
      </c>
      <c r="S2">
        <v>1.014</v>
      </c>
      <c r="T2" t="b">
        <f>IF(I2&gt;0, TRUE)</f>
        <v>0</v>
      </c>
      <c r="U2" t="b">
        <f>IF(N2&gt;0, TRUE)</f>
        <v>1</v>
      </c>
      <c r="V2" t="b">
        <f>IF(AND(T2=TRUE, U2=TRUE), TRUE)</f>
        <v>0</v>
      </c>
      <c r="W2" t="b">
        <f>IF(OR(T2=TRUE, U2=TRUE), TRUE)</f>
        <v>1</v>
      </c>
      <c r="X2" t="b">
        <f>IF(J2&gt;0, TRUE)</f>
        <v>0</v>
      </c>
      <c r="Y2" t="b">
        <f>IF(AND(T2=TRUE, X2=TRUE), TRUE)</f>
        <v>0</v>
      </c>
      <c r="Z2" t="b">
        <f>IF(E2 &gt; 0, TRUE)</f>
        <v>1</v>
      </c>
      <c r="AA2" t="b">
        <f>IF(M2&gt;0, TRUE)</f>
        <v>1</v>
      </c>
      <c r="AB2" t="b">
        <f>IF(AND(Z2=TRUE, AA2=TRUE), TRUE)</f>
        <v>1</v>
      </c>
      <c r="AC2" t="b">
        <f>IF(F5&gt;0, TRUE)</f>
        <v>1</v>
      </c>
      <c r="AD2" t="b">
        <f>IF(AND(AC2=TRUE, AA2, TRUE), TRUE)</f>
        <v>1</v>
      </c>
    </row>
    <row r="3" spans="1:30" x14ac:dyDescent="0.35">
      <c r="A3" t="s">
        <v>3</v>
      </c>
      <c r="B3" t="s">
        <v>1</v>
      </c>
      <c r="C3" t="s">
        <v>4</v>
      </c>
      <c r="D3">
        <v>4</v>
      </c>
      <c r="E3">
        <v>2</v>
      </c>
      <c r="F3">
        <v>3</v>
      </c>
      <c r="G3">
        <v>0</v>
      </c>
      <c r="H3">
        <v>0</v>
      </c>
      <c r="I3">
        <v>1</v>
      </c>
      <c r="J3">
        <v>2</v>
      </c>
      <c r="K3">
        <v>0</v>
      </c>
      <c r="L3">
        <v>0</v>
      </c>
      <c r="M3">
        <v>1</v>
      </c>
      <c r="N3">
        <v>1</v>
      </c>
      <c r="O3">
        <v>0</v>
      </c>
      <c r="P3">
        <v>0.29699999999999999</v>
      </c>
      <c r="Q3">
        <v>0.378</v>
      </c>
      <c r="R3">
        <v>0.63500000000000001</v>
      </c>
      <c r="S3">
        <v>1.0129999999999999</v>
      </c>
      <c r="T3" t="b">
        <f t="shared" ref="T3:T34" si="0">IF(I3&gt;0, TRUE)</f>
        <v>1</v>
      </c>
      <c r="U3" t="b">
        <f t="shared" ref="U3:U34" si="1">IF(N3&gt;0, TRUE)</f>
        <v>1</v>
      </c>
      <c r="V3" t="b">
        <f t="shared" ref="V3:V34" si="2">IF(AND(T3=TRUE, U3=TRUE), TRUE)</f>
        <v>1</v>
      </c>
      <c r="W3" t="b">
        <f t="shared" ref="W3:W66" si="3">IF(OR(T3=TRUE, U3=TRUE), TRUE)</f>
        <v>1</v>
      </c>
      <c r="X3" t="b">
        <f>IF(J3&gt;0, TRUE)</f>
        <v>1</v>
      </c>
      <c r="Y3" t="b">
        <f>IF(AND(T3=TRUE, X3=TRUE), TRUE)</f>
        <v>1</v>
      </c>
      <c r="Z3" t="b">
        <f t="shared" ref="Z3:Z66" si="4">IF(E3 &gt; 0, TRUE)</f>
        <v>1</v>
      </c>
      <c r="AA3" t="b">
        <f t="shared" ref="AA3:AA66" si="5">IF(M3&gt;0, TRUE)</f>
        <v>1</v>
      </c>
      <c r="AB3" t="b">
        <f t="shared" ref="AB3:AB66" si="6">IF(AND(Z3=TRUE, AA3=TRUE), TRUE)</f>
        <v>1</v>
      </c>
      <c r="AC3" t="b">
        <f t="shared" ref="AC3:AC66" si="7">IF(F6&gt;0, TRUE)</f>
        <v>1</v>
      </c>
      <c r="AD3" t="b">
        <f t="shared" ref="AD3:AD66" si="8">IF(AND(AC3=TRUE, AA3, TRUE), TRUE)</f>
        <v>1</v>
      </c>
    </row>
    <row r="4" spans="1:30" x14ac:dyDescent="0.35">
      <c r="A4" t="s">
        <v>5</v>
      </c>
      <c r="B4" t="s">
        <v>6</v>
      </c>
      <c r="C4" t="s">
        <v>4</v>
      </c>
      <c r="D4">
        <v>6</v>
      </c>
      <c r="E4">
        <v>4</v>
      </c>
      <c r="F4">
        <v>6</v>
      </c>
      <c r="G4">
        <v>2</v>
      </c>
      <c r="H4">
        <v>0</v>
      </c>
      <c r="I4">
        <v>3</v>
      </c>
      <c r="J4">
        <v>10</v>
      </c>
      <c r="K4">
        <v>0</v>
      </c>
      <c r="L4">
        <v>0</v>
      </c>
      <c r="M4">
        <v>0</v>
      </c>
      <c r="N4">
        <v>2</v>
      </c>
      <c r="O4">
        <v>0</v>
      </c>
      <c r="P4">
        <v>0.29399999999999998</v>
      </c>
      <c r="Q4">
        <v>0.376</v>
      </c>
      <c r="R4">
        <v>0.629</v>
      </c>
      <c r="S4">
        <v>1.0049999999999999</v>
      </c>
      <c r="T4" t="b">
        <f t="shared" si="0"/>
        <v>1</v>
      </c>
      <c r="U4" t="b">
        <f t="shared" si="1"/>
        <v>1</v>
      </c>
      <c r="V4" t="b">
        <f t="shared" si="2"/>
        <v>1</v>
      </c>
      <c r="W4" t="b">
        <f t="shared" si="3"/>
        <v>1</v>
      </c>
      <c r="X4" t="b">
        <f>IF(J4&gt;0, TRUE)</f>
        <v>1</v>
      </c>
      <c r="Y4" t="b">
        <f>IF(AND(T4=TRUE, X4=TRUE), TRUE)</f>
        <v>1</v>
      </c>
      <c r="Z4" t="b">
        <f t="shared" si="4"/>
        <v>1</v>
      </c>
      <c r="AA4" t="b">
        <f t="shared" si="5"/>
        <v>0</v>
      </c>
      <c r="AB4" t="b">
        <f t="shared" si="6"/>
        <v>0</v>
      </c>
      <c r="AC4" t="b">
        <f t="shared" si="7"/>
        <v>0</v>
      </c>
      <c r="AD4" t="b">
        <f t="shared" si="8"/>
        <v>0</v>
      </c>
    </row>
    <row r="5" spans="1:30" x14ac:dyDescent="0.35">
      <c r="A5" t="s">
        <v>7</v>
      </c>
      <c r="B5" t="s">
        <v>6</v>
      </c>
      <c r="C5" t="s">
        <v>4</v>
      </c>
      <c r="D5">
        <v>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1</v>
      </c>
      <c r="O5">
        <v>0</v>
      </c>
      <c r="P5">
        <v>0.28699999999999998</v>
      </c>
      <c r="Q5">
        <v>0.371</v>
      </c>
      <c r="R5">
        <v>0.60699999999999998</v>
      </c>
      <c r="S5">
        <v>0.97799999999999998</v>
      </c>
      <c r="T5" t="b">
        <f t="shared" si="0"/>
        <v>0</v>
      </c>
      <c r="U5" t="b">
        <f t="shared" si="1"/>
        <v>1</v>
      </c>
      <c r="V5" t="b">
        <f t="shared" si="2"/>
        <v>0</v>
      </c>
      <c r="W5" t="b">
        <f t="shared" si="3"/>
        <v>1</v>
      </c>
      <c r="X5" t="b">
        <f>IF(J5&gt;0, TRUE)</f>
        <v>0</v>
      </c>
      <c r="Y5" t="b">
        <f>IF(AND(T5=TRUE, X5=TRUE), TRUE)</f>
        <v>0</v>
      </c>
      <c r="Z5" t="b">
        <f t="shared" si="4"/>
        <v>0</v>
      </c>
      <c r="AA5" t="b">
        <f t="shared" si="5"/>
        <v>1</v>
      </c>
      <c r="AB5" t="b">
        <f t="shared" si="6"/>
        <v>0</v>
      </c>
      <c r="AC5" t="b">
        <f t="shared" si="7"/>
        <v>1</v>
      </c>
      <c r="AD5" t="b">
        <f t="shared" si="8"/>
        <v>1</v>
      </c>
    </row>
    <row r="6" spans="1:30" x14ac:dyDescent="0.35">
      <c r="A6" t="s">
        <v>8</v>
      </c>
      <c r="B6" t="s">
        <v>6</v>
      </c>
      <c r="C6" t="s">
        <v>2</v>
      </c>
      <c r="D6">
        <v>5</v>
      </c>
      <c r="E6">
        <v>1</v>
      </c>
      <c r="F6">
        <v>1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3</v>
      </c>
      <c r="N6">
        <v>0</v>
      </c>
      <c r="O6">
        <v>0</v>
      </c>
      <c r="P6">
        <v>0.28699999999999998</v>
      </c>
      <c r="Q6">
        <v>0.372</v>
      </c>
      <c r="R6">
        <v>0.61099999999999999</v>
      </c>
      <c r="S6">
        <v>0.98199999999999998</v>
      </c>
      <c r="T6" t="b">
        <f t="shared" si="0"/>
        <v>1</v>
      </c>
      <c r="U6" t="b">
        <f t="shared" si="1"/>
        <v>0</v>
      </c>
      <c r="V6" t="b">
        <f t="shared" si="2"/>
        <v>0</v>
      </c>
      <c r="W6" t="b">
        <f t="shared" si="3"/>
        <v>1</v>
      </c>
      <c r="X6" t="b">
        <f>IF(J6&gt;0, TRUE)</f>
        <v>1</v>
      </c>
      <c r="Y6" t="b">
        <f>IF(AND(T6=TRUE, X6=TRUE), TRUE)</f>
        <v>1</v>
      </c>
      <c r="Z6" t="b">
        <f t="shared" si="4"/>
        <v>1</v>
      </c>
      <c r="AA6" t="b">
        <f t="shared" si="5"/>
        <v>1</v>
      </c>
      <c r="AB6" t="b">
        <f t="shared" si="6"/>
        <v>1</v>
      </c>
      <c r="AC6" t="b">
        <f t="shared" si="7"/>
        <v>0</v>
      </c>
      <c r="AD6" t="b">
        <f t="shared" si="8"/>
        <v>0</v>
      </c>
    </row>
    <row r="7" spans="1:30" x14ac:dyDescent="0.35">
      <c r="A7" t="s">
        <v>9</v>
      </c>
      <c r="B7" t="s">
        <v>10</v>
      </c>
      <c r="C7" t="s">
        <v>4</v>
      </c>
      <c r="D7">
        <v>4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1</v>
      </c>
      <c r="L7">
        <v>0</v>
      </c>
      <c r="M7">
        <v>2</v>
      </c>
      <c r="N7">
        <v>0</v>
      </c>
      <c r="O7">
        <v>0</v>
      </c>
      <c r="P7">
        <v>0.28799999999999998</v>
      </c>
      <c r="Q7">
        <v>0.373</v>
      </c>
      <c r="R7">
        <v>0.60899999999999999</v>
      </c>
      <c r="S7">
        <v>0.98199999999999998</v>
      </c>
      <c r="T7" t="b">
        <f t="shared" si="0"/>
        <v>0</v>
      </c>
      <c r="U7" t="b">
        <f t="shared" si="1"/>
        <v>0</v>
      </c>
      <c r="V7" t="b">
        <f t="shared" si="2"/>
        <v>0</v>
      </c>
      <c r="W7" t="b">
        <f t="shared" si="3"/>
        <v>0</v>
      </c>
      <c r="X7" t="b">
        <f>IF(J7&gt;0, TRUE)</f>
        <v>1</v>
      </c>
      <c r="Y7" t="b">
        <f>IF(AND(T7=TRUE, X7=TRUE), TRUE)</f>
        <v>0</v>
      </c>
      <c r="Z7" t="b">
        <f t="shared" si="4"/>
        <v>1</v>
      </c>
      <c r="AA7" t="b">
        <f t="shared" si="5"/>
        <v>1</v>
      </c>
      <c r="AB7" t="b">
        <f t="shared" si="6"/>
        <v>1</v>
      </c>
      <c r="AC7" t="b">
        <f t="shared" si="7"/>
        <v>0</v>
      </c>
      <c r="AD7" t="b">
        <f t="shared" si="8"/>
        <v>0</v>
      </c>
    </row>
    <row r="8" spans="1:30" x14ac:dyDescent="0.35">
      <c r="A8" t="s">
        <v>11</v>
      </c>
      <c r="B8" t="s">
        <v>10</v>
      </c>
      <c r="C8" t="s">
        <v>4</v>
      </c>
      <c r="D8">
        <v>4</v>
      </c>
      <c r="E8">
        <v>1</v>
      </c>
      <c r="F8">
        <v>2</v>
      </c>
      <c r="G8">
        <v>2</v>
      </c>
      <c r="H8">
        <v>0</v>
      </c>
      <c r="I8">
        <v>0</v>
      </c>
      <c r="J8">
        <v>2</v>
      </c>
      <c r="K8">
        <v>1</v>
      </c>
      <c r="L8">
        <v>0</v>
      </c>
      <c r="M8">
        <v>2</v>
      </c>
      <c r="N8">
        <v>0</v>
      </c>
      <c r="O8">
        <v>0</v>
      </c>
      <c r="P8">
        <v>0.28999999999999998</v>
      </c>
      <c r="Q8">
        <v>0.374</v>
      </c>
      <c r="R8">
        <v>0.61299999999999999</v>
      </c>
      <c r="S8">
        <v>0.98799999999999999</v>
      </c>
      <c r="T8" t="b">
        <f t="shared" si="0"/>
        <v>0</v>
      </c>
      <c r="U8" t="b">
        <f t="shared" si="1"/>
        <v>0</v>
      </c>
      <c r="V8" t="b">
        <f t="shared" si="2"/>
        <v>0</v>
      </c>
      <c r="W8" t="b">
        <f t="shared" si="3"/>
        <v>0</v>
      </c>
      <c r="X8" t="b">
        <f>IF(J8&gt;0, TRUE)</f>
        <v>1</v>
      </c>
      <c r="Y8" t="b">
        <f>IF(AND(T8=TRUE, X8=TRUE), TRUE)</f>
        <v>0</v>
      </c>
      <c r="Z8" t="b">
        <f t="shared" si="4"/>
        <v>1</v>
      </c>
      <c r="AA8" t="b">
        <f t="shared" si="5"/>
        <v>1</v>
      </c>
      <c r="AB8" t="b">
        <f t="shared" si="6"/>
        <v>1</v>
      </c>
      <c r="AC8" t="b">
        <f t="shared" si="7"/>
        <v>1</v>
      </c>
      <c r="AD8" t="b">
        <f t="shared" si="8"/>
        <v>1</v>
      </c>
    </row>
    <row r="9" spans="1:30" x14ac:dyDescent="0.35">
      <c r="A9" t="s">
        <v>12</v>
      </c>
      <c r="B9" t="s">
        <v>10</v>
      </c>
      <c r="C9" t="s">
        <v>2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0.28899999999999998</v>
      </c>
      <c r="Q9">
        <v>0.373</v>
      </c>
      <c r="R9">
        <v>0.61</v>
      </c>
      <c r="S9">
        <v>0.98299999999999998</v>
      </c>
      <c r="T9" t="b">
        <f t="shared" si="0"/>
        <v>0</v>
      </c>
      <c r="U9" t="b">
        <f t="shared" si="1"/>
        <v>0</v>
      </c>
      <c r="V9" t="b">
        <f t="shared" si="2"/>
        <v>0</v>
      </c>
      <c r="W9" t="b">
        <f t="shared" si="3"/>
        <v>0</v>
      </c>
      <c r="X9" t="b">
        <f>IF(J9&gt;0, TRUE)</f>
        <v>0</v>
      </c>
      <c r="Y9" t="b">
        <f>IF(AND(T9=TRUE, X9=TRUE), TRUE)</f>
        <v>0</v>
      </c>
      <c r="Z9" t="b">
        <f t="shared" si="4"/>
        <v>0</v>
      </c>
      <c r="AA9" t="b">
        <f t="shared" si="5"/>
        <v>1</v>
      </c>
      <c r="AB9" t="b">
        <f t="shared" si="6"/>
        <v>0</v>
      </c>
      <c r="AC9" t="b">
        <f t="shared" si="7"/>
        <v>0</v>
      </c>
      <c r="AD9" t="b">
        <f t="shared" si="8"/>
        <v>0</v>
      </c>
    </row>
    <row r="10" spans="1:30" x14ac:dyDescent="0.35">
      <c r="A10" t="s">
        <v>13</v>
      </c>
      <c r="B10" t="s">
        <v>10</v>
      </c>
      <c r="C10" t="s">
        <v>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0.28999999999999998</v>
      </c>
      <c r="Q10">
        <v>0.373</v>
      </c>
      <c r="R10">
        <v>0.61299999999999999</v>
      </c>
      <c r="S10">
        <v>0.98499999999999999</v>
      </c>
      <c r="T10" t="b">
        <f t="shared" si="0"/>
        <v>0</v>
      </c>
      <c r="U10" t="b">
        <f t="shared" si="1"/>
        <v>0</v>
      </c>
      <c r="V10" t="b">
        <f t="shared" si="2"/>
        <v>0</v>
      </c>
      <c r="W10" t="b">
        <f t="shared" si="3"/>
        <v>0</v>
      </c>
      <c r="X10" t="b">
        <f>IF(J10&gt;0, TRUE)</f>
        <v>0</v>
      </c>
      <c r="Y10" t="b">
        <f>IF(AND(T10=TRUE, X10=TRUE), TRUE)</f>
        <v>0</v>
      </c>
      <c r="Z10" t="b">
        <f t="shared" si="4"/>
        <v>0</v>
      </c>
      <c r="AA10" t="b">
        <f t="shared" si="5"/>
        <v>1</v>
      </c>
      <c r="AB10" t="b">
        <f t="shared" si="6"/>
        <v>0</v>
      </c>
      <c r="AC10" t="b">
        <f t="shared" si="7"/>
        <v>1</v>
      </c>
      <c r="AD10" t="b">
        <f t="shared" si="8"/>
        <v>1</v>
      </c>
    </row>
    <row r="11" spans="1:30" x14ac:dyDescent="0.35">
      <c r="A11" t="s">
        <v>14</v>
      </c>
      <c r="B11" t="s">
        <v>15</v>
      </c>
      <c r="C11" t="s">
        <v>4</v>
      </c>
      <c r="D11">
        <v>4</v>
      </c>
      <c r="E11">
        <v>1</v>
      </c>
      <c r="F11">
        <v>2</v>
      </c>
      <c r="G11">
        <v>0</v>
      </c>
      <c r="H11">
        <v>0</v>
      </c>
      <c r="I11">
        <v>1</v>
      </c>
      <c r="J11">
        <v>3</v>
      </c>
      <c r="K11">
        <v>1</v>
      </c>
      <c r="L11">
        <v>0</v>
      </c>
      <c r="M11">
        <v>0</v>
      </c>
      <c r="N11">
        <v>1</v>
      </c>
      <c r="O11">
        <v>0</v>
      </c>
      <c r="P11">
        <v>0.29199999999999998</v>
      </c>
      <c r="Q11">
        <v>0.375</v>
      </c>
      <c r="R11">
        <v>0.61699999999999999</v>
      </c>
      <c r="S11">
        <v>0.99199999999999999</v>
      </c>
      <c r="T11" t="b">
        <f t="shared" si="0"/>
        <v>1</v>
      </c>
      <c r="U11" t="b">
        <f t="shared" si="1"/>
        <v>1</v>
      </c>
      <c r="V11" t="b">
        <f t="shared" si="2"/>
        <v>1</v>
      </c>
      <c r="W11" t="b">
        <f t="shared" si="3"/>
        <v>1</v>
      </c>
      <c r="X11" t="b">
        <f>IF(J11&gt;0, TRUE)</f>
        <v>1</v>
      </c>
      <c r="Y11" t="b">
        <f>IF(AND(T11=TRUE, X11=TRUE), TRUE)</f>
        <v>1</v>
      </c>
      <c r="Z11" t="b">
        <f t="shared" si="4"/>
        <v>1</v>
      </c>
      <c r="AA11" t="b">
        <f t="shared" si="5"/>
        <v>0</v>
      </c>
      <c r="AB11" t="b">
        <f t="shared" si="6"/>
        <v>0</v>
      </c>
      <c r="AC11" t="b">
        <f t="shared" si="7"/>
        <v>1</v>
      </c>
      <c r="AD11" t="b">
        <f t="shared" si="8"/>
        <v>0</v>
      </c>
    </row>
    <row r="12" spans="1:30" x14ac:dyDescent="0.35">
      <c r="A12" t="s">
        <v>16</v>
      </c>
      <c r="B12" t="s">
        <v>15</v>
      </c>
      <c r="C12" t="s">
        <v>2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0.28999999999999998</v>
      </c>
      <c r="Q12">
        <v>0.373</v>
      </c>
      <c r="R12">
        <v>0.61199999999999999</v>
      </c>
      <c r="S12">
        <v>0.98599999999999999</v>
      </c>
      <c r="T12" t="b">
        <f t="shared" si="0"/>
        <v>0</v>
      </c>
      <c r="U12" t="b">
        <f t="shared" si="1"/>
        <v>0</v>
      </c>
      <c r="V12" t="b">
        <f t="shared" si="2"/>
        <v>0</v>
      </c>
      <c r="W12" t="b">
        <f t="shared" si="3"/>
        <v>0</v>
      </c>
      <c r="X12" t="b">
        <f>IF(J12&gt;0, TRUE)</f>
        <v>0</v>
      </c>
      <c r="Y12" t="b">
        <f>IF(AND(T12=TRUE, X12=TRUE), TRUE)</f>
        <v>0</v>
      </c>
      <c r="Z12" t="b">
        <f t="shared" si="4"/>
        <v>0</v>
      </c>
      <c r="AA12" t="b">
        <f t="shared" si="5"/>
        <v>0</v>
      </c>
      <c r="AB12" t="b">
        <f t="shared" si="6"/>
        <v>0</v>
      </c>
      <c r="AC12" t="b">
        <f t="shared" si="7"/>
        <v>0</v>
      </c>
      <c r="AD12" t="b">
        <f t="shared" si="8"/>
        <v>0</v>
      </c>
    </row>
    <row r="13" spans="1:30" x14ac:dyDescent="0.35">
      <c r="A13" t="s">
        <v>17</v>
      </c>
      <c r="B13" t="s">
        <v>15</v>
      </c>
      <c r="C13" t="s">
        <v>2</v>
      </c>
      <c r="D13">
        <v>4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0.29199999999999998</v>
      </c>
      <c r="Q13">
        <v>0.376</v>
      </c>
      <c r="R13">
        <v>0.61699999999999999</v>
      </c>
      <c r="S13">
        <v>0.99299999999999999</v>
      </c>
      <c r="T13" t="b">
        <f t="shared" si="0"/>
        <v>0</v>
      </c>
      <c r="U13" t="b">
        <f t="shared" si="1"/>
        <v>1</v>
      </c>
      <c r="V13" t="b">
        <f t="shared" si="2"/>
        <v>0</v>
      </c>
      <c r="W13" t="b">
        <f t="shared" si="3"/>
        <v>1</v>
      </c>
      <c r="X13" t="b">
        <f>IF(J13&gt;0, TRUE)</f>
        <v>0</v>
      </c>
      <c r="Y13" t="b">
        <f>IF(AND(T13=TRUE, X13=TRUE), TRUE)</f>
        <v>0</v>
      </c>
      <c r="Z13" t="b">
        <f t="shared" si="4"/>
        <v>1</v>
      </c>
      <c r="AA13" t="b">
        <f t="shared" si="5"/>
        <v>1</v>
      </c>
      <c r="AB13" t="b">
        <f t="shared" si="6"/>
        <v>1</v>
      </c>
      <c r="AC13" t="b">
        <f t="shared" si="7"/>
        <v>1</v>
      </c>
      <c r="AD13" t="b">
        <f t="shared" si="8"/>
        <v>1</v>
      </c>
    </row>
    <row r="14" spans="1:30" x14ac:dyDescent="0.35">
      <c r="A14" t="s">
        <v>18</v>
      </c>
      <c r="B14" t="s">
        <v>19</v>
      </c>
      <c r="C14" t="s">
        <v>4</v>
      </c>
      <c r="D14">
        <v>4</v>
      </c>
      <c r="E14">
        <v>1</v>
      </c>
      <c r="F14">
        <v>2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0.29099999999999998</v>
      </c>
      <c r="Q14">
        <v>0.374</v>
      </c>
      <c r="R14">
        <v>0.61799999999999999</v>
      </c>
      <c r="S14">
        <v>0.99199999999999999</v>
      </c>
      <c r="T14" t="b">
        <f t="shared" si="0"/>
        <v>1</v>
      </c>
      <c r="U14" t="b">
        <f t="shared" si="1"/>
        <v>0</v>
      </c>
      <c r="V14" t="b">
        <f t="shared" si="2"/>
        <v>0</v>
      </c>
      <c r="W14" t="b">
        <f t="shared" si="3"/>
        <v>1</v>
      </c>
      <c r="X14" t="b">
        <f>IF(J14&gt;0, TRUE)</f>
        <v>1</v>
      </c>
      <c r="Y14" t="b">
        <f>IF(AND(T14=TRUE, X14=TRUE), TRUE)</f>
        <v>1</v>
      </c>
      <c r="Z14" t="b">
        <f t="shared" si="4"/>
        <v>1</v>
      </c>
      <c r="AA14" t="b">
        <f t="shared" si="5"/>
        <v>1</v>
      </c>
      <c r="AB14" t="b">
        <f t="shared" si="6"/>
        <v>1</v>
      </c>
      <c r="AC14" t="b">
        <f t="shared" si="7"/>
        <v>0</v>
      </c>
      <c r="AD14" t="b">
        <f t="shared" si="8"/>
        <v>0</v>
      </c>
    </row>
    <row r="15" spans="1:30" x14ac:dyDescent="0.35">
      <c r="A15" t="s">
        <v>20</v>
      </c>
      <c r="B15" t="s">
        <v>19</v>
      </c>
      <c r="C15" t="s">
        <v>4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0.28899999999999998</v>
      </c>
      <c r="Q15">
        <v>0.373</v>
      </c>
      <c r="R15">
        <v>0.61299999999999999</v>
      </c>
      <c r="S15">
        <v>0.98599999999999999</v>
      </c>
      <c r="T15" t="b">
        <f t="shared" si="0"/>
        <v>0</v>
      </c>
      <c r="U15" t="b">
        <f t="shared" si="1"/>
        <v>0</v>
      </c>
      <c r="V15" t="b">
        <f t="shared" si="2"/>
        <v>0</v>
      </c>
      <c r="W15" t="b">
        <f t="shared" si="3"/>
        <v>0</v>
      </c>
      <c r="X15" t="b">
        <f>IF(J15&gt;0, TRUE)</f>
        <v>0</v>
      </c>
      <c r="Y15" t="b">
        <f>IF(AND(T15=TRUE, X15=TRUE), TRUE)</f>
        <v>0</v>
      </c>
      <c r="Z15" t="b">
        <f t="shared" si="4"/>
        <v>0</v>
      </c>
      <c r="AA15" t="b">
        <f t="shared" si="5"/>
        <v>1</v>
      </c>
      <c r="AB15" t="b">
        <f t="shared" si="6"/>
        <v>0</v>
      </c>
      <c r="AC15" t="b">
        <f t="shared" si="7"/>
        <v>1</v>
      </c>
      <c r="AD15" t="b">
        <f t="shared" si="8"/>
        <v>1</v>
      </c>
    </row>
    <row r="16" spans="1:30" x14ac:dyDescent="0.35">
      <c r="A16" t="s">
        <v>21</v>
      </c>
      <c r="B16" t="s">
        <v>19</v>
      </c>
      <c r="C16" t="s">
        <v>2</v>
      </c>
      <c r="D16">
        <v>4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0.29099999999999998</v>
      </c>
      <c r="Q16">
        <v>0.376</v>
      </c>
      <c r="R16">
        <v>0.61699999999999999</v>
      </c>
      <c r="S16">
        <v>0.99299999999999999</v>
      </c>
      <c r="T16" t="b">
        <f t="shared" si="0"/>
        <v>1</v>
      </c>
      <c r="U16" t="b">
        <f t="shared" si="1"/>
        <v>0</v>
      </c>
      <c r="V16" t="b">
        <f t="shared" si="2"/>
        <v>0</v>
      </c>
      <c r="W16" t="b">
        <f t="shared" si="3"/>
        <v>1</v>
      </c>
      <c r="X16" t="b">
        <f>IF(J16&gt;0, TRUE)</f>
        <v>1</v>
      </c>
      <c r="Y16" t="b">
        <f>IF(AND(T16=TRUE, X16=TRUE), TRUE)</f>
        <v>1</v>
      </c>
      <c r="Z16" t="b">
        <f t="shared" si="4"/>
        <v>1</v>
      </c>
      <c r="AA16" t="b">
        <f t="shared" si="5"/>
        <v>1</v>
      </c>
      <c r="AB16" t="b">
        <f t="shared" si="6"/>
        <v>1</v>
      </c>
      <c r="AC16" t="b">
        <f t="shared" si="7"/>
        <v>1</v>
      </c>
      <c r="AD16" t="b">
        <f t="shared" si="8"/>
        <v>1</v>
      </c>
    </row>
    <row r="17" spans="1:30" x14ac:dyDescent="0.35">
      <c r="A17" t="s">
        <v>22</v>
      </c>
      <c r="B17" t="s">
        <v>23</v>
      </c>
      <c r="C17" t="s">
        <v>2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0.28999999999999998</v>
      </c>
      <c r="Q17">
        <v>0.375</v>
      </c>
      <c r="R17">
        <v>0.61299999999999999</v>
      </c>
      <c r="S17">
        <v>0.98799999999999999</v>
      </c>
      <c r="T17" t="b">
        <f t="shared" si="0"/>
        <v>0</v>
      </c>
      <c r="U17" t="b">
        <f t="shared" si="1"/>
        <v>0</v>
      </c>
      <c r="V17" t="b">
        <f t="shared" si="2"/>
        <v>0</v>
      </c>
      <c r="W17" t="b">
        <f t="shared" si="3"/>
        <v>0</v>
      </c>
      <c r="X17" t="b">
        <f>IF(J17&gt;0, TRUE)</f>
        <v>0</v>
      </c>
      <c r="Y17" t="b">
        <f>IF(AND(T17=TRUE, X17=TRUE), TRUE)</f>
        <v>0</v>
      </c>
      <c r="Z17" t="b">
        <f t="shared" si="4"/>
        <v>0</v>
      </c>
      <c r="AA17" t="b">
        <f t="shared" si="5"/>
        <v>1</v>
      </c>
      <c r="AB17" t="b">
        <f t="shared" si="6"/>
        <v>0</v>
      </c>
      <c r="AC17" t="b">
        <f t="shared" si="7"/>
        <v>0</v>
      </c>
      <c r="AD17" t="b">
        <f t="shared" si="8"/>
        <v>0</v>
      </c>
    </row>
    <row r="18" spans="1:30" x14ac:dyDescent="0.35">
      <c r="A18" t="s">
        <v>24</v>
      </c>
      <c r="B18" t="s">
        <v>23</v>
      </c>
      <c r="C18" t="s">
        <v>4</v>
      </c>
      <c r="D18">
        <v>4</v>
      </c>
      <c r="E18">
        <v>2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2</v>
      </c>
      <c r="N18">
        <v>0</v>
      </c>
      <c r="O18">
        <v>0</v>
      </c>
      <c r="P18">
        <v>0.29199999999999998</v>
      </c>
      <c r="Q18">
        <v>0.377</v>
      </c>
      <c r="R18">
        <v>0.61699999999999999</v>
      </c>
      <c r="S18">
        <v>0.995</v>
      </c>
      <c r="T18" t="b">
        <f t="shared" si="0"/>
        <v>0</v>
      </c>
      <c r="U18" t="b">
        <f t="shared" si="1"/>
        <v>0</v>
      </c>
      <c r="V18" t="b">
        <f t="shared" si="2"/>
        <v>0</v>
      </c>
      <c r="W18" t="b">
        <f t="shared" si="3"/>
        <v>0</v>
      </c>
      <c r="X18" t="b">
        <f>IF(J18&gt;0, TRUE)</f>
        <v>1</v>
      </c>
      <c r="Y18" t="b">
        <f>IF(AND(T18=TRUE, X18=TRUE), TRUE)</f>
        <v>0</v>
      </c>
      <c r="Z18" t="b">
        <f t="shared" si="4"/>
        <v>1</v>
      </c>
      <c r="AA18" t="b">
        <f t="shared" si="5"/>
        <v>1</v>
      </c>
      <c r="AB18" t="b">
        <f t="shared" si="6"/>
        <v>1</v>
      </c>
      <c r="AC18" t="b">
        <f t="shared" si="7"/>
        <v>1</v>
      </c>
      <c r="AD18" t="b">
        <f t="shared" si="8"/>
        <v>1</v>
      </c>
    </row>
    <row r="19" spans="1:30" x14ac:dyDescent="0.35">
      <c r="A19" t="s">
        <v>25</v>
      </c>
      <c r="B19" t="s">
        <v>26</v>
      </c>
      <c r="C19" t="s">
        <v>4</v>
      </c>
      <c r="D19">
        <v>4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1</v>
      </c>
      <c r="N19">
        <v>3</v>
      </c>
      <c r="O19">
        <v>0</v>
      </c>
      <c r="P19">
        <v>0.29199999999999998</v>
      </c>
      <c r="Q19">
        <v>0.377</v>
      </c>
      <c r="R19">
        <v>0.61599999999999999</v>
      </c>
      <c r="S19">
        <v>0.99299999999999999</v>
      </c>
      <c r="T19" t="b">
        <f t="shared" si="0"/>
        <v>0</v>
      </c>
      <c r="U19" t="b">
        <f t="shared" si="1"/>
        <v>1</v>
      </c>
      <c r="V19" t="b">
        <f t="shared" si="2"/>
        <v>0</v>
      </c>
      <c r="W19" t="b">
        <f t="shared" si="3"/>
        <v>1</v>
      </c>
      <c r="X19" t="b">
        <f>IF(J19&gt;0, TRUE)</f>
        <v>0</v>
      </c>
      <c r="Y19" t="b">
        <f>IF(AND(T19=TRUE, X19=TRUE), TRUE)</f>
        <v>0</v>
      </c>
      <c r="Z19" t="b">
        <f t="shared" si="4"/>
        <v>1</v>
      </c>
      <c r="AA19" t="b">
        <f t="shared" si="5"/>
        <v>1</v>
      </c>
      <c r="AB19" t="b">
        <f t="shared" si="6"/>
        <v>1</v>
      </c>
      <c r="AC19" t="b">
        <f t="shared" si="7"/>
        <v>1</v>
      </c>
      <c r="AD19" t="b">
        <f t="shared" si="8"/>
        <v>1</v>
      </c>
    </row>
    <row r="20" spans="1:30" x14ac:dyDescent="0.35">
      <c r="A20" t="s">
        <v>27</v>
      </c>
      <c r="B20" t="s">
        <v>26</v>
      </c>
      <c r="C20" t="s">
        <v>2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0.29099999999999998</v>
      </c>
      <c r="Q20">
        <v>0.374</v>
      </c>
      <c r="R20">
        <v>0.61699999999999999</v>
      </c>
      <c r="S20">
        <v>0.99099999999999999</v>
      </c>
      <c r="T20" t="b">
        <f t="shared" si="0"/>
        <v>0</v>
      </c>
      <c r="U20" t="b">
        <f t="shared" si="1"/>
        <v>0</v>
      </c>
      <c r="V20" t="b">
        <f t="shared" si="2"/>
        <v>0</v>
      </c>
      <c r="W20" t="b">
        <f t="shared" si="3"/>
        <v>0</v>
      </c>
      <c r="X20" t="b">
        <f>IF(J20&gt;0, TRUE)</f>
        <v>0</v>
      </c>
      <c r="Y20" t="b">
        <f>IF(AND(T20=TRUE, X20=TRUE), TRUE)</f>
        <v>0</v>
      </c>
      <c r="Z20" t="b">
        <f t="shared" si="4"/>
        <v>0</v>
      </c>
      <c r="AA20" t="b">
        <f t="shared" si="5"/>
        <v>1</v>
      </c>
      <c r="AB20" t="b">
        <f t="shared" si="6"/>
        <v>0</v>
      </c>
      <c r="AC20" t="b">
        <f t="shared" si="7"/>
        <v>0</v>
      </c>
      <c r="AD20" t="b">
        <f t="shared" si="8"/>
        <v>0</v>
      </c>
    </row>
    <row r="21" spans="1:30" x14ac:dyDescent="0.35">
      <c r="A21" t="s">
        <v>47</v>
      </c>
      <c r="B21" t="s">
        <v>26</v>
      </c>
      <c r="C21" t="s">
        <v>4</v>
      </c>
      <c r="D21">
        <v>5</v>
      </c>
      <c r="E21">
        <v>1</v>
      </c>
      <c r="F21">
        <v>1</v>
      </c>
      <c r="G21">
        <v>0</v>
      </c>
      <c r="H21">
        <v>0</v>
      </c>
      <c r="I21">
        <v>1</v>
      </c>
      <c r="J21">
        <v>2</v>
      </c>
      <c r="K21">
        <v>0</v>
      </c>
      <c r="L21">
        <v>0</v>
      </c>
      <c r="M21">
        <v>1</v>
      </c>
      <c r="N21">
        <v>0</v>
      </c>
      <c r="O21">
        <v>0</v>
      </c>
      <c r="P21">
        <v>0.29299999999999998</v>
      </c>
      <c r="Q21">
        <v>0.377</v>
      </c>
      <c r="R21">
        <v>0.622</v>
      </c>
      <c r="S21">
        <v>0.999</v>
      </c>
      <c r="T21" t="b">
        <f t="shared" si="0"/>
        <v>1</v>
      </c>
      <c r="U21" t="b">
        <f t="shared" si="1"/>
        <v>0</v>
      </c>
      <c r="V21" t="b">
        <f t="shared" si="2"/>
        <v>0</v>
      </c>
      <c r="W21" t="b">
        <f t="shared" si="3"/>
        <v>1</v>
      </c>
      <c r="X21" t="b">
        <f>IF(J21&gt;0, TRUE)</f>
        <v>1</v>
      </c>
      <c r="Y21" t="b">
        <f>IF(AND(T21=TRUE, X21=TRUE), TRUE)</f>
        <v>1</v>
      </c>
      <c r="Z21" t="b">
        <f t="shared" si="4"/>
        <v>1</v>
      </c>
      <c r="AA21" t="b">
        <f t="shared" si="5"/>
        <v>1</v>
      </c>
      <c r="AB21" t="b">
        <f t="shared" si="6"/>
        <v>1</v>
      </c>
      <c r="AC21" t="b">
        <f t="shared" si="7"/>
        <v>1</v>
      </c>
      <c r="AD21" t="b">
        <f t="shared" si="8"/>
        <v>1</v>
      </c>
    </row>
    <row r="22" spans="1:30" x14ac:dyDescent="0.35">
      <c r="A22" t="s">
        <v>48</v>
      </c>
      <c r="B22" t="s">
        <v>26</v>
      </c>
      <c r="C22" t="s">
        <v>4</v>
      </c>
      <c r="D22">
        <v>4</v>
      </c>
      <c r="E22">
        <v>2</v>
      </c>
      <c r="F22">
        <v>2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2</v>
      </c>
      <c r="N22">
        <v>1</v>
      </c>
      <c r="O22">
        <v>0</v>
      </c>
      <c r="P22">
        <v>0.29399999999999998</v>
      </c>
      <c r="Q22">
        <v>0.379</v>
      </c>
      <c r="R22">
        <v>0.62</v>
      </c>
      <c r="S22">
        <v>0.999</v>
      </c>
      <c r="T22" t="b">
        <f t="shared" si="0"/>
        <v>1</v>
      </c>
      <c r="U22" t="b">
        <f t="shared" si="1"/>
        <v>1</v>
      </c>
      <c r="V22" t="b">
        <f t="shared" si="2"/>
        <v>1</v>
      </c>
      <c r="W22" t="b">
        <f t="shared" si="3"/>
        <v>1</v>
      </c>
      <c r="X22" t="b">
        <f>IF(J22&gt;0, TRUE)</f>
        <v>1</v>
      </c>
      <c r="Y22" t="b">
        <f>IF(AND(T22=TRUE, X22=TRUE), TRUE)</f>
        <v>1</v>
      </c>
      <c r="Z22" t="b">
        <f t="shared" si="4"/>
        <v>1</v>
      </c>
      <c r="AA22" t="b">
        <f t="shared" si="5"/>
        <v>1</v>
      </c>
      <c r="AB22" t="b">
        <f t="shared" si="6"/>
        <v>1</v>
      </c>
      <c r="AC22" t="b">
        <f t="shared" si="7"/>
        <v>1</v>
      </c>
      <c r="AD22" t="b">
        <f t="shared" si="8"/>
        <v>1</v>
      </c>
    </row>
    <row r="23" spans="1:30" x14ac:dyDescent="0.35">
      <c r="A23" t="s">
        <v>49</v>
      </c>
      <c r="B23" t="s">
        <v>50</v>
      </c>
      <c r="C23" t="s">
        <v>4</v>
      </c>
      <c r="D23">
        <v>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0.29199999999999998</v>
      </c>
      <c r="Q23">
        <v>0.377</v>
      </c>
      <c r="R23">
        <v>0.61299999999999999</v>
      </c>
      <c r="S23">
        <v>0.99</v>
      </c>
      <c r="T23" t="b">
        <f t="shared" si="0"/>
        <v>0</v>
      </c>
      <c r="U23" t="b">
        <f t="shared" si="1"/>
        <v>0</v>
      </c>
      <c r="V23" t="b">
        <f t="shared" si="2"/>
        <v>0</v>
      </c>
      <c r="W23" t="b">
        <f t="shared" si="3"/>
        <v>0</v>
      </c>
      <c r="X23" t="b">
        <f>IF(J23&gt;0, TRUE)</f>
        <v>0</v>
      </c>
      <c r="Y23" t="b">
        <f>IF(AND(T23=TRUE, X23=TRUE), TRUE)</f>
        <v>0</v>
      </c>
      <c r="Z23" t="b">
        <f t="shared" si="4"/>
        <v>0</v>
      </c>
      <c r="AA23" t="b">
        <f t="shared" si="5"/>
        <v>1</v>
      </c>
      <c r="AB23" t="b">
        <f t="shared" si="6"/>
        <v>0</v>
      </c>
      <c r="AC23" t="b">
        <f t="shared" si="7"/>
        <v>0</v>
      </c>
      <c r="AD23" t="b">
        <f t="shared" si="8"/>
        <v>0</v>
      </c>
    </row>
    <row r="24" spans="1:30" x14ac:dyDescent="0.35">
      <c r="A24" t="s">
        <v>51</v>
      </c>
      <c r="B24" t="s">
        <v>50</v>
      </c>
      <c r="C24" t="s">
        <v>4</v>
      </c>
      <c r="D24">
        <v>4</v>
      </c>
      <c r="E24">
        <v>3</v>
      </c>
      <c r="F24">
        <v>2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2</v>
      </c>
      <c r="O24">
        <v>0</v>
      </c>
      <c r="P24">
        <v>0.29499999999999998</v>
      </c>
      <c r="Q24">
        <v>0.38</v>
      </c>
      <c r="R24">
        <v>0.61899999999999999</v>
      </c>
      <c r="S24">
        <v>0.999</v>
      </c>
      <c r="T24" t="b">
        <f t="shared" si="0"/>
        <v>1</v>
      </c>
      <c r="U24" t="b">
        <f t="shared" si="1"/>
        <v>1</v>
      </c>
      <c r="V24" t="b">
        <f t="shared" si="2"/>
        <v>1</v>
      </c>
      <c r="W24" t="b">
        <f t="shared" si="3"/>
        <v>1</v>
      </c>
      <c r="X24" t="b">
        <f>IF(J24&gt;0, TRUE)</f>
        <v>1</v>
      </c>
      <c r="Y24" t="b">
        <f>IF(AND(T24=TRUE, X24=TRUE), TRUE)</f>
        <v>1</v>
      </c>
      <c r="Z24" t="b">
        <f t="shared" si="4"/>
        <v>1</v>
      </c>
      <c r="AA24" t="b">
        <f t="shared" si="5"/>
        <v>1</v>
      </c>
      <c r="AB24" t="b">
        <f t="shared" si="6"/>
        <v>1</v>
      </c>
      <c r="AC24" t="b">
        <f t="shared" si="7"/>
        <v>1</v>
      </c>
      <c r="AD24" t="b">
        <f t="shared" si="8"/>
        <v>1</v>
      </c>
    </row>
    <row r="25" spans="1:30" x14ac:dyDescent="0.35">
      <c r="A25" t="s">
        <v>52</v>
      </c>
      <c r="B25" t="s">
        <v>50</v>
      </c>
      <c r="C25" t="s">
        <v>2</v>
      </c>
      <c r="D25">
        <v>4</v>
      </c>
      <c r="E25">
        <v>1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0.29399999999999998</v>
      </c>
      <c r="Q25">
        <v>0.379</v>
      </c>
      <c r="R25">
        <v>0.61399999999999999</v>
      </c>
      <c r="S25">
        <v>0.99399999999999999</v>
      </c>
      <c r="T25" t="b">
        <f t="shared" si="0"/>
        <v>0</v>
      </c>
      <c r="U25" t="b">
        <f t="shared" si="1"/>
        <v>0</v>
      </c>
      <c r="V25" t="b">
        <f t="shared" si="2"/>
        <v>0</v>
      </c>
      <c r="W25" t="b">
        <f t="shared" si="3"/>
        <v>0</v>
      </c>
      <c r="X25" t="b">
        <f>IF(J25&gt;0, TRUE)</f>
        <v>0</v>
      </c>
      <c r="Y25" t="b">
        <f>IF(AND(T25=TRUE, X25=TRUE), TRUE)</f>
        <v>0</v>
      </c>
      <c r="Z25" t="b">
        <f t="shared" si="4"/>
        <v>1</v>
      </c>
      <c r="AA25" t="b">
        <f t="shared" si="5"/>
        <v>1</v>
      </c>
      <c r="AB25" t="b">
        <f t="shared" si="6"/>
        <v>1</v>
      </c>
      <c r="AC25" t="b">
        <f t="shared" si="7"/>
        <v>1</v>
      </c>
      <c r="AD25" t="b">
        <f t="shared" si="8"/>
        <v>1</v>
      </c>
    </row>
    <row r="26" spans="1:30" x14ac:dyDescent="0.35">
      <c r="A26" t="s">
        <v>53</v>
      </c>
      <c r="B26" t="s">
        <v>54</v>
      </c>
      <c r="C26" t="s">
        <v>4</v>
      </c>
      <c r="D26">
        <v>3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0.29199999999999998</v>
      </c>
      <c r="Q26">
        <v>0.378</v>
      </c>
      <c r="R26">
        <v>0.61499999999999999</v>
      </c>
      <c r="S26">
        <v>0.99399999999999999</v>
      </c>
      <c r="T26" t="b">
        <f t="shared" si="0"/>
        <v>0</v>
      </c>
      <c r="U26" t="b">
        <f t="shared" si="1"/>
        <v>0</v>
      </c>
      <c r="V26" t="b">
        <f t="shared" si="2"/>
        <v>0</v>
      </c>
      <c r="W26" t="b">
        <f t="shared" si="3"/>
        <v>0</v>
      </c>
      <c r="X26" t="b">
        <f>IF(J26&gt;0, TRUE)</f>
        <v>0</v>
      </c>
      <c r="Y26" t="b">
        <f>IF(AND(T26=TRUE, X26=TRUE), TRUE)</f>
        <v>0</v>
      </c>
      <c r="Z26" t="b">
        <f t="shared" si="4"/>
        <v>1</v>
      </c>
      <c r="AA26" t="b">
        <f t="shared" si="5"/>
        <v>1</v>
      </c>
      <c r="AB26" t="b">
        <f t="shared" si="6"/>
        <v>1</v>
      </c>
      <c r="AC26" t="b">
        <f t="shared" si="7"/>
        <v>1</v>
      </c>
      <c r="AD26" t="b">
        <f t="shared" si="8"/>
        <v>1</v>
      </c>
    </row>
    <row r="27" spans="1:30" x14ac:dyDescent="0.35">
      <c r="A27" t="s">
        <v>55</v>
      </c>
      <c r="B27" t="s">
        <v>54</v>
      </c>
      <c r="C27" t="s">
        <v>2</v>
      </c>
      <c r="D27">
        <v>4</v>
      </c>
      <c r="E27">
        <v>2</v>
      </c>
      <c r="F27">
        <v>2</v>
      </c>
      <c r="G27">
        <v>0</v>
      </c>
      <c r="H27">
        <v>0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0.29399999999999998</v>
      </c>
      <c r="Q27">
        <v>0.379</v>
      </c>
      <c r="R27">
        <v>0.61899999999999999</v>
      </c>
      <c r="S27">
        <v>0.998</v>
      </c>
      <c r="T27" t="b">
        <f t="shared" si="0"/>
        <v>1</v>
      </c>
      <c r="U27" t="b">
        <f t="shared" si="1"/>
        <v>0</v>
      </c>
      <c r="V27" t="b">
        <f t="shared" si="2"/>
        <v>0</v>
      </c>
      <c r="W27" t="b">
        <f t="shared" si="3"/>
        <v>1</v>
      </c>
      <c r="X27" t="b">
        <f>IF(J27&gt;0, TRUE)</f>
        <v>1</v>
      </c>
      <c r="Y27" t="b">
        <f>IF(AND(T27=TRUE, X27=TRUE), TRUE)</f>
        <v>1</v>
      </c>
      <c r="Z27" t="b">
        <f t="shared" si="4"/>
        <v>1</v>
      </c>
      <c r="AA27" t="b">
        <f t="shared" si="5"/>
        <v>0</v>
      </c>
      <c r="AB27" t="b">
        <f t="shared" si="6"/>
        <v>0</v>
      </c>
      <c r="AC27" t="b">
        <f t="shared" si="7"/>
        <v>1</v>
      </c>
      <c r="AD27" t="b">
        <f t="shared" si="8"/>
        <v>0</v>
      </c>
    </row>
    <row r="28" spans="1:30" x14ac:dyDescent="0.35">
      <c r="A28" t="s">
        <v>56</v>
      </c>
      <c r="B28" t="s">
        <v>54</v>
      </c>
      <c r="C28" t="s">
        <v>4</v>
      </c>
      <c r="D28">
        <v>5</v>
      </c>
      <c r="E28">
        <v>1</v>
      </c>
      <c r="F28">
        <v>2</v>
      </c>
      <c r="G28">
        <v>0</v>
      </c>
      <c r="H28">
        <v>0</v>
      </c>
      <c r="I28">
        <v>1</v>
      </c>
      <c r="J28">
        <v>4</v>
      </c>
      <c r="K28">
        <v>0</v>
      </c>
      <c r="L28">
        <v>0</v>
      </c>
      <c r="M28">
        <v>0</v>
      </c>
      <c r="N28">
        <v>1</v>
      </c>
      <c r="O28">
        <v>0</v>
      </c>
      <c r="P28">
        <v>0.29199999999999998</v>
      </c>
      <c r="Q28">
        <v>0.378</v>
      </c>
      <c r="R28">
        <v>0.61399999999999999</v>
      </c>
      <c r="S28">
        <v>0.99199999999999999</v>
      </c>
      <c r="T28" t="b">
        <f t="shared" si="0"/>
        <v>1</v>
      </c>
      <c r="U28" t="b">
        <f t="shared" si="1"/>
        <v>1</v>
      </c>
      <c r="V28" t="b">
        <f t="shared" si="2"/>
        <v>1</v>
      </c>
      <c r="W28" t="b">
        <f t="shared" si="3"/>
        <v>1</v>
      </c>
      <c r="X28" t="b">
        <f>IF(J28&gt;0, TRUE)</f>
        <v>1</v>
      </c>
      <c r="Y28" t="b">
        <f>IF(AND(T28=TRUE, X28=TRUE), TRUE)</f>
        <v>1</v>
      </c>
      <c r="Z28" t="b">
        <f t="shared" si="4"/>
        <v>1</v>
      </c>
      <c r="AA28" t="b">
        <f t="shared" si="5"/>
        <v>0</v>
      </c>
      <c r="AB28" t="b">
        <f t="shared" si="6"/>
        <v>0</v>
      </c>
      <c r="AC28" t="b">
        <f t="shared" si="7"/>
        <v>1</v>
      </c>
      <c r="AD28" t="b">
        <f t="shared" si="8"/>
        <v>0</v>
      </c>
    </row>
    <row r="29" spans="1:30" x14ac:dyDescent="0.35">
      <c r="A29" t="s">
        <v>57</v>
      </c>
      <c r="B29" t="s">
        <v>58</v>
      </c>
      <c r="C29" t="s">
        <v>4</v>
      </c>
      <c r="D29">
        <v>4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0.29099999999999998</v>
      </c>
      <c r="Q29">
        <v>0.378</v>
      </c>
      <c r="R29">
        <v>0.61</v>
      </c>
      <c r="S29">
        <v>0.98799999999999999</v>
      </c>
      <c r="T29" t="b">
        <f t="shared" si="0"/>
        <v>0</v>
      </c>
      <c r="U29" t="b">
        <f t="shared" si="1"/>
        <v>1</v>
      </c>
      <c r="V29" t="b">
        <f t="shared" si="2"/>
        <v>0</v>
      </c>
      <c r="W29" t="b">
        <f t="shared" si="3"/>
        <v>1</v>
      </c>
      <c r="X29" t="b">
        <f>IF(J29&gt;0, TRUE)</f>
        <v>0</v>
      </c>
      <c r="Y29" t="b">
        <f>IF(AND(T29=TRUE, X29=TRUE), TRUE)</f>
        <v>0</v>
      </c>
      <c r="Z29" t="b">
        <f t="shared" si="4"/>
        <v>1</v>
      </c>
      <c r="AA29" t="b">
        <f t="shared" si="5"/>
        <v>1</v>
      </c>
      <c r="AB29" t="b">
        <f t="shared" si="6"/>
        <v>1</v>
      </c>
      <c r="AC29" t="b">
        <f t="shared" si="7"/>
        <v>1</v>
      </c>
      <c r="AD29" t="b">
        <f t="shared" si="8"/>
        <v>1</v>
      </c>
    </row>
    <row r="30" spans="1:30" x14ac:dyDescent="0.35">
      <c r="A30" t="s">
        <v>59</v>
      </c>
      <c r="B30" t="s">
        <v>58</v>
      </c>
      <c r="C30" t="s">
        <v>4</v>
      </c>
      <c r="D30">
        <v>5</v>
      </c>
      <c r="E30">
        <v>0</v>
      </c>
      <c r="F30">
        <v>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0.29099999999999998</v>
      </c>
      <c r="Q30">
        <v>0.378</v>
      </c>
      <c r="R30">
        <v>0.61299999999999999</v>
      </c>
      <c r="S30">
        <v>0.99099999999999999</v>
      </c>
      <c r="T30" t="b">
        <f t="shared" si="0"/>
        <v>0</v>
      </c>
      <c r="U30" t="b">
        <f t="shared" si="1"/>
        <v>1</v>
      </c>
      <c r="V30" t="b">
        <f t="shared" si="2"/>
        <v>0</v>
      </c>
      <c r="W30" t="b">
        <f t="shared" si="3"/>
        <v>1</v>
      </c>
      <c r="X30" t="b">
        <f>IF(J30&gt;0, TRUE)</f>
        <v>0</v>
      </c>
      <c r="Y30" t="b">
        <f>IF(AND(T30=TRUE, X30=TRUE), TRUE)</f>
        <v>0</v>
      </c>
      <c r="Z30" t="b">
        <f t="shared" si="4"/>
        <v>0</v>
      </c>
      <c r="AA30" t="b">
        <f t="shared" si="5"/>
        <v>1</v>
      </c>
      <c r="AB30" t="b">
        <f t="shared" si="6"/>
        <v>0</v>
      </c>
      <c r="AC30" t="b">
        <f t="shared" si="7"/>
        <v>1</v>
      </c>
      <c r="AD30" t="b">
        <f t="shared" si="8"/>
        <v>1</v>
      </c>
    </row>
    <row r="31" spans="1:30" x14ac:dyDescent="0.35">
      <c r="A31" t="s">
        <v>60</v>
      </c>
      <c r="B31" t="s">
        <v>58</v>
      </c>
      <c r="C31" t="s">
        <v>4</v>
      </c>
      <c r="D31">
        <v>3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0.28999999999999998</v>
      </c>
      <c r="Q31">
        <v>0.378</v>
      </c>
      <c r="R31">
        <v>0.61099999999999999</v>
      </c>
      <c r="S31">
        <v>0.98899999999999999</v>
      </c>
      <c r="T31" t="b">
        <f t="shared" si="0"/>
        <v>0</v>
      </c>
      <c r="U31" t="b">
        <f t="shared" si="1"/>
        <v>0</v>
      </c>
      <c r="V31" t="b">
        <f t="shared" si="2"/>
        <v>0</v>
      </c>
      <c r="W31" t="b">
        <f t="shared" si="3"/>
        <v>0</v>
      </c>
      <c r="X31" t="b">
        <f>IF(J31&gt;0, TRUE)</f>
        <v>0</v>
      </c>
      <c r="Y31" t="b">
        <f>IF(AND(T31=TRUE, X31=TRUE), TRUE)</f>
        <v>0</v>
      </c>
      <c r="Z31" t="b">
        <f t="shared" si="4"/>
        <v>0</v>
      </c>
      <c r="AA31" t="b">
        <f t="shared" si="5"/>
        <v>0</v>
      </c>
      <c r="AB31" t="b">
        <f t="shared" si="6"/>
        <v>0</v>
      </c>
      <c r="AC31" t="b">
        <f t="shared" si="7"/>
        <v>0</v>
      </c>
      <c r="AD31" t="b">
        <f t="shared" si="8"/>
        <v>0</v>
      </c>
    </row>
    <row r="32" spans="1:30" x14ac:dyDescent="0.35">
      <c r="A32" t="s">
        <v>61</v>
      </c>
      <c r="B32" t="s">
        <v>62</v>
      </c>
      <c r="C32" t="s">
        <v>4</v>
      </c>
      <c r="D32">
        <v>5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2</v>
      </c>
      <c r="N32">
        <v>0</v>
      </c>
      <c r="O32">
        <v>0</v>
      </c>
      <c r="P32">
        <v>0.28999999999999998</v>
      </c>
      <c r="Q32">
        <v>0.377</v>
      </c>
      <c r="R32">
        <v>0.61299999999999999</v>
      </c>
      <c r="S32">
        <v>0.99</v>
      </c>
      <c r="T32" t="b">
        <f t="shared" si="0"/>
        <v>1</v>
      </c>
      <c r="U32" t="b">
        <f t="shared" si="1"/>
        <v>0</v>
      </c>
      <c r="V32" t="b">
        <f t="shared" si="2"/>
        <v>0</v>
      </c>
      <c r="W32" t="b">
        <f t="shared" si="3"/>
        <v>1</v>
      </c>
      <c r="X32" t="b">
        <f>IF(J32&gt;0, TRUE)</f>
        <v>1</v>
      </c>
      <c r="Y32" t="b">
        <f>IF(AND(T32=TRUE, X32=TRUE), TRUE)</f>
        <v>1</v>
      </c>
      <c r="Z32" t="b">
        <f t="shared" si="4"/>
        <v>1</v>
      </c>
      <c r="AA32" t="b">
        <f t="shared" si="5"/>
        <v>1</v>
      </c>
      <c r="AB32" t="b">
        <f t="shared" si="6"/>
        <v>1</v>
      </c>
      <c r="AC32" t="b">
        <f t="shared" si="7"/>
        <v>1</v>
      </c>
      <c r="AD32" t="b">
        <f t="shared" si="8"/>
        <v>1</v>
      </c>
    </row>
    <row r="33" spans="1:30" x14ac:dyDescent="0.35">
      <c r="A33" t="s">
        <v>63</v>
      </c>
      <c r="B33" t="s">
        <v>62</v>
      </c>
      <c r="C33" t="s">
        <v>2</v>
      </c>
      <c r="D33">
        <v>3</v>
      </c>
      <c r="E33">
        <v>2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1</v>
      </c>
      <c r="N33">
        <v>2</v>
      </c>
      <c r="O33">
        <v>0</v>
      </c>
      <c r="P33">
        <v>0.29099999999999998</v>
      </c>
      <c r="Q33">
        <v>0.379</v>
      </c>
      <c r="R33">
        <v>0.61099999999999999</v>
      </c>
      <c r="S33">
        <v>0.99</v>
      </c>
      <c r="T33" t="b">
        <f t="shared" si="0"/>
        <v>1</v>
      </c>
      <c r="U33" t="b">
        <f t="shared" si="1"/>
        <v>1</v>
      </c>
      <c r="V33" t="b">
        <f t="shared" si="2"/>
        <v>1</v>
      </c>
      <c r="W33" t="b">
        <f t="shared" si="3"/>
        <v>1</v>
      </c>
      <c r="X33" t="b">
        <f>IF(J33&gt;0, TRUE)</f>
        <v>1</v>
      </c>
      <c r="Y33" t="b">
        <f>IF(AND(T33=TRUE, X33=TRUE), TRUE)</f>
        <v>1</v>
      </c>
      <c r="Z33" t="b">
        <f t="shared" si="4"/>
        <v>1</v>
      </c>
      <c r="AA33" t="b">
        <f t="shared" si="5"/>
        <v>1</v>
      </c>
      <c r="AB33" t="b">
        <f t="shared" si="6"/>
        <v>1</v>
      </c>
      <c r="AC33" t="b">
        <f t="shared" si="7"/>
        <v>0</v>
      </c>
      <c r="AD33" t="b">
        <f t="shared" si="8"/>
        <v>0</v>
      </c>
    </row>
    <row r="34" spans="1:30" x14ac:dyDescent="0.35">
      <c r="A34" t="s">
        <v>64</v>
      </c>
      <c r="B34" t="s">
        <v>62</v>
      </c>
      <c r="C34" t="s">
        <v>4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0.29099999999999998</v>
      </c>
      <c r="Q34">
        <v>0.378</v>
      </c>
      <c r="R34">
        <v>0.60599999999999998</v>
      </c>
      <c r="S34">
        <v>0.98399999999999999</v>
      </c>
      <c r="T34" t="b">
        <f t="shared" si="0"/>
        <v>0</v>
      </c>
      <c r="U34" t="b">
        <f t="shared" si="1"/>
        <v>0</v>
      </c>
      <c r="V34" t="b">
        <f t="shared" si="2"/>
        <v>0</v>
      </c>
      <c r="W34" t="b">
        <f t="shared" si="3"/>
        <v>0</v>
      </c>
      <c r="X34" t="b">
        <f>IF(J34&gt;0, TRUE)</f>
        <v>0</v>
      </c>
      <c r="Y34" t="b">
        <f>IF(AND(T34=TRUE, X34=TRUE), TRUE)</f>
        <v>0</v>
      </c>
      <c r="Z34" t="b">
        <f t="shared" si="4"/>
        <v>0</v>
      </c>
      <c r="AA34" t="b">
        <f t="shared" si="5"/>
        <v>1</v>
      </c>
      <c r="AB34" t="b">
        <f t="shared" si="6"/>
        <v>0</v>
      </c>
      <c r="AC34" t="b">
        <f t="shared" si="7"/>
        <v>1</v>
      </c>
      <c r="AD34" t="b">
        <f t="shared" si="8"/>
        <v>1</v>
      </c>
    </row>
    <row r="35" spans="1:30" x14ac:dyDescent="0.35">
      <c r="A35" t="s">
        <v>65</v>
      </c>
      <c r="B35" t="s">
        <v>66</v>
      </c>
      <c r="C35" t="s">
        <v>2</v>
      </c>
      <c r="D35">
        <v>5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0.29399999999999998</v>
      </c>
      <c r="Q35">
        <v>0.38100000000000001</v>
      </c>
      <c r="R35">
        <v>0.61299999999999999</v>
      </c>
      <c r="S35">
        <v>0.99399999999999999</v>
      </c>
      <c r="T35" t="b">
        <f t="shared" ref="T35:T66" si="9">IF(I35&gt;0, TRUE)</f>
        <v>0</v>
      </c>
      <c r="U35" t="b">
        <f t="shared" ref="U35:U66" si="10">IF(N35&gt;0, TRUE)</f>
        <v>0</v>
      </c>
      <c r="V35" t="b">
        <f t="shared" ref="V35:V66" si="11">IF(AND(T35=TRUE, U35=TRUE), TRUE)</f>
        <v>0</v>
      </c>
      <c r="W35" t="b">
        <f t="shared" si="3"/>
        <v>0</v>
      </c>
      <c r="X35" t="b">
        <f>IF(J35&gt;0, TRUE)</f>
        <v>0</v>
      </c>
      <c r="Y35" t="b">
        <f>IF(AND(T35=TRUE, X35=TRUE), TRUE)</f>
        <v>0</v>
      </c>
      <c r="Z35" t="b">
        <f t="shared" si="4"/>
        <v>0</v>
      </c>
      <c r="AA35" t="b">
        <f t="shared" si="5"/>
        <v>1</v>
      </c>
      <c r="AB35" t="b">
        <f t="shared" si="6"/>
        <v>0</v>
      </c>
      <c r="AC35" t="b">
        <f t="shared" si="7"/>
        <v>1</v>
      </c>
      <c r="AD35" t="b">
        <f t="shared" si="8"/>
        <v>1</v>
      </c>
    </row>
    <row r="36" spans="1:30" x14ac:dyDescent="0.35">
      <c r="A36" t="s">
        <v>67</v>
      </c>
      <c r="B36" t="s">
        <v>66</v>
      </c>
      <c r="C36" t="s">
        <v>2</v>
      </c>
      <c r="D36">
        <v>4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2</v>
      </c>
      <c r="O36">
        <v>0</v>
      </c>
      <c r="P36">
        <v>0.29499999999999998</v>
      </c>
      <c r="Q36">
        <v>0.38300000000000001</v>
      </c>
      <c r="R36">
        <v>0.61699999999999999</v>
      </c>
      <c r="S36">
        <v>1</v>
      </c>
      <c r="T36" t="b">
        <f t="shared" si="9"/>
        <v>0</v>
      </c>
      <c r="U36" t="b">
        <f t="shared" si="10"/>
        <v>1</v>
      </c>
      <c r="V36" t="b">
        <f t="shared" si="11"/>
        <v>0</v>
      </c>
      <c r="W36" t="b">
        <f t="shared" si="3"/>
        <v>1</v>
      </c>
      <c r="X36" t="b">
        <f>IF(J36&gt;0, TRUE)</f>
        <v>0</v>
      </c>
      <c r="Y36" t="b">
        <f>IF(AND(T36=TRUE, X36=TRUE), TRUE)</f>
        <v>0</v>
      </c>
      <c r="Z36" t="b">
        <f t="shared" si="4"/>
        <v>1</v>
      </c>
      <c r="AA36" t="b">
        <f t="shared" si="5"/>
        <v>1</v>
      </c>
      <c r="AB36" t="b">
        <f t="shared" si="6"/>
        <v>1</v>
      </c>
      <c r="AC36" t="b">
        <f t="shared" si="7"/>
        <v>1</v>
      </c>
      <c r="AD36" t="b">
        <f t="shared" si="8"/>
        <v>1</v>
      </c>
    </row>
    <row r="37" spans="1:30" x14ac:dyDescent="0.35">
      <c r="A37" t="s">
        <v>68</v>
      </c>
      <c r="B37" t="s">
        <v>66</v>
      </c>
      <c r="C37" t="s">
        <v>4</v>
      </c>
      <c r="D37">
        <v>5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2</v>
      </c>
      <c r="N37">
        <v>0</v>
      </c>
      <c r="O37">
        <v>0</v>
      </c>
      <c r="P37">
        <v>0.29699999999999999</v>
      </c>
      <c r="Q37">
        <v>0.38500000000000001</v>
      </c>
      <c r="R37">
        <v>0.623</v>
      </c>
      <c r="S37">
        <v>1.0069999999999999</v>
      </c>
      <c r="T37" t="b">
        <f t="shared" si="9"/>
        <v>1</v>
      </c>
      <c r="U37" t="b">
        <f t="shared" si="10"/>
        <v>0</v>
      </c>
      <c r="V37" t="b">
        <f t="shared" si="11"/>
        <v>0</v>
      </c>
      <c r="W37" t="b">
        <f t="shared" si="3"/>
        <v>1</v>
      </c>
      <c r="X37" t="b">
        <f>IF(J37&gt;0, TRUE)</f>
        <v>1</v>
      </c>
      <c r="Y37" t="b">
        <f>IF(AND(T37=TRUE, X37=TRUE), TRUE)</f>
        <v>1</v>
      </c>
      <c r="Z37" t="b">
        <f t="shared" si="4"/>
        <v>1</v>
      </c>
      <c r="AA37" t="b">
        <f t="shared" si="5"/>
        <v>1</v>
      </c>
      <c r="AB37" t="b">
        <f t="shared" si="6"/>
        <v>1</v>
      </c>
      <c r="AC37" t="b">
        <f t="shared" si="7"/>
        <v>0</v>
      </c>
      <c r="AD37" t="b">
        <f t="shared" si="8"/>
        <v>0</v>
      </c>
    </row>
    <row r="38" spans="1:30" x14ac:dyDescent="0.35">
      <c r="A38" t="s">
        <v>69</v>
      </c>
      <c r="B38" t="s">
        <v>66</v>
      </c>
      <c r="C38" t="s">
        <v>4</v>
      </c>
      <c r="D38">
        <v>3</v>
      </c>
      <c r="E38">
        <v>2</v>
      </c>
      <c r="F38">
        <v>1</v>
      </c>
      <c r="G38">
        <v>0</v>
      </c>
      <c r="H38">
        <v>0</v>
      </c>
      <c r="I38">
        <v>1</v>
      </c>
      <c r="J38">
        <v>2</v>
      </c>
      <c r="K38">
        <v>1</v>
      </c>
      <c r="L38">
        <v>0</v>
      </c>
      <c r="M38">
        <v>0</v>
      </c>
      <c r="N38">
        <v>1</v>
      </c>
      <c r="O38">
        <v>0</v>
      </c>
      <c r="P38">
        <v>0.29799999999999999</v>
      </c>
      <c r="Q38">
        <v>0.38600000000000001</v>
      </c>
      <c r="R38">
        <v>0.621</v>
      </c>
      <c r="S38">
        <v>1.0069999999999999</v>
      </c>
      <c r="T38" t="b">
        <f t="shared" si="9"/>
        <v>1</v>
      </c>
      <c r="U38" t="b">
        <f t="shared" si="10"/>
        <v>1</v>
      </c>
      <c r="V38" t="b">
        <f t="shared" si="11"/>
        <v>1</v>
      </c>
      <c r="W38" t="b">
        <f t="shared" si="3"/>
        <v>1</v>
      </c>
      <c r="X38" t="b">
        <f>IF(J38&gt;0, TRUE)</f>
        <v>1</v>
      </c>
      <c r="Y38" t="b">
        <f>IF(AND(T38=TRUE, X38=TRUE), TRUE)</f>
        <v>1</v>
      </c>
      <c r="Z38" t="b">
        <f t="shared" si="4"/>
        <v>1</v>
      </c>
      <c r="AA38" t="b">
        <f t="shared" si="5"/>
        <v>0</v>
      </c>
      <c r="AB38" t="b">
        <f t="shared" si="6"/>
        <v>0</v>
      </c>
      <c r="AC38" t="b">
        <f t="shared" si="7"/>
        <v>1</v>
      </c>
      <c r="AD38" t="b">
        <f t="shared" si="8"/>
        <v>0</v>
      </c>
    </row>
    <row r="39" spans="1:30" x14ac:dyDescent="0.35">
      <c r="A39" t="s">
        <v>70</v>
      </c>
      <c r="B39" t="s">
        <v>71</v>
      </c>
      <c r="C39" t="s">
        <v>4</v>
      </c>
      <c r="D39">
        <v>6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0.29799999999999999</v>
      </c>
      <c r="Q39">
        <v>0.38500000000000001</v>
      </c>
      <c r="R39">
        <v>0.61599999999999999</v>
      </c>
      <c r="S39">
        <v>1.0009999999999999</v>
      </c>
      <c r="T39" t="b">
        <f t="shared" si="9"/>
        <v>0</v>
      </c>
      <c r="U39" t="b">
        <f t="shared" si="10"/>
        <v>0</v>
      </c>
      <c r="V39" t="b">
        <f t="shared" si="11"/>
        <v>0</v>
      </c>
      <c r="W39" t="b">
        <f t="shared" si="3"/>
        <v>0</v>
      </c>
      <c r="X39" t="b">
        <f>IF(J39&gt;0, TRUE)</f>
        <v>0</v>
      </c>
      <c r="Y39" t="b">
        <f>IF(AND(T39=TRUE, X39=TRUE), TRUE)</f>
        <v>0</v>
      </c>
      <c r="Z39" t="b">
        <f t="shared" si="4"/>
        <v>0</v>
      </c>
      <c r="AA39" t="b">
        <f t="shared" si="5"/>
        <v>0</v>
      </c>
      <c r="AB39" t="b">
        <f t="shared" si="6"/>
        <v>0</v>
      </c>
      <c r="AC39" t="b">
        <f t="shared" si="7"/>
        <v>0</v>
      </c>
      <c r="AD39" t="b">
        <f t="shared" si="8"/>
        <v>0</v>
      </c>
    </row>
    <row r="40" spans="1:30" x14ac:dyDescent="0.35">
      <c r="A40" t="s">
        <v>72</v>
      </c>
      <c r="B40" t="s">
        <v>71</v>
      </c>
      <c r="C40" t="s">
        <v>4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0</v>
      </c>
      <c r="P40">
        <v>0.3</v>
      </c>
      <c r="Q40">
        <v>0.38800000000000001</v>
      </c>
      <c r="R40">
        <v>0.61699999999999999</v>
      </c>
      <c r="S40">
        <v>1.0049999999999999</v>
      </c>
      <c r="T40" t="b">
        <f t="shared" si="9"/>
        <v>0</v>
      </c>
      <c r="U40" t="b">
        <f t="shared" si="10"/>
        <v>0</v>
      </c>
      <c r="V40" t="b">
        <f t="shared" si="11"/>
        <v>0</v>
      </c>
      <c r="W40" t="b">
        <f t="shared" si="3"/>
        <v>0</v>
      </c>
      <c r="X40" t="b">
        <f>IF(J40&gt;0, TRUE)</f>
        <v>0</v>
      </c>
      <c r="Y40" t="b">
        <f>IF(AND(T40=TRUE, X40=TRUE), TRUE)</f>
        <v>0</v>
      </c>
      <c r="Z40" t="b">
        <f t="shared" si="4"/>
        <v>0</v>
      </c>
      <c r="AA40" t="b">
        <f t="shared" si="5"/>
        <v>1</v>
      </c>
      <c r="AB40" t="b">
        <f t="shared" si="6"/>
        <v>0</v>
      </c>
      <c r="AC40" t="b">
        <f t="shared" si="7"/>
        <v>0</v>
      </c>
      <c r="AD40" t="b">
        <f t="shared" si="8"/>
        <v>0</v>
      </c>
    </row>
    <row r="41" spans="1:30" x14ac:dyDescent="0.35">
      <c r="A41" t="s">
        <v>73</v>
      </c>
      <c r="B41" t="s">
        <v>71</v>
      </c>
      <c r="C41" t="s">
        <v>4</v>
      </c>
      <c r="D41">
        <v>4</v>
      </c>
      <c r="E41">
        <v>1</v>
      </c>
      <c r="F41">
        <v>1</v>
      </c>
      <c r="G41">
        <v>0</v>
      </c>
      <c r="H41">
        <v>0</v>
      </c>
      <c r="I41">
        <v>1</v>
      </c>
      <c r="J41">
        <v>2</v>
      </c>
      <c r="K41">
        <v>0</v>
      </c>
      <c r="L41">
        <v>0</v>
      </c>
      <c r="M41">
        <v>1</v>
      </c>
      <c r="N41">
        <v>0</v>
      </c>
      <c r="O41">
        <v>0</v>
      </c>
      <c r="P41">
        <v>0.30199999999999999</v>
      </c>
      <c r="Q41">
        <v>0.38900000000000001</v>
      </c>
      <c r="R41">
        <v>0.622</v>
      </c>
      <c r="S41">
        <v>1.0109999999999999</v>
      </c>
      <c r="T41" t="b">
        <f t="shared" si="9"/>
        <v>1</v>
      </c>
      <c r="U41" t="b">
        <f t="shared" si="10"/>
        <v>0</v>
      </c>
      <c r="V41" t="b">
        <f t="shared" si="11"/>
        <v>0</v>
      </c>
      <c r="W41" t="b">
        <f t="shared" si="3"/>
        <v>1</v>
      </c>
      <c r="X41" t="b">
        <f>IF(J41&gt;0, TRUE)</f>
        <v>1</v>
      </c>
      <c r="Y41" t="b">
        <f>IF(AND(T41=TRUE, X41=TRUE), TRUE)</f>
        <v>1</v>
      </c>
      <c r="Z41" t="b">
        <f t="shared" si="4"/>
        <v>1</v>
      </c>
      <c r="AA41" t="b">
        <f t="shared" si="5"/>
        <v>1</v>
      </c>
      <c r="AB41" t="b">
        <f t="shared" si="6"/>
        <v>1</v>
      </c>
      <c r="AC41" t="b">
        <f t="shared" si="7"/>
        <v>1</v>
      </c>
      <c r="AD41" t="b">
        <f t="shared" si="8"/>
        <v>1</v>
      </c>
    </row>
    <row r="42" spans="1:30" x14ac:dyDescent="0.35">
      <c r="A42" t="s">
        <v>74</v>
      </c>
      <c r="B42" t="s">
        <v>75</v>
      </c>
      <c r="C42" t="s">
        <v>2</v>
      </c>
      <c r="D42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0.30199999999999999</v>
      </c>
      <c r="Q42">
        <v>0.39</v>
      </c>
      <c r="R42">
        <v>0.61799999999999999</v>
      </c>
      <c r="S42">
        <v>1.008</v>
      </c>
      <c r="T42" t="b">
        <f t="shared" si="9"/>
        <v>0</v>
      </c>
      <c r="U42" t="b">
        <f t="shared" si="10"/>
        <v>0</v>
      </c>
      <c r="V42" t="b">
        <f t="shared" si="11"/>
        <v>0</v>
      </c>
      <c r="W42" t="b">
        <f t="shared" si="3"/>
        <v>0</v>
      </c>
      <c r="X42" t="b">
        <f>IF(J42&gt;0, TRUE)</f>
        <v>0</v>
      </c>
      <c r="Y42" t="b">
        <f>IF(AND(T42=TRUE, X42=TRUE), TRUE)</f>
        <v>0</v>
      </c>
      <c r="Z42" t="b">
        <f t="shared" si="4"/>
        <v>0</v>
      </c>
      <c r="AA42" t="b">
        <f t="shared" si="5"/>
        <v>0</v>
      </c>
      <c r="AB42" t="b">
        <f t="shared" si="6"/>
        <v>0</v>
      </c>
      <c r="AC42" t="b">
        <f t="shared" si="7"/>
        <v>0</v>
      </c>
      <c r="AD42" t="b">
        <f t="shared" si="8"/>
        <v>0</v>
      </c>
    </row>
    <row r="43" spans="1:30" x14ac:dyDescent="0.35">
      <c r="A43" t="s">
        <v>76</v>
      </c>
      <c r="B43" t="s">
        <v>75</v>
      </c>
      <c r="C43" t="s">
        <v>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0.30599999999999999</v>
      </c>
      <c r="Q43">
        <v>0.39400000000000002</v>
      </c>
      <c r="R43">
        <v>0.625</v>
      </c>
      <c r="S43">
        <v>1.0189999999999999</v>
      </c>
      <c r="T43" t="b">
        <f t="shared" si="9"/>
        <v>0</v>
      </c>
      <c r="U43" t="b">
        <f t="shared" si="10"/>
        <v>0</v>
      </c>
      <c r="V43" t="b">
        <f t="shared" si="11"/>
        <v>0</v>
      </c>
      <c r="W43" t="b">
        <f t="shared" si="3"/>
        <v>0</v>
      </c>
      <c r="X43" t="b">
        <f>IF(J43&gt;0, TRUE)</f>
        <v>0</v>
      </c>
      <c r="Y43" t="b">
        <f>IF(AND(T43=TRUE, X43=TRUE), TRUE)</f>
        <v>0</v>
      </c>
      <c r="Z43" t="b">
        <f t="shared" si="4"/>
        <v>0</v>
      </c>
      <c r="AA43" t="b">
        <f t="shared" si="5"/>
        <v>0</v>
      </c>
      <c r="AB43" t="b">
        <f t="shared" si="6"/>
        <v>0</v>
      </c>
      <c r="AC43" t="b">
        <f t="shared" si="7"/>
        <v>1</v>
      </c>
      <c r="AD43" t="b">
        <f t="shared" si="8"/>
        <v>0</v>
      </c>
    </row>
    <row r="44" spans="1:30" x14ac:dyDescent="0.35">
      <c r="A44" t="s">
        <v>77</v>
      </c>
      <c r="B44" t="s">
        <v>75</v>
      </c>
      <c r="C44" t="s">
        <v>4</v>
      </c>
      <c r="D44">
        <v>3</v>
      </c>
      <c r="E44">
        <v>1</v>
      </c>
      <c r="F44">
        <v>2</v>
      </c>
      <c r="G44">
        <v>1</v>
      </c>
      <c r="H44">
        <v>0</v>
      </c>
      <c r="I44">
        <v>1</v>
      </c>
      <c r="J44">
        <v>2</v>
      </c>
      <c r="K44">
        <v>0</v>
      </c>
      <c r="L44">
        <v>0</v>
      </c>
      <c r="M44">
        <v>0</v>
      </c>
      <c r="N44">
        <v>1</v>
      </c>
      <c r="O44">
        <v>0</v>
      </c>
      <c r="P44">
        <v>0.309</v>
      </c>
      <c r="Q44">
        <v>0.39700000000000002</v>
      </c>
      <c r="R44">
        <v>0.63100000000000001</v>
      </c>
      <c r="S44">
        <v>1.028</v>
      </c>
      <c r="T44" t="b">
        <f t="shared" si="9"/>
        <v>1</v>
      </c>
      <c r="U44" t="b">
        <f t="shared" si="10"/>
        <v>1</v>
      </c>
      <c r="V44" t="b">
        <f t="shared" si="11"/>
        <v>1</v>
      </c>
      <c r="W44" t="b">
        <f t="shared" si="3"/>
        <v>1</v>
      </c>
      <c r="X44" t="b">
        <f>IF(J44&gt;0, TRUE)</f>
        <v>1</v>
      </c>
      <c r="Y44" t="b">
        <f>IF(AND(T44=TRUE, X44=TRUE), TRUE)</f>
        <v>1</v>
      </c>
      <c r="Z44" t="b">
        <f t="shared" si="4"/>
        <v>1</v>
      </c>
      <c r="AA44" t="b">
        <f t="shared" si="5"/>
        <v>0</v>
      </c>
      <c r="AB44" t="b">
        <f t="shared" si="6"/>
        <v>0</v>
      </c>
      <c r="AC44" t="b">
        <f t="shared" si="7"/>
        <v>1</v>
      </c>
      <c r="AD44" t="b">
        <f t="shared" si="8"/>
        <v>0</v>
      </c>
    </row>
    <row r="45" spans="1:30" x14ac:dyDescent="0.35">
      <c r="A45" t="s">
        <v>78</v>
      </c>
      <c r="B45" t="s">
        <v>79</v>
      </c>
      <c r="C45" t="s">
        <v>4</v>
      </c>
      <c r="D45">
        <v>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0.30599999999999999</v>
      </c>
      <c r="Q45">
        <v>0.39600000000000002</v>
      </c>
      <c r="R45">
        <v>0.621</v>
      </c>
      <c r="S45">
        <v>1.018</v>
      </c>
      <c r="T45" t="b">
        <f t="shared" si="9"/>
        <v>0</v>
      </c>
      <c r="U45" t="b">
        <f t="shared" si="10"/>
        <v>0</v>
      </c>
      <c r="V45" t="b">
        <f t="shared" si="11"/>
        <v>0</v>
      </c>
      <c r="W45" t="b">
        <f t="shared" si="3"/>
        <v>0</v>
      </c>
      <c r="X45" t="b">
        <f>IF(J45&gt;0, TRUE)</f>
        <v>0</v>
      </c>
      <c r="Y45" t="b">
        <f>IF(AND(T45=TRUE, X45=TRUE), TRUE)</f>
        <v>0</v>
      </c>
      <c r="Z45" t="b">
        <f t="shared" si="4"/>
        <v>0</v>
      </c>
      <c r="AA45" t="b">
        <f t="shared" si="5"/>
        <v>1</v>
      </c>
      <c r="AB45" t="b">
        <f t="shared" si="6"/>
        <v>0</v>
      </c>
      <c r="AC45" t="b">
        <f t="shared" si="7"/>
        <v>0</v>
      </c>
      <c r="AD45" t="b">
        <f t="shared" si="8"/>
        <v>0</v>
      </c>
    </row>
    <row r="46" spans="1:30" x14ac:dyDescent="0.35">
      <c r="A46" t="s">
        <v>80</v>
      </c>
      <c r="B46" t="s">
        <v>79</v>
      </c>
      <c r="C46" t="s">
        <v>4</v>
      </c>
      <c r="D46">
        <v>5</v>
      </c>
      <c r="E46">
        <v>1</v>
      </c>
      <c r="F46">
        <v>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3</v>
      </c>
      <c r="N46">
        <v>3</v>
      </c>
      <c r="O46">
        <v>0</v>
      </c>
      <c r="P46">
        <v>0.309</v>
      </c>
      <c r="Q46">
        <v>0.4</v>
      </c>
      <c r="R46">
        <v>0.627</v>
      </c>
      <c r="S46">
        <v>1.0269999999999999</v>
      </c>
      <c r="T46" t="b">
        <f t="shared" si="9"/>
        <v>0</v>
      </c>
      <c r="U46" t="b">
        <f t="shared" si="10"/>
        <v>1</v>
      </c>
      <c r="V46" t="b">
        <f t="shared" si="11"/>
        <v>0</v>
      </c>
      <c r="W46" t="b">
        <f t="shared" si="3"/>
        <v>1</v>
      </c>
      <c r="X46" t="b">
        <f>IF(J46&gt;0, TRUE)</f>
        <v>0</v>
      </c>
      <c r="Y46" t="b">
        <f>IF(AND(T46=TRUE, X46=TRUE), TRUE)</f>
        <v>0</v>
      </c>
      <c r="Z46" t="b">
        <f t="shared" si="4"/>
        <v>1</v>
      </c>
      <c r="AA46" t="b">
        <f t="shared" si="5"/>
        <v>1</v>
      </c>
      <c r="AB46" t="b">
        <f t="shared" si="6"/>
        <v>1</v>
      </c>
      <c r="AC46" t="b">
        <f t="shared" si="7"/>
        <v>0</v>
      </c>
      <c r="AD46" t="b">
        <f t="shared" si="8"/>
        <v>0</v>
      </c>
    </row>
    <row r="47" spans="1:30" x14ac:dyDescent="0.35">
      <c r="A47" t="s">
        <v>81</v>
      </c>
      <c r="B47" t="s">
        <v>79</v>
      </c>
      <c r="C47" t="s">
        <v>2</v>
      </c>
      <c r="D47">
        <v>5</v>
      </c>
      <c r="E47">
        <v>1</v>
      </c>
      <c r="F47">
        <v>1</v>
      </c>
      <c r="G47">
        <v>0</v>
      </c>
      <c r="H47">
        <v>0</v>
      </c>
      <c r="I47">
        <v>1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0.308</v>
      </c>
      <c r="Q47">
        <v>0.39800000000000002</v>
      </c>
      <c r="R47">
        <v>0.63</v>
      </c>
      <c r="S47">
        <v>1.028</v>
      </c>
      <c r="T47" t="b">
        <f t="shared" si="9"/>
        <v>1</v>
      </c>
      <c r="U47" t="b">
        <f t="shared" si="10"/>
        <v>0</v>
      </c>
      <c r="V47" t="b">
        <f t="shared" si="11"/>
        <v>0</v>
      </c>
      <c r="W47" t="b">
        <f t="shared" si="3"/>
        <v>1</v>
      </c>
      <c r="X47" t="b">
        <f>IF(J47&gt;0, TRUE)</f>
        <v>1</v>
      </c>
      <c r="Y47" t="b">
        <f>IF(AND(T47=TRUE, X47=TRUE), TRUE)</f>
        <v>1</v>
      </c>
      <c r="Z47" t="b">
        <f t="shared" si="4"/>
        <v>1</v>
      </c>
      <c r="AA47" t="b">
        <f t="shared" si="5"/>
        <v>0</v>
      </c>
      <c r="AB47" t="b">
        <f t="shared" si="6"/>
        <v>0</v>
      </c>
      <c r="AC47" t="b">
        <f t="shared" si="7"/>
        <v>0</v>
      </c>
      <c r="AD47" t="b">
        <f t="shared" si="8"/>
        <v>0</v>
      </c>
    </row>
    <row r="48" spans="1:30" x14ac:dyDescent="0.35">
      <c r="A48" t="s">
        <v>82</v>
      </c>
      <c r="B48" t="s">
        <v>83</v>
      </c>
      <c r="C48" t="s">
        <v>2</v>
      </c>
      <c r="D48">
        <v>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0.309</v>
      </c>
      <c r="Q48">
        <v>0.4</v>
      </c>
      <c r="R48">
        <v>0.628</v>
      </c>
      <c r="S48">
        <v>1.028</v>
      </c>
      <c r="T48" t="b">
        <f t="shared" si="9"/>
        <v>0</v>
      </c>
      <c r="U48" t="b">
        <f t="shared" si="10"/>
        <v>0</v>
      </c>
      <c r="V48" t="b">
        <f t="shared" si="11"/>
        <v>0</v>
      </c>
      <c r="W48" t="b">
        <f t="shared" si="3"/>
        <v>0</v>
      </c>
      <c r="X48" t="b">
        <f>IF(J48&gt;0, TRUE)</f>
        <v>0</v>
      </c>
      <c r="Y48" t="b">
        <f>IF(AND(T48=TRUE, X48=TRUE), TRUE)</f>
        <v>0</v>
      </c>
      <c r="Z48" t="b">
        <f t="shared" si="4"/>
        <v>0</v>
      </c>
      <c r="AA48" t="b">
        <f t="shared" si="5"/>
        <v>0</v>
      </c>
      <c r="AB48" t="b">
        <f t="shared" si="6"/>
        <v>0</v>
      </c>
      <c r="AC48" t="b">
        <f t="shared" si="7"/>
        <v>1</v>
      </c>
      <c r="AD48" t="b">
        <f t="shared" si="8"/>
        <v>0</v>
      </c>
    </row>
    <row r="49" spans="1:30" x14ac:dyDescent="0.35">
      <c r="A49" t="s">
        <v>84</v>
      </c>
      <c r="B49" t="s">
        <v>83</v>
      </c>
      <c r="C49" t="s">
        <v>2</v>
      </c>
      <c r="D49">
        <v>4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2</v>
      </c>
      <c r="N49">
        <v>1</v>
      </c>
      <c r="O49">
        <v>0</v>
      </c>
      <c r="P49">
        <v>0.311</v>
      </c>
      <c r="Q49">
        <v>0.40200000000000002</v>
      </c>
      <c r="R49">
        <v>0.63300000000000001</v>
      </c>
      <c r="S49">
        <v>1.034</v>
      </c>
      <c r="T49" t="b">
        <f t="shared" si="9"/>
        <v>0</v>
      </c>
      <c r="U49" t="b">
        <f t="shared" si="10"/>
        <v>1</v>
      </c>
      <c r="V49" t="b">
        <f t="shared" si="11"/>
        <v>0</v>
      </c>
      <c r="W49" t="b">
        <f t="shared" si="3"/>
        <v>1</v>
      </c>
      <c r="X49" t="b">
        <f>IF(J49&gt;0, TRUE)</f>
        <v>0</v>
      </c>
      <c r="Y49" t="b">
        <f>IF(AND(T49=TRUE, X49=TRUE), TRUE)</f>
        <v>0</v>
      </c>
      <c r="Z49" t="b">
        <f t="shared" si="4"/>
        <v>1</v>
      </c>
      <c r="AA49" t="b">
        <f t="shared" si="5"/>
        <v>1</v>
      </c>
      <c r="AB49" t="b">
        <f t="shared" si="6"/>
        <v>1</v>
      </c>
      <c r="AC49" t="b">
        <f t="shared" si="7"/>
        <v>1</v>
      </c>
      <c r="AD49" t="b">
        <f t="shared" si="8"/>
        <v>1</v>
      </c>
    </row>
    <row r="50" spans="1:30" x14ac:dyDescent="0.35">
      <c r="A50" t="s">
        <v>85</v>
      </c>
      <c r="B50" t="s">
        <v>86</v>
      </c>
      <c r="C50" t="s">
        <v>4</v>
      </c>
      <c r="D50">
        <v>4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2</v>
      </c>
      <c r="N50">
        <v>1</v>
      </c>
      <c r="O50">
        <v>0</v>
      </c>
      <c r="P50">
        <v>0.314</v>
      </c>
      <c r="Q50">
        <v>0.40400000000000003</v>
      </c>
      <c r="R50">
        <v>0.63900000000000001</v>
      </c>
      <c r="S50">
        <v>1.0429999999999999</v>
      </c>
      <c r="T50" t="b">
        <f t="shared" si="9"/>
        <v>0</v>
      </c>
      <c r="U50" t="b">
        <f t="shared" si="10"/>
        <v>1</v>
      </c>
      <c r="V50" t="b">
        <f t="shared" si="11"/>
        <v>0</v>
      </c>
      <c r="W50" t="b">
        <f t="shared" si="3"/>
        <v>1</v>
      </c>
      <c r="X50" t="b">
        <f>IF(J50&gt;0, TRUE)</f>
        <v>0</v>
      </c>
      <c r="Y50" t="b">
        <f>IF(AND(T50=TRUE, X50=TRUE), TRUE)</f>
        <v>0</v>
      </c>
      <c r="Z50" t="b">
        <f t="shared" si="4"/>
        <v>1</v>
      </c>
      <c r="AA50" t="b">
        <f t="shared" si="5"/>
        <v>1</v>
      </c>
      <c r="AB50" t="b">
        <f t="shared" si="6"/>
        <v>1</v>
      </c>
      <c r="AC50" t="b">
        <f t="shared" si="7"/>
        <v>1</v>
      </c>
      <c r="AD50" t="b">
        <f t="shared" si="8"/>
        <v>1</v>
      </c>
    </row>
    <row r="51" spans="1:30" x14ac:dyDescent="0.35">
      <c r="A51" t="s">
        <v>87</v>
      </c>
      <c r="B51" t="s">
        <v>86</v>
      </c>
      <c r="C51" t="s">
        <v>2</v>
      </c>
      <c r="D51">
        <v>3</v>
      </c>
      <c r="E51">
        <v>2</v>
      </c>
      <c r="F51">
        <v>2</v>
      </c>
      <c r="G51">
        <v>0</v>
      </c>
      <c r="H51">
        <v>0</v>
      </c>
      <c r="I51">
        <v>1</v>
      </c>
      <c r="J51">
        <v>2</v>
      </c>
      <c r="K51">
        <v>2</v>
      </c>
      <c r="L51">
        <v>0</v>
      </c>
      <c r="M51">
        <v>0</v>
      </c>
      <c r="N51">
        <v>1</v>
      </c>
      <c r="O51">
        <v>0</v>
      </c>
      <c r="P51">
        <v>0.318</v>
      </c>
      <c r="Q51">
        <v>0.40600000000000003</v>
      </c>
      <c r="R51">
        <v>0.64500000000000002</v>
      </c>
      <c r="S51">
        <v>1.0509999999999999</v>
      </c>
      <c r="T51" t="b">
        <f t="shared" si="9"/>
        <v>1</v>
      </c>
      <c r="U51" t="b">
        <f t="shared" si="10"/>
        <v>1</v>
      </c>
      <c r="V51" t="b">
        <f t="shared" si="11"/>
        <v>1</v>
      </c>
      <c r="W51" t="b">
        <f t="shared" si="3"/>
        <v>1</v>
      </c>
      <c r="X51" t="b">
        <f>IF(J51&gt;0, TRUE)</f>
        <v>1</v>
      </c>
      <c r="Y51" t="b">
        <f>IF(AND(T51=TRUE, X51=TRUE), TRUE)</f>
        <v>1</v>
      </c>
      <c r="Z51" t="b">
        <f t="shared" si="4"/>
        <v>1</v>
      </c>
      <c r="AA51" t="b">
        <f t="shared" si="5"/>
        <v>0</v>
      </c>
      <c r="AB51" t="b">
        <f t="shared" si="6"/>
        <v>0</v>
      </c>
      <c r="AC51" t="b">
        <f t="shared" si="7"/>
        <v>0</v>
      </c>
      <c r="AD51" t="b">
        <f t="shared" si="8"/>
        <v>0</v>
      </c>
    </row>
    <row r="52" spans="1:30" x14ac:dyDescent="0.35">
      <c r="A52" t="s">
        <v>88</v>
      </c>
      <c r="B52" t="s">
        <v>86</v>
      </c>
      <c r="C52" t="s">
        <v>2</v>
      </c>
      <c r="D52">
        <v>3</v>
      </c>
      <c r="E52">
        <v>0</v>
      </c>
      <c r="F52">
        <v>2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0.315</v>
      </c>
      <c r="Q52">
        <v>0.40200000000000002</v>
      </c>
      <c r="R52">
        <v>0.63800000000000001</v>
      </c>
      <c r="S52">
        <v>1.0389999999999999</v>
      </c>
      <c r="T52" t="b">
        <f t="shared" si="9"/>
        <v>0</v>
      </c>
      <c r="U52" t="b">
        <f t="shared" si="10"/>
        <v>1</v>
      </c>
      <c r="V52" t="b">
        <f t="shared" si="11"/>
        <v>0</v>
      </c>
      <c r="W52" t="b">
        <f t="shared" si="3"/>
        <v>1</v>
      </c>
      <c r="X52" t="b">
        <f>IF(J52&gt;0, TRUE)</f>
        <v>0</v>
      </c>
      <c r="Y52" t="b">
        <f>IF(AND(T52=TRUE, X52=TRUE), TRUE)</f>
        <v>0</v>
      </c>
      <c r="Z52" t="b">
        <f t="shared" si="4"/>
        <v>0</v>
      </c>
      <c r="AA52" t="b">
        <f t="shared" si="5"/>
        <v>0</v>
      </c>
      <c r="AB52" t="b">
        <f t="shared" si="6"/>
        <v>0</v>
      </c>
      <c r="AC52" t="b">
        <f t="shared" si="7"/>
        <v>1</v>
      </c>
      <c r="AD52" t="b">
        <f t="shared" si="8"/>
        <v>0</v>
      </c>
    </row>
    <row r="53" spans="1:30" x14ac:dyDescent="0.35">
      <c r="A53" t="s">
        <v>89</v>
      </c>
      <c r="B53" t="s">
        <v>90</v>
      </c>
      <c r="C53" t="s">
        <v>4</v>
      </c>
      <c r="D53">
        <v>4</v>
      </c>
      <c r="E53">
        <v>1</v>
      </c>
      <c r="F53">
        <v>2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0.312</v>
      </c>
      <c r="Q53">
        <v>0.39900000000000002</v>
      </c>
      <c r="R53">
        <v>0.63500000000000001</v>
      </c>
      <c r="S53">
        <v>1.0329999999999999</v>
      </c>
      <c r="T53" t="b">
        <f t="shared" si="9"/>
        <v>1</v>
      </c>
      <c r="U53" t="b">
        <f t="shared" si="10"/>
        <v>0</v>
      </c>
      <c r="V53" t="b">
        <f t="shared" si="11"/>
        <v>0</v>
      </c>
      <c r="W53" t="b">
        <f t="shared" si="3"/>
        <v>1</v>
      </c>
      <c r="X53" t="b">
        <f>IF(J53&gt;0, TRUE)</f>
        <v>1</v>
      </c>
      <c r="Y53" t="b">
        <f>IF(AND(T53=TRUE, X53=TRUE), TRUE)</f>
        <v>1</v>
      </c>
      <c r="Z53" t="b">
        <f t="shared" si="4"/>
        <v>1</v>
      </c>
      <c r="AA53" t="b">
        <f t="shared" si="5"/>
        <v>0</v>
      </c>
      <c r="AB53" t="b">
        <f t="shared" si="6"/>
        <v>0</v>
      </c>
      <c r="AC53" t="b">
        <f t="shared" si="7"/>
        <v>0</v>
      </c>
      <c r="AD53" t="b">
        <f t="shared" si="8"/>
        <v>0</v>
      </c>
    </row>
    <row r="54" spans="1:30" x14ac:dyDescent="0.35">
      <c r="A54" t="s">
        <v>91</v>
      </c>
      <c r="B54" t="s">
        <v>90</v>
      </c>
      <c r="C54" t="s">
        <v>2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0</v>
      </c>
      <c r="P54">
        <v>0.31</v>
      </c>
      <c r="Q54">
        <v>0.39600000000000002</v>
      </c>
      <c r="R54">
        <v>0.626</v>
      </c>
      <c r="S54">
        <v>1.022</v>
      </c>
      <c r="T54" t="b">
        <f t="shared" si="9"/>
        <v>0</v>
      </c>
      <c r="U54" t="b">
        <f t="shared" si="10"/>
        <v>0</v>
      </c>
      <c r="V54" t="b">
        <f t="shared" si="11"/>
        <v>0</v>
      </c>
      <c r="W54" t="b">
        <f t="shared" si="3"/>
        <v>0</v>
      </c>
      <c r="X54" t="b">
        <f>IF(J54&gt;0, TRUE)</f>
        <v>0</v>
      </c>
      <c r="Y54" t="b">
        <f>IF(AND(T54=TRUE, X54=TRUE), TRUE)</f>
        <v>0</v>
      </c>
      <c r="Z54" t="b">
        <f t="shared" si="4"/>
        <v>0</v>
      </c>
      <c r="AA54" t="b">
        <f t="shared" si="5"/>
        <v>1</v>
      </c>
      <c r="AB54" t="b">
        <f t="shared" si="6"/>
        <v>0</v>
      </c>
      <c r="AC54" t="b">
        <f t="shared" si="7"/>
        <v>1</v>
      </c>
      <c r="AD54" t="b">
        <f t="shared" si="8"/>
        <v>1</v>
      </c>
    </row>
    <row r="55" spans="1:30" x14ac:dyDescent="0.35">
      <c r="A55" t="s">
        <v>92</v>
      </c>
      <c r="B55" t="s">
        <v>90</v>
      </c>
      <c r="C55" t="s">
        <v>4</v>
      </c>
      <c r="D55">
        <v>5</v>
      </c>
      <c r="E55">
        <v>0</v>
      </c>
      <c r="F55">
        <v>2</v>
      </c>
      <c r="G55">
        <v>1</v>
      </c>
      <c r="H55">
        <v>0</v>
      </c>
      <c r="I55">
        <v>0</v>
      </c>
      <c r="J55">
        <v>3</v>
      </c>
      <c r="K55">
        <v>0</v>
      </c>
      <c r="L55">
        <v>0</v>
      </c>
      <c r="M55">
        <v>3</v>
      </c>
      <c r="N55">
        <v>1</v>
      </c>
      <c r="O55">
        <v>0</v>
      </c>
      <c r="P55">
        <v>0.314</v>
      </c>
      <c r="Q55">
        <v>0.4</v>
      </c>
      <c r="R55">
        <v>0.63200000000000001</v>
      </c>
      <c r="S55">
        <v>1.032</v>
      </c>
      <c r="T55" t="b">
        <f t="shared" si="9"/>
        <v>0</v>
      </c>
      <c r="U55" t="b">
        <f t="shared" si="10"/>
        <v>1</v>
      </c>
      <c r="V55" t="b">
        <f t="shared" si="11"/>
        <v>0</v>
      </c>
      <c r="W55" t="b">
        <f t="shared" si="3"/>
        <v>1</v>
      </c>
      <c r="X55" t="b">
        <f>IF(J55&gt;0, TRUE)</f>
        <v>1</v>
      </c>
      <c r="Y55" t="b">
        <f>IF(AND(T55=TRUE, X55=TRUE), TRUE)</f>
        <v>0</v>
      </c>
      <c r="Z55" t="b">
        <f t="shared" si="4"/>
        <v>0</v>
      </c>
      <c r="AA55" t="b">
        <f t="shared" si="5"/>
        <v>1</v>
      </c>
      <c r="AB55" t="b">
        <f t="shared" si="6"/>
        <v>0</v>
      </c>
      <c r="AC55" t="b">
        <f t="shared" si="7"/>
        <v>1</v>
      </c>
      <c r="AD55" t="b">
        <f t="shared" si="8"/>
        <v>1</v>
      </c>
    </row>
    <row r="56" spans="1:30" x14ac:dyDescent="0.35">
      <c r="A56" t="s">
        <v>93</v>
      </c>
      <c r="B56" t="s">
        <v>90</v>
      </c>
      <c r="C56" t="s">
        <v>4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1</v>
      </c>
      <c r="P56">
        <v>0.313</v>
      </c>
      <c r="Q56">
        <v>0.4</v>
      </c>
      <c r="R56">
        <v>0.63300000000000001</v>
      </c>
      <c r="S56">
        <v>1.0329999999999999</v>
      </c>
      <c r="T56" t="b">
        <f t="shared" si="9"/>
        <v>0</v>
      </c>
      <c r="U56" t="b">
        <f t="shared" si="10"/>
        <v>0</v>
      </c>
      <c r="V56" t="b">
        <f t="shared" si="11"/>
        <v>0</v>
      </c>
      <c r="W56" t="b">
        <f t="shared" si="3"/>
        <v>0</v>
      </c>
      <c r="X56" t="b">
        <f>IF(J56&gt;0, TRUE)</f>
        <v>0</v>
      </c>
      <c r="Y56" t="b">
        <f>IF(AND(T56=TRUE, X56=TRUE), TRUE)</f>
        <v>0</v>
      </c>
      <c r="Z56" t="b">
        <f t="shared" si="4"/>
        <v>0</v>
      </c>
      <c r="AA56" t="b">
        <f t="shared" si="5"/>
        <v>1</v>
      </c>
      <c r="AB56" t="b">
        <f t="shared" si="6"/>
        <v>0</v>
      </c>
      <c r="AC56" t="b">
        <f t="shared" si="7"/>
        <v>1</v>
      </c>
      <c r="AD56" t="b">
        <f t="shared" si="8"/>
        <v>1</v>
      </c>
    </row>
    <row r="57" spans="1:30" x14ac:dyDescent="0.35">
      <c r="A57" t="s">
        <v>94</v>
      </c>
      <c r="B57" t="s">
        <v>95</v>
      </c>
      <c r="C57" t="s">
        <v>4</v>
      </c>
      <c r="D57">
        <v>3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  <c r="P57">
        <v>0.315</v>
      </c>
      <c r="Q57">
        <v>0.40100000000000002</v>
      </c>
      <c r="R57">
        <v>0.63800000000000001</v>
      </c>
      <c r="S57">
        <v>1.0389999999999999</v>
      </c>
      <c r="T57" t="b">
        <f t="shared" si="9"/>
        <v>1</v>
      </c>
      <c r="U57" t="b">
        <f t="shared" si="10"/>
        <v>0</v>
      </c>
      <c r="V57" t="b">
        <f t="shared" si="11"/>
        <v>0</v>
      </c>
      <c r="W57" t="b">
        <f t="shared" si="3"/>
        <v>1</v>
      </c>
      <c r="X57" t="b">
        <f>IF(J57&gt;0, TRUE)</f>
        <v>1</v>
      </c>
      <c r="Y57" t="b">
        <f>IF(AND(T57=TRUE, X57=TRUE), TRUE)</f>
        <v>1</v>
      </c>
      <c r="Z57" t="b">
        <f t="shared" si="4"/>
        <v>1</v>
      </c>
      <c r="AA57" t="b">
        <f t="shared" si="5"/>
        <v>1</v>
      </c>
      <c r="AB57" t="b">
        <f t="shared" si="6"/>
        <v>1</v>
      </c>
      <c r="AC57" t="b">
        <f t="shared" si="7"/>
        <v>1</v>
      </c>
      <c r="AD57" t="b">
        <f t="shared" si="8"/>
        <v>1</v>
      </c>
    </row>
    <row r="58" spans="1:30" x14ac:dyDescent="0.35">
      <c r="A58" t="s">
        <v>96</v>
      </c>
      <c r="B58" t="s">
        <v>95</v>
      </c>
      <c r="C58" t="s">
        <v>4</v>
      </c>
      <c r="D58">
        <v>4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0.315</v>
      </c>
      <c r="Q58">
        <v>0.4</v>
      </c>
      <c r="R58">
        <v>0.63200000000000001</v>
      </c>
      <c r="S58">
        <v>1.0329999999999999</v>
      </c>
      <c r="T58" t="b">
        <f t="shared" si="9"/>
        <v>0</v>
      </c>
      <c r="U58" t="b">
        <f t="shared" si="10"/>
        <v>0</v>
      </c>
      <c r="V58" t="b">
        <f t="shared" si="11"/>
        <v>0</v>
      </c>
      <c r="W58" t="b">
        <f t="shared" si="3"/>
        <v>0</v>
      </c>
      <c r="X58" t="b">
        <f>IF(J58&gt;0, TRUE)</f>
        <v>0</v>
      </c>
      <c r="Y58" t="b">
        <f>IF(AND(T58=TRUE, X58=TRUE), TRUE)</f>
        <v>0</v>
      </c>
      <c r="Z58" t="b">
        <f t="shared" si="4"/>
        <v>1</v>
      </c>
      <c r="AA58" t="b">
        <f t="shared" si="5"/>
        <v>0</v>
      </c>
      <c r="AB58" t="b">
        <f t="shared" si="6"/>
        <v>0</v>
      </c>
      <c r="AC58" t="b">
        <f t="shared" si="7"/>
        <v>1</v>
      </c>
      <c r="AD58" t="b">
        <f t="shared" si="8"/>
        <v>0</v>
      </c>
    </row>
    <row r="59" spans="1:30" x14ac:dyDescent="0.35">
      <c r="A59" t="s">
        <v>97</v>
      </c>
      <c r="B59" t="s">
        <v>95</v>
      </c>
      <c r="C59" t="s">
        <v>4</v>
      </c>
      <c r="D59">
        <v>4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0.316</v>
      </c>
      <c r="Q59">
        <v>0.39900000000000002</v>
      </c>
      <c r="R59">
        <v>0.63400000000000001</v>
      </c>
      <c r="S59">
        <v>1.0329999999999999</v>
      </c>
      <c r="T59" t="b">
        <f t="shared" si="9"/>
        <v>0</v>
      </c>
      <c r="U59" t="b">
        <f t="shared" si="10"/>
        <v>0</v>
      </c>
      <c r="V59" t="b">
        <f t="shared" si="11"/>
        <v>0</v>
      </c>
      <c r="W59" t="b">
        <f t="shared" si="3"/>
        <v>0</v>
      </c>
      <c r="X59" t="b">
        <f>IF(J59&gt;0, TRUE)</f>
        <v>0</v>
      </c>
      <c r="Y59" t="b">
        <f>IF(AND(T59=TRUE, X59=TRUE), TRUE)</f>
        <v>0</v>
      </c>
      <c r="Z59" t="b">
        <f t="shared" si="4"/>
        <v>1</v>
      </c>
      <c r="AA59" t="b">
        <f t="shared" si="5"/>
        <v>1</v>
      </c>
      <c r="AB59" t="b">
        <f t="shared" si="6"/>
        <v>1</v>
      </c>
      <c r="AC59" t="b">
        <f t="shared" si="7"/>
        <v>1</v>
      </c>
      <c r="AD59" t="b">
        <f t="shared" si="8"/>
        <v>1</v>
      </c>
    </row>
    <row r="60" spans="1:30" x14ac:dyDescent="0.35">
      <c r="A60" t="s">
        <v>98</v>
      </c>
      <c r="B60" t="s">
        <v>99</v>
      </c>
      <c r="C60" t="s">
        <v>2</v>
      </c>
      <c r="D60">
        <v>2</v>
      </c>
      <c r="E60">
        <v>1</v>
      </c>
      <c r="F60">
        <v>1</v>
      </c>
      <c r="G60">
        <v>0</v>
      </c>
      <c r="H60">
        <v>0</v>
      </c>
      <c r="I60">
        <v>1</v>
      </c>
      <c r="J60">
        <v>3</v>
      </c>
      <c r="K60">
        <v>1</v>
      </c>
      <c r="L60">
        <v>0</v>
      </c>
      <c r="M60">
        <v>1</v>
      </c>
      <c r="N60">
        <v>0</v>
      </c>
      <c r="O60">
        <v>0</v>
      </c>
      <c r="P60">
        <v>0.5</v>
      </c>
      <c r="Q60">
        <v>0.66700000000000004</v>
      </c>
      <c r="R60">
        <v>2</v>
      </c>
      <c r="S60">
        <v>2.6669999999999998</v>
      </c>
      <c r="T60" t="b">
        <f t="shared" si="9"/>
        <v>1</v>
      </c>
      <c r="U60" t="b">
        <f t="shared" si="10"/>
        <v>0</v>
      </c>
      <c r="V60" t="b">
        <f t="shared" si="11"/>
        <v>0</v>
      </c>
      <c r="W60" t="b">
        <f t="shared" si="3"/>
        <v>1</v>
      </c>
      <c r="X60" t="b">
        <f>IF(J60&gt;0, TRUE)</f>
        <v>1</v>
      </c>
      <c r="Y60" t="b">
        <f>IF(AND(T60=TRUE, X60=TRUE), TRUE)</f>
        <v>1</v>
      </c>
      <c r="Z60" t="b">
        <f t="shared" si="4"/>
        <v>1</v>
      </c>
      <c r="AA60" t="b">
        <f t="shared" si="5"/>
        <v>1</v>
      </c>
      <c r="AB60" t="b">
        <f t="shared" si="6"/>
        <v>1</v>
      </c>
      <c r="AC60" t="b">
        <f t="shared" si="7"/>
        <v>1</v>
      </c>
      <c r="AD60" t="b">
        <f t="shared" si="8"/>
        <v>1</v>
      </c>
    </row>
    <row r="61" spans="1:30" x14ac:dyDescent="0.35">
      <c r="A61" t="s">
        <v>100</v>
      </c>
      <c r="B61" t="s">
        <v>101</v>
      </c>
      <c r="C61" t="s">
        <v>2</v>
      </c>
      <c r="D61">
        <v>4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0.316</v>
      </c>
      <c r="Q61">
        <v>0.4</v>
      </c>
      <c r="R61">
        <v>0.63500000000000001</v>
      </c>
      <c r="S61">
        <v>1.036</v>
      </c>
      <c r="T61" t="b">
        <f t="shared" si="9"/>
        <v>0</v>
      </c>
      <c r="U61" t="b">
        <f t="shared" si="10"/>
        <v>0</v>
      </c>
      <c r="V61" t="b">
        <f t="shared" si="11"/>
        <v>0</v>
      </c>
      <c r="W61" t="b">
        <f t="shared" si="3"/>
        <v>0</v>
      </c>
      <c r="X61" t="b">
        <f>IF(J61&gt;0, TRUE)</f>
        <v>0</v>
      </c>
      <c r="Y61" t="b">
        <f>IF(AND(T61=TRUE, X61=TRUE), TRUE)</f>
        <v>0</v>
      </c>
      <c r="Z61" t="b">
        <f t="shared" si="4"/>
        <v>0</v>
      </c>
      <c r="AA61" t="b">
        <f t="shared" si="5"/>
        <v>0</v>
      </c>
      <c r="AB61" t="b">
        <f t="shared" si="6"/>
        <v>0</v>
      </c>
      <c r="AC61" t="b">
        <f t="shared" si="7"/>
        <v>0</v>
      </c>
      <c r="AD61" t="b">
        <f t="shared" si="8"/>
        <v>0</v>
      </c>
    </row>
    <row r="62" spans="1:30" x14ac:dyDescent="0.35">
      <c r="A62" t="s">
        <v>102</v>
      </c>
      <c r="B62" t="s">
        <v>101</v>
      </c>
      <c r="C62" t="s">
        <v>2</v>
      </c>
      <c r="D62">
        <v>4</v>
      </c>
      <c r="E62">
        <v>3</v>
      </c>
      <c r="F62">
        <v>2</v>
      </c>
      <c r="G62">
        <v>0</v>
      </c>
      <c r="H62">
        <v>1</v>
      </c>
      <c r="I62">
        <v>1</v>
      </c>
      <c r="J62">
        <v>2</v>
      </c>
      <c r="K62">
        <v>2</v>
      </c>
      <c r="L62">
        <v>0</v>
      </c>
      <c r="M62">
        <v>1</v>
      </c>
      <c r="N62">
        <v>1</v>
      </c>
      <c r="O62">
        <v>0</v>
      </c>
      <c r="P62">
        <v>0.314</v>
      </c>
      <c r="Q62">
        <v>0.4</v>
      </c>
      <c r="R62">
        <v>0.63700000000000001</v>
      </c>
      <c r="S62">
        <v>1.036</v>
      </c>
      <c r="T62" t="b">
        <f t="shared" si="9"/>
        <v>1</v>
      </c>
      <c r="U62" t="b">
        <f t="shared" si="10"/>
        <v>1</v>
      </c>
      <c r="V62" t="b">
        <f t="shared" si="11"/>
        <v>1</v>
      </c>
      <c r="W62" t="b">
        <f t="shared" si="3"/>
        <v>1</v>
      </c>
      <c r="X62" t="b">
        <f>IF(J62&gt;0, TRUE)</f>
        <v>1</v>
      </c>
      <c r="Y62" t="b">
        <f>IF(AND(T62=TRUE, X62=TRUE), TRUE)</f>
        <v>1</v>
      </c>
      <c r="Z62" t="b">
        <f t="shared" si="4"/>
        <v>1</v>
      </c>
      <c r="AA62" t="b">
        <f t="shared" si="5"/>
        <v>1</v>
      </c>
      <c r="AB62" t="b">
        <f t="shared" si="6"/>
        <v>1</v>
      </c>
      <c r="AC62" t="b">
        <f t="shared" si="7"/>
        <v>1</v>
      </c>
      <c r="AD62" t="b">
        <f t="shared" si="8"/>
        <v>1</v>
      </c>
    </row>
    <row r="63" spans="1:30" x14ac:dyDescent="0.35">
      <c r="A63" t="s">
        <v>103</v>
      </c>
      <c r="B63" t="s">
        <v>101</v>
      </c>
      <c r="C63" t="s">
        <v>4</v>
      </c>
      <c r="D63">
        <v>5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0.312</v>
      </c>
      <c r="Q63">
        <v>0.39600000000000002</v>
      </c>
      <c r="R63">
        <v>0.624</v>
      </c>
      <c r="S63">
        <v>1.02</v>
      </c>
      <c r="T63" t="b">
        <f t="shared" si="9"/>
        <v>0</v>
      </c>
      <c r="U63" t="b">
        <f t="shared" si="10"/>
        <v>0</v>
      </c>
      <c r="V63" t="b">
        <f t="shared" si="11"/>
        <v>0</v>
      </c>
      <c r="W63" t="b">
        <f t="shared" si="3"/>
        <v>0</v>
      </c>
      <c r="X63" t="b">
        <f>IF(J63&gt;0, TRUE)</f>
        <v>1</v>
      </c>
      <c r="Y63" t="b">
        <f>IF(AND(T63=TRUE, X63=TRUE), TRUE)</f>
        <v>0</v>
      </c>
      <c r="Z63" t="b">
        <f t="shared" si="4"/>
        <v>0</v>
      </c>
      <c r="AA63" t="b">
        <f t="shared" si="5"/>
        <v>1</v>
      </c>
      <c r="AB63" t="b">
        <f t="shared" si="6"/>
        <v>0</v>
      </c>
      <c r="AC63" t="b">
        <f t="shared" si="7"/>
        <v>1</v>
      </c>
      <c r="AD63" t="b">
        <f t="shared" si="8"/>
        <v>1</v>
      </c>
    </row>
    <row r="64" spans="1:30" x14ac:dyDescent="0.35">
      <c r="A64" t="s">
        <v>104</v>
      </c>
      <c r="B64" t="s">
        <v>105</v>
      </c>
      <c r="C64" t="s">
        <v>2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0.314</v>
      </c>
      <c r="Q64">
        <v>0.39800000000000002</v>
      </c>
      <c r="R64">
        <v>0.627</v>
      </c>
      <c r="S64">
        <v>1.026</v>
      </c>
      <c r="T64" t="b">
        <f t="shared" si="9"/>
        <v>0</v>
      </c>
      <c r="U64" t="b">
        <f t="shared" si="10"/>
        <v>0</v>
      </c>
      <c r="V64" t="b">
        <f t="shared" si="11"/>
        <v>0</v>
      </c>
      <c r="W64" t="b">
        <f t="shared" si="3"/>
        <v>0</v>
      </c>
      <c r="X64" t="b">
        <f>IF(J64&gt;0, TRUE)</f>
        <v>0</v>
      </c>
      <c r="Y64" t="b">
        <f>IF(AND(T64=TRUE, X64=TRUE), TRUE)</f>
        <v>0</v>
      </c>
      <c r="Z64" t="b">
        <f t="shared" si="4"/>
        <v>0</v>
      </c>
      <c r="AA64" t="b">
        <f t="shared" si="5"/>
        <v>1</v>
      </c>
      <c r="AB64" t="b">
        <f t="shared" si="6"/>
        <v>0</v>
      </c>
      <c r="AC64" t="b">
        <f t="shared" si="7"/>
        <v>1</v>
      </c>
      <c r="AD64" t="b">
        <f t="shared" si="8"/>
        <v>1</v>
      </c>
    </row>
    <row r="65" spans="1:30" x14ac:dyDescent="0.35">
      <c r="A65" t="s">
        <v>106</v>
      </c>
      <c r="B65" t="s">
        <v>105</v>
      </c>
      <c r="C65" t="s">
        <v>2</v>
      </c>
      <c r="D65">
        <v>4</v>
      </c>
      <c r="E65">
        <v>0</v>
      </c>
      <c r="F65">
        <v>2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0.317</v>
      </c>
      <c r="Q65">
        <v>0.40200000000000002</v>
      </c>
      <c r="R65">
        <v>0.63500000000000001</v>
      </c>
      <c r="S65">
        <v>1.0369999999999999</v>
      </c>
      <c r="T65" t="b">
        <f t="shared" si="9"/>
        <v>0</v>
      </c>
      <c r="U65" t="b">
        <f t="shared" si="10"/>
        <v>1</v>
      </c>
      <c r="V65" t="b">
        <f t="shared" si="11"/>
        <v>0</v>
      </c>
      <c r="W65" t="b">
        <f t="shared" si="3"/>
        <v>1</v>
      </c>
      <c r="X65" t="b">
        <f>IF(J65&gt;0, TRUE)</f>
        <v>1</v>
      </c>
      <c r="Y65" t="b">
        <f>IF(AND(T65=TRUE, X65=TRUE), TRUE)</f>
        <v>0</v>
      </c>
      <c r="Z65" t="b">
        <f t="shared" si="4"/>
        <v>0</v>
      </c>
      <c r="AA65" t="b">
        <f t="shared" si="5"/>
        <v>1</v>
      </c>
      <c r="AB65" t="b">
        <f t="shared" si="6"/>
        <v>0</v>
      </c>
      <c r="AC65" t="b">
        <f t="shared" si="7"/>
        <v>1</v>
      </c>
      <c r="AD65" t="b">
        <f t="shared" si="8"/>
        <v>1</v>
      </c>
    </row>
    <row r="66" spans="1:30" x14ac:dyDescent="0.35">
      <c r="A66" t="s">
        <v>107</v>
      </c>
      <c r="B66" t="s">
        <v>105</v>
      </c>
      <c r="C66" t="s">
        <v>2</v>
      </c>
      <c r="D66">
        <v>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1</v>
      </c>
      <c r="O66">
        <v>0</v>
      </c>
      <c r="P66">
        <v>0.315</v>
      </c>
      <c r="Q66">
        <v>0.40100000000000002</v>
      </c>
      <c r="R66">
        <v>0.63600000000000001</v>
      </c>
      <c r="S66">
        <v>1.0369999999999999</v>
      </c>
      <c r="T66" t="b">
        <f t="shared" si="9"/>
        <v>0</v>
      </c>
      <c r="U66" t="b">
        <f t="shared" si="10"/>
        <v>1</v>
      </c>
      <c r="V66" t="b">
        <f t="shared" si="11"/>
        <v>0</v>
      </c>
      <c r="W66" t="b">
        <f t="shared" si="3"/>
        <v>1</v>
      </c>
      <c r="X66" t="b">
        <f>IF(J66&gt;0, TRUE)</f>
        <v>0</v>
      </c>
      <c r="Y66" t="b">
        <f>IF(AND(T66=TRUE, X66=TRUE), TRUE)</f>
        <v>0</v>
      </c>
      <c r="Z66" t="b">
        <f t="shared" si="4"/>
        <v>0</v>
      </c>
      <c r="AA66" t="b">
        <f t="shared" si="5"/>
        <v>1</v>
      </c>
      <c r="AB66" t="b">
        <f t="shared" si="6"/>
        <v>0</v>
      </c>
      <c r="AC66" t="b">
        <f t="shared" si="7"/>
        <v>0</v>
      </c>
      <c r="AD66" t="b">
        <f t="shared" si="8"/>
        <v>0</v>
      </c>
    </row>
    <row r="67" spans="1:30" x14ac:dyDescent="0.35">
      <c r="A67" t="s">
        <v>108</v>
      </c>
      <c r="B67" t="s">
        <v>109</v>
      </c>
      <c r="C67" t="s">
        <v>2</v>
      </c>
      <c r="D67">
        <v>5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2</v>
      </c>
      <c r="O67">
        <v>0</v>
      </c>
      <c r="P67">
        <v>0.314</v>
      </c>
      <c r="Q67">
        <v>0.39900000000000002</v>
      </c>
      <c r="R67">
        <v>0.63700000000000001</v>
      </c>
      <c r="S67">
        <v>1.036</v>
      </c>
      <c r="T67" t="b">
        <f t="shared" ref="T67:T98" si="12">IF(I67&gt;0, TRUE)</f>
        <v>0</v>
      </c>
      <c r="U67" t="b">
        <f t="shared" ref="U67:U98" si="13">IF(N67&gt;0, TRUE)</f>
        <v>1</v>
      </c>
      <c r="V67" t="b">
        <f t="shared" ref="V67:V98" si="14">IF(AND(T67=TRUE, U67=TRUE), TRUE)</f>
        <v>0</v>
      </c>
      <c r="W67" t="b">
        <f t="shared" ref="W67:W130" si="15">IF(OR(T67=TRUE, U67=TRUE), TRUE)</f>
        <v>1</v>
      </c>
      <c r="X67" t="b">
        <f>IF(J67&gt;0, TRUE)</f>
        <v>0</v>
      </c>
      <c r="Y67" t="b">
        <f>IF(AND(T67=TRUE, X67=TRUE), TRUE)</f>
        <v>0</v>
      </c>
      <c r="Z67" t="b">
        <f t="shared" ref="Z67:Z130" si="16">IF(E67 &gt; 0, TRUE)</f>
        <v>0</v>
      </c>
      <c r="AA67" t="b">
        <f t="shared" ref="AA67:AA130" si="17">IF(M67&gt;0, TRUE)</f>
        <v>1</v>
      </c>
      <c r="AB67" t="b">
        <f t="shared" ref="AB67:AB130" si="18">IF(AND(Z67=TRUE, AA67=TRUE), TRUE)</f>
        <v>0</v>
      </c>
      <c r="AC67" t="b">
        <f t="shared" ref="AC67:AC130" si="19">IF(F70&gt;0, TRUE)</f>
        <v>0</v>
      </c>
      <c r="AD67" t="b">
        <f t="shared" ref="AD67:AD130" si="20">IF(AND(AC67=TRUE, AA67, TRUE), TRUE)</f>
        <v>0</v>
      </c>
    </row>
    <row r="68" spans="1:30" x14ac:dyDescent="0.35">
      <c r="A68" t="s">
        <v>110</v>
      </c>
      <c r="B68" t="s">
        <v>109</v>
      </c>
      <c r="C68" t="s">
        <v>4</v>
      </c>
      <c r="D68">
        <v>2</v>
      </c>
      <c r="E68">
        <v>2</v>
      </c>
      <c r="F68">
        <v>2</v>
      </c>
      <c r="G68">
        <v>0</v>
      </c>
      <c r="H68">
        <v>1</v>
      </c>
      <c r="I68">
        <v>1</v>
      </c>
      <c r="J68">
        <v>1</v>
      </c>
      <c r="K68">
        <v>2</v>
      </c>
      <c r="L68">
        <v>1</v>
      </c>
      <c r="M68">
        <v>0</v>
      </c>
      <c r="N68">
        <v>1</v>
      </c>
      <c r="O68">
        <v>0</v>
      </c>
      <c r="P68">
        <v>0.316</v>
      </c>
      <c r="Q68">
        <v>0.40200000000000002</v>
      </c>
      <c r="R68">
        <v>0.64300000000000002</v>
      </c>
      <c r="S68">
        <v>1.0449999999999999</v>
      </c>
      <c r="T68" t="b">
        <f t="shared" si="12"/>
        <v>1</v>
      </c>
      <c r="U68" t="b">
        <f t="shared" si="13"/>
        <v>1</v>
      </c>
      <c r="V68" t="b">
        <f t="shared" si="14"/>
        <v>1</v>
      </c>
      <c r="W68" t="b">
        <f t="shared" si="15"/>
        <v>1</v>
      </c>
      <c r="X68" t="b">
        <f>IF(J68&gt;0, TRUE)</f>
        <v>1</v>
      </c>
      <c r="Y68" t="b">
        <f>IF(AND(T68=TRUE, X68=TRUE), TRUE)</f>
        <v>1</v>
      </c>
      <c r="Z68" t="b">
        <f t="shared" si="16"/>
        <v>1</v>
      </c>
      <c r="AA68" t="b">
        <f t="shared" si="17"/>
        <v>0</v>
      </c>
      <c r="AB68" t="b">
        <f t="shared" si="18"/>
        <v>0</v>
      </c>
      <c r="AC68" t="b">
        <f t="shared" si="19"/>
        <v>1</v>
      </c>
      <c r="AD68" t="b">
        <f t="shared" si="20"/>
        <v>0</v>
      </c>
    </row>
    <row r="69" spans="1:30" x14ac:dyDescent="0.35">
      <c r="A69" t="s">
        <v>111</v>
      </c>
      <c r="B69" t="s">
        <v>109</v>
      </c>
      <c r="C69" t="s">
        <v>4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0</v>
      </c>
      <c r="O69">
        <v>0</v>
      </c>
      <c r="P69">
        <v>0.312</v>
      </c>
      <c r="Q69">
        <v>0.39400000000000002</v>
      </c>
      <c r="R69">
        <v>0.626</v>
      </c>
      <c r="S69">
        <v>1.02</v>
      </c>
      <c r="T69" t="b">
        <f t="shared" si="12"/>
        <v>0</v>
      </c>
      <c r="U69" t="b">
        <f t="shared" si="13"/>
        <v>0</v>
      </c>
      <c r="V69" t="b">
        <f t="shared" si="14"/>
        <v>0</v>
      </c>
      <c r="W69" t="b">
        <f t="shared" si="15"/>
        <v>0</v>
      </c>
      <c r="X69" t="b">
        <f>IF(J69&gt;0, TRUE)</f>
        <v>0</v>
      </c>
      <c r="Y69" t="b">
        <f>IF(AND(T69=TRUE, X69=TRUE), TRUE)</f>
        <v>0</v>
      </c>
      <c r="Z69" t="b">
        <f t="shared" si="16"/>
        <v>0</v>
      </c>
      <c r="AA69" t="b">
        <f t="shared" si="17"/>
        <v>1</v>
      </c>
      <c r="AB69" t="b">
        <f t="shared" si="18"/>
        <v>0</v>
      </c>
      <c r="AC69" t="b">
        <f t="shared" si="19"/>
        <v>1</v>
      </c>
      <c r="AD69" t="b">
        <f t="shared" si="20"/>
        <v>1</v>
      </c>
    </row>
    <row r="70" spans="1:30" x14ac:dyDescent="0.35">
      <c r="A70" t="s">
        <v>112</v>
      </c>
      <c r="B70" t="s">
        <v>113</v>
      </c>
      <c r="C70" t="s">
        <v>2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3</v>
      </c>
      <c r="N70">
        <v>1</v>
      </c>
      <c r="O70">
        <v>0</v>
      </c>
      <c r="P70">
        <v>0.316</v>
      </c>
      <c r="Q70">
        <v>0.39900000000000002</v>
      </c>
      <c r="R70">
        <v>0.63600000000000001</v>
      </c>
      <c r="S70">
        <v>1.0349999999999999</v>
      </c>
      <c r="T70" t="b">
        <f t="shared" si="12"/>
        <v>0</v>
      </c>
      <c r="U70" t="b">
        <f t="shared" si="13"/>
        <v>1</v>
      </c>
      <c r="V70" t="b">
        <f t="shared" si="14"/>
        <v>0</v>
      </c>
      <c r="W70" t="b">
        <f t="shared" si="15"/>
        <v>1</v>
      </c>
      <c r="X70" t="b">
        <f>IF(J70&gt;0, TRUE)</f>
        <v>0</v>
      </c>
      <c r="Y70" t="b">
        <f>IF(AND(T70=TRUE, X70=TRUE), TRUE)</f>
        <v>0</v>
      </c>
      <c r="Z70" t="b">
        <f t="shared" si="16"/>
        <v>0</v>
      </c>
      <c r="AA70" t="b">
        <f t="shared" si="17"/>
        <v>1</v>
      </c>
      <c r="AB70" t="b">
        <f t="shared" si="18"/>
        <v>0</v>
      </c>
      <c r="AC70" t="b">
        <f t="shared" si="19"/>
        <v>0</v>
      </c>
      <c r="AD70" t="b">
        <f t="shared" si="20"/>
        <v>0</v>
      </c>
    </row>
    <row r="71" spans="1:30" x14ac:dyDescent="0.35">
      <c r="A71" t="s">
        <v>114</v>
      </c>
      <c r="B71" t="s">
        <v>113</v>
      </c>
      <c r="C71" t="s">
        <v>2</v>
      </c>
      <c r="D71">
        <v>4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0.31900000000000001</v>
      </c>
      <c r="Q71">
        <v>0.40100000000000002</v>
      </c>
      <c r="R71">
        <v>0.64200000000000002</v>
      </c>
      <c r="S71">
        <v>1.042</v>
      </c>
      <c r="T71" t="b">
        <f t="shared" si="12"/>
        <v>0</v>
      </c>
      <c r="U71" t="b">
        <f t="shared" si="13"/>
        <v>0</v>
      </c>
      <c r="V71" t="b">
        <f t="shared" si="14"/>
        <v>0</v>
      </c>
      <c r="W71" t="b">
        <f t="shared" si="15"/>
        <v>0</v>
      </c>
      <c r="X71" t="b">
        <f>IF(J71&gt;0, TRUE)</f>
        <v>0</v>
      </c>
      <c r="Y71" t="b">
        <f>IF(AND(T71=TRUE, X71=TRUE), TRUE)</f>
        <v>0</v>
      </c>
      <c r="Z71" t="b">
        <f t="shared" si="16"/>
        <v>1</v>
      </c>
      <c r="AA71" t="b">
        <f t="shared" si="17"/>
        <v>1</v>
      </c>
      <c r="AB71" t="b">
        <f t="shared" si="18"/>
        <v>1</v>
      </c>
      <c r="AC71" t="b">
        <f t="shared" si="19"/>
        <v>1</v>
      </c>
      <c r="AD71" t="b">
        <f t="shared" si="20"/>
        <v>1</v>
      </c>
    </row>
    <row r="72" spans="1:30" x14ac:dyDescent="0.35">
      <c r="A72" t="s">
        <v>115</v>
      </c>
      <c r="B72" t="s">
        <v>113</v>
      </c>
      <c r="C72" t="s">
        <v>4</v>
      </c>
      <c r="D72">
        <v>5</v>
      </c>
      <c r="E72">
        <v>2</v>
      </c>
      <c r="F72">
        <v>3</v>
      </c>
      <c r="G72">
        <v>1</v>
      </c>
      <c r="H72">
        <v>0</v>
      </c>
      <c r="I72">
        <v>1</v>
      </c>
      <c r="J72">
        <v>2</v>
      </c>
      <c r="K72">
        <v>0</v>
      </c>
      <c r="L72">
        <v>0</v>
      </c>
      <c r="M72">
        <v>2</v>
      </c>
      <c r="N72">
        <v>0</v>
      </c>
      <c r="O72">
        <v>0</v>
      </c>
      <c r="P72">
        <v>0.32</v>
      </c>
      <c r="Q72">
        <v>0.40200000000000002</v>
      </c>
      <c r="R72">
        <v>0.64600000000000002</v>
      </c>
      <c r="S72">
        <v>1.048</v>
      </c>
      <c r="T72" t="b">
        <f t="shared" si="12"/>
        <v>1</v>
      </c>
      <c r="U72" t="b">
        <f t="shared" si="13"/>
        <v>0</v>
      </c>
      <c r="V72" t="b">
        <f t="shared" si="14"/>
        <v>0</v>
      </c>
      <c r="W72" t="b">
        <f t="shared" si="15"/>
        <v>1</v>
      </c>
      <c r="X72" t="b">
        <f>IF(J72&gt;0, TRUE)</f>
        <v>1</v>
      </c>
      <c r="Y72" t="b">
        <f>IF(AND(T72=TRUE, X72=TRUE), TRUE)</f>
        <v>1</v>
      </c>
      <c r="Z72" t="b">
        <f t="shared" si="16"/>
        <v>1</v>
      </c>
      <c r="AA72" t="b">
        <f t="shared" si="17"/>
        <v>1</v>
      </c>
      <c r="AB72" t="b">
        <f t="shared" si="18"/>
        <v>1</v>
      </c>
      <c r="AC72" t="b">
        <f t="shared" si="19"/>
        <v>1</v>
      </c>
      <c r="AD72" t="b">
        <f t="shared" si="20"/>
        <v>1</v>
      </c>
    </row>
    <row r="73" spans="1:30" x14ac:dyDescent="0.35">
      <c r="A73" t="s">
        <v>116</v>
      </c>
      <c r="B73" t="s">
        <v>117</v>
      </c>
      <c r="C73" t="s">
        <v>2</v>
      </c>
      <c r="D73">
        <v>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0</v>
      </c>
      <c r="P73">
        <v>0.316</v>
      </c>
      <c r="Q73">
        <v>0.39900000000000002</v>
      </c>
      <c r="R73">
        <v>0.63500000000000001</v>
      </c>
      <c r="S73">
        <v>1.034</v>
      </c>
      <c r="T73" t="b">
        <f t="shared" si="12"/>
        <v>0</v>
      </c>
      <c r="U73" t="b">
        <f t="shared" si="13"/>
        <v>0</v>
      </c>
      <c r="V73" t="b">
        <f t="shared" si="14"/>
        <v>0</v>
      </c>
      <c r="W73" t="b">
        <f t="shared" si="15"/>
        <v>0</v>
      </c>
      <c r="X73" t="b">
        <f>IF(J73&gt;0, TRUE)</f>
        <v>0</v>
      </c>
      <c r="Y73" t="b">
        <f>IF(AND(T73=TRUE, X73=TRUE), TRUE)</f>
        <v>0</v>
      </c>
      <c r="Z73" t="b">
        <f t="shared" si="16"/>
        <v>0</v>
      </c>
      <c r="AA73" t="b">
        <f t="shared" si="17"/>
        <v>1</v>
      </c>
      <c r="AB73" t="b">
        <f t="shared" si="18"/>
        <v>0</v>
      </c>
      <c r="AC73" t="b">
        <f t="shared" si="19"/>
        <v>1</v>
      </c>
      <c r="AD73" t="b">
        <f t="shared" si="20"/>
        <v>1</v>
      </c>
    </row>
    <row r="74" spans="1:30" x14ac:dyDescent="0.35">
      <c r="A74" t="s">
        <v>118</v>
      </c>
      <c r="B74" t="s">
        <v>117</v>
      </c>
      <c r="C74" t="s">
        <v>4</v>
      </c>
      <c r="D74">
        <v>4</v>
      </c>
      <c r="E74">
        <v>2</v>
      </c>
      <c r="F74">
        <v>1</v>
      </c>
      <c r="G74">
        <v>0</v>
      </c>
      <c r="H74">
        <v>0</v>
      </c>
      <c r="I74">
        <v>1</v>
      </c>
      <c r="J74">
        <v>1</v>
      </c>
      <c r="K74">
        <v>2</v>
      </c>
      <c r="L74">
        <v>0</v>
      </c>
      <c r="M74">
        <v>2</v>
      </c>
      <c r="N74">
        <v>0</v>
      </c>
      <c r="O74">
        <v>0</v>
      </c>
      <c r="P74">
        <v>0.32100000000000001</v>
      </c>
      <c r="Q74">
        <v>0.40500000000000003</v>
      </c>
      <c r="R74">
        <v>0.64500000000000002</v>
      </c>
      <c r="S74">
        <v>1.05</v>
      </c>
      <c r="T74" t="b">
        <f t="shared" si="12"/>
        <v>1</v>
      </c>
      <c r="U74" t="b">
        <f t="shared" si="13"/>
        <v>0</v>
      </c>
      <c r="V74" t="b">
        <f t="shared" si="14"/>
        <v>0</v>
      </c>
      <c r="W74" t="b">
        <f t="shared" si="15"/>
        <v>1</v>
      </c>
      <c r="X74" t="b">
        <f>IF(J74&gt;0, TRUE)</f>
        <v>1</v>
      </c>
      <c r="Y74" t="b">
        <f>IF(AND(T74=TRUE, X74=TRUE), TRUE)</f>
        <v>1</v>
      </c>
      <c r="Z74" t="b">
        <f t="shared" si="16"/>
        <v>1</v>
      </c>
      <c r="AA74" t="b">
        <f t="shared" si="17"/>
        <v>1</v>
      </c>
      <c r="AB74" t="b">
        <f t="shared" si="18"/>
        <v>1</v>
      </c>
      <c r="AC74" t="b">
        <f t="shared" si="19"/>
        <v>1</v>
      </c>
      <c r="AD74" t="b">
        <f t="shared" si="20"/>
        <v>1</v>
      </c>
    </row>
    <row r="75" spans="1:30" x14ac:dyDescent="0.35">
      <c r="A75" t="s">
        <v>119</v>
      </c>
      <c r="B75" t="s">
        <v>117</v>
      </c>
      <c r="C75" t="s">
        <v>2</v>
      </c>
      <c r="D75">
        <v>3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0.32200000000000001</v>
      </c>
      <c r="Q75">
        <v>0.40300000000000002</v>
      </c>
      <c r="R75">
        <v>0.64</v>
      </c>
      <c r="S75">
        <v>1.0429999999999999</v>
      </c>
      <c r="T75" t="b">
        <f t="shared" si="12"/>
        <v>0</v>
      </c>
      <c r="U75" t="b">
        <f t="shared" si="13"/>
        <v>0</v>
      </c>
      <c r="V75" t="b">
        <f t="shared" si="14"/>
        <v>0</v>
      </c>
      <c r="W75" t="b">
        <f t="shared" si="15"/>
        <v>0</v>
      </c>
      <c r="X75" t="b">
        <f>IF(J75&gt;0, TRUE)</f>
        <v>0</v>
      </c>
      <c r="Y75" t="b">
        <f>IF(AND(T75=TRUE, X75=TRUE), TRUE)</f>
        <v>0</v>
      </c>
      <c r="Z75" t="b">
        <f t="shared" si="16"/>
        <v>0</v>
      </c>
      <c r="AA75" t="b">
        <f t="shared" si="17"/>
        <v>1</v>
      </c>
      <c r="AB75" t="b">
        <f t="shared" si="18"/>
        <v>0</v>
      </c>
      <c r="AC75" t="b">
        <f t="shared" si="19"/>
        <v>0</v>
      </c>
      <c r="AD75" t="b">
        <f t="shared" si="20"/>
        <v>0</v>
      </c>
    </row>
    <row r="76" spans="1:30" x14ac:dyDescent="0.35">
      <c r="A76" t="s">
        <v>120</v>
      </c>
      <c r="B76" t="s">
        <v>121</v>
      </c>
      <c r="C76" t="s">
        <v>4</v>
      </c>
      <c r="D76">
        <v>2</v>
      </c>
      <c r="E76">
        <v>2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0</v>
      </c>
      <c r="N76">
        <v>0</v>
      </c>
      <c r="O76">
        <v>0</v>
      </c>
      <c r="P76">
        <v>0.32200000000000001</v>
      </c>
      <c r="Q76">
        <v>0.40200000000000002</v>
      </c>
      <c r="R76">
        <v>0.64300000000000002</v>
      </c>
      <c r="S76">
        <v>1.0449999999999999</v>
      </c>
      <c r="T76" t="b">
        <f t="shared" si="12"/>
        <v>1</v>
      </c>
      <c r="U76" t="b">
        <f t="shared" si="13"/>
        <v>0</v>
      </c>
      <c r="V76" t="b">
        <f t="shared" si="14"/>
        <v>0</v>
      </c>
      <c r="W76" t="b">
        <f t="shared" si="15"/>
        <v>1</v>
      </c>
      <c r="X76" t="b">
        <f>IF(J76&gt;0, TRUE)</f>
        <v>1</v>
      </c>
      <c r="Y76" t="b">
        <f>IF(AND(T76=TRUE, X76=TRUE), TRUE)</f>
        <v>1</v>
      </c>
      <c r="Z76" t="b">
        <f t="shared" si="16"/>
        <v>1</v>
      </c>
      <c r="AA76" t="b">
        <f t="shared" si="17"/>
        <v>0</v>
      </c>
      <c r="AB76" t="b">
        <f t="shared" si="18"/>
        <v>0</v>
      </c>
      <c r="AC76" t="b">
        <f t="shared" si="19"/>
        <v>1</v>
      </c>
      <c r="AD76" t="b">
        <f t="shared" si="20"/>
        <v>0</v>
      </c>
    </row>
    <row r="77" spans="1:30" x14ac:dyDescent="0.35">
      <c r="A77" t="s">
        <v>122</v>
      </c>
      <c r="B77" t="s">
        <v>121</v>
      </c>
      <c r="C77" t="s">
        <v>4</v>
      </c>
      <c r="D77">
        <v>4</v>
      </c>
      <c r="E77">
        <v>2</v>
      </c>
      <c r="F77">
        <v>2</v>
      </c>
      <c r="G77">
        <v>0</v>
      </c>
      <c r="H77">
        <v>0</v>
      </c>
      <c r="I77">
        <v>1</v>
      </c>
      <c r="J77">
        <v>2</v>
      </c>
      <c r="K77">
        <v>1</v>
      </c>
      <c r="L77">
        <v>0</v>
      </c>
      <c r="M77">
        <v>2</v>
      </c>
      <c r="N77">
        <v>0</v>
      </c>
      <c r="O77">
        <v>0</v>
      </c>
      <c r="P77">
        <v>0.32</v>
      </c>
      <c r="Q77">
        <v>0.39800000000000002</v>
      </c>
      <c r="R77">
        <v>0.63400000000000001</v>
      </c>
      <c r="S77">
        <v>1.0329999999999999</v>
      </c>
      <c r="T77" t="b">
        <f t="shared" si="12"/>
        <v>1</v>
      </c>
      <c r="U77" t="b">
        <f t="shared" si="13"/>
        <v>0</v>
      </c>
      <c r="V77" t="b">
        <f t="shared" si="14"/>
        <v>0</v>
      </c>
      <c r="W77" t="b">
        <f t="shared" si="15"/>
        <v>1</v>
      </c>
      <c r="X77" t="b">
        <f>IF(J77&gt;0, TRUE)</f>
        <v>1</v>
      </c>
      <c r="Y77" t="b">
        <f>IF(AND(T77=TRUE, X77=TRUE), TRUE)</f>
        <v>1</v>
      </c>
      <c r="Z77" t="b">
        <f t="shared" si="16"/>
        <v>1</v>
      </c>
      <c r="AA77" t="b">
        <f t="shared" si="17"/>
        <v>1</v>
      </c>
      <c r="AB77" t="b">
        <f t="shared" si="18"/>
        <v>1</v>
      </c>
      <c r="AC77" t="b">
        <f t="shared" si="19"/>
        <v>1</v>
      </c>
      <c r="AD77" t="b">
        <f t="shared" si="20"/>
        <v>1</v>
      </c>
    </row>
    <row r="78" spans="1:30" x14ac:dyDescent="0.35">
      <c r="A78" t="s">
        <v>123</v>
      </c>
      <c r="B78" t="s">
        <v>121</v>
      </c>
      <c r="C78" t="s">
        <v>4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2</v>
      </c>
      <c r="N78">
        <v>0</v>
      </c>
      <c r="O78">
        <v>0</v>
      </c>
      <c r="P78">
        <v>0.318</v>
      </c>
      <c r="Q78">
        <v>0.39500000000000002</v>
      </c>
      <c r="R78">
        <v>0.626</v>
      </c>
      <c r="S78">
        <v>1.022</v>
      </c>
      <c r="T78" t="b">
        <f t="shared" si="12"/>
        <v>0</v>
      </c>
      <c r="U78" t="b">
        <f t="shared" si="13"/>
        <v>0</v>
      </c>
      <c r="V78" t="b">
        <f t="shared" si="14"/>
        <v>0</v>
      </c>
      <c r="W78" t="b">
        <f t="shared" si="15"/>
        <v>0</v>
      </c>
      <c r="X78" t="b">
        <f>IF(J78&gt;0, TRUE)</f>
        <v>1</v>
      </c>
      <c r="Y78" t="b">
        <f>IF(AND(T78=TRUE, X78=TRUE), TRUE)</f>
        <v>0</v>
      </c>
      <c r="Z78" t="b">
        <f t="shared" si="16"/>
        <v>0</v>
      </c>
      <c r="AA78" t="b">
        <f t="shared" si="17"/>
        <v>1</v>
      </c>
      <c r="AB78" t="b">
        <f t="shared" si="18"/>
        <v>0</v>
      </c>
      <c r="AC78" t="b">
        <f t="shared" si="19"/>
        <v>1</v>
      </c>
      <c r="AD78" t="b">
        <f t="shared" si="20"/>
        <v>1</v>
      </c>
    </row>
    <row r="79" spans="1:30" x14ac:dyDescent="0.35">
      <c r="A79" t="s">
        <v>124</v>
      </c>
      <c r="B79" t="s">
        <v>125</v>
      </c>
      <c r="C79" t="s">
        <v>4</v>
      </c>
      <c r="D79">
        <v>4</v>
      </c>
      <c r="E79">
        <v>1</v>
      </c>
      <c r="F79">
        <v>1</v>
      </c>
      <c r="G79">
        <v>0</v>
      </c>
      <c r="H79">
        <v>0</v>
      </c>
      <c r="I79">
        <v>1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0.32100000000000001</v>
      </c>
      <c r="Q79">
        <v>0.39800000000000002</v>
      </c>
      <c r="R79">
        <v>0.63200000000000001</v>
      </c>
      <c r="S79">
        <v>1.0309999999999999</v>
      </c>
      <c r="T79" t="b">
        <f t="shared" si="12"/>
        <v>1</v>
      </c>
      <c r="U79" t="b">
        <f t="shared" si="13"/>
        <v>0</v>
      </c>
      <c r="V79" t="b">
        <f t="shared" si="14"/>
        <v>0</v>
      </c>
      <c r="W79" t="b">
        <f t="shared" si="15"/>
        <v>1</v>
      </c>
      <c r="X79" t="b">
        <f>IF(J79&gt;0, TRUE)</f>
        <v>1</v>
      </c>
      <c r="Y79" t="b">
        <f>IF(AND(T79=TRUE, X79=TRUE), TRUE)</f>
        <v>1</v>
      </c>
      <c r="Z79" t="b">
        <f t="shared" si="16"/>
        <v>1</v>
      </c>
      <c r="AA79" t="b">
        <f t="shared" si="17"/>
        <v>0</v>
      </c>
      <c r="AB79" t="b">
        <f t="shared" si="18"/>
        <v>0</v>
      </c>
      <c r="AC79" t="b">
        <f t="shared" si="19"/>
        <v>1</v>
      </c>
      <c r="AD79" t="b">
        <f t="shared" si="20"/>
        <v>0</v>
      </c>
    </row>
    <row r="80" spans="1:30" x14ac:dyDescent="0.35">
      <c r="A80" t="s">
        <v>126</v>
      </c>
      <c r="B80" t="s">
        <v>125</v>
      </c>
      <c r="C80" t="s">
        <v>2</v>
      </c>
      <c r="D80">
        <v>2</v>
      </c>
      <c r="E80">
        <v>1</v>
      </c>
      <c r="F80">
        <v>2</v>
      </c>
      <c r="G80">
        <v>0</v>
      </c>
      <c r="H80">
        <v>0</v>
      </c>
      <c r="I80">
        <v>1</v>
      </c>
      <c r="J80">
        <v>2</v>
      </c>
      <c r="K80">
        <v>2</v>
      </c>
      <c r="L80">
        <v>0</v>
      </c>
      <c r="M80">
        <v>0</v>
      </c>
      <c r="N80">
        <v>0</v>
      </c>
      <c r="O80">
        <v>1</v>
      </c>
      <c r="P80">
        <v>0.32200000000000001</v>
      </c>
      <c r="Q80">
        <v>0.39800000000000002</v>
      </c>
      <c r="R80">
        <v>0.628</v>
      </c>
      <c r="S80">
        <v>1.026</v>
      </c>
      <c r="T80" t="b">
        <f t="shared" si="12"/>
        <v>1</v>
      </c>
      <c r="U80" t="b">
        <f t="shared" si="13"/>
        <v>0</v>
      </c>
      <c r="V80" t="b">
        <f t="shared" si="14"/>
        <v>0</v>
      </c>
      <c r="W80" t="b">
        <f t="shared" si="15"/>
        <v>1</v>
      </c>
      <c r="X80" t="b">
        <f>IF(J80&gt;0, TRUE)</f>
        <v>1</v>
      </c>
      <c r="Y80" t="b">
        <f>IF(AND(T80=TRUE, X80=TRUE), TRUE)</f>
        <v>1</v>
      </c>
      <c r="Z80" t="b">
        <f t="shared" si="16"/>
        <v>1</v>
      </c>
      <c r="AA80" t="b">
        <f t="shared" si="17"/>
        <v>0</v>
      </c>
      <c r="AB80" t="b">
        <f t="shared" si="18"/>
        <v>0</v>
      </c>
      <c r="AC80" t="b">
        <f t="shared" si="19"/>
        <v>1</v>
      </c>
      <c r="AD80" t="b">
        <f t="shared" si="20"/>
        <v>0</v>
      </c>
    </row>
    <row r="81" spans="1:30" x14ac:dyDescent="0.35">
      <c r="A81" t="s">
        <v>127</v>
      </c>
      <c r="B81" t="s">
        <v>128</v>
      </c>
      <c r="C81" t="s">
        <v>4</v>
      </c>
      <c r="D81">
        <v>3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2</v>
      </c>
      <c r="L81">
        <v>0</v>
      </c>
      <c r="M81">
        <v>1</v>
      </c>
      <c r="N81">
        <v>0</v>
      </c>
      <c r="O81">
        <v>0</v>
      </c>
      <c r="P81">
        <v>0.318</v>
      </c>
      <c r="Q81">
        <v>0.39100000000000001</v>
      </c>
      <c r="R81">
        <v>0.61499999999999999</v>
      </c>
      <c r="S81">
        <v>1.006</v>
      </c>
      <c r="T81" t="b">
        <f t="shared" si="12"/>
        <v>1</v>
      </c>
      <c r="U81" t="b">
        <f t="shared" si="13"/>
        <v>0</v>
      </c>
      <c r="V81" t="b">
        <f t="shared" si="14"/>
        <v>0</v>
      </c>
      <c r="W81" t="b">
        <f t="shared" si="15"/>
        <v>1</v>
      </c>
      <c r="X81" t="b">
        <f>IF(J81&gt;0, TRUE)</f>
        <v>1</v>
      </c>
      <c r="Y81" t="b">
        <f>IF(AND(T81=TRUE, X81=TRUE), TRUE)</f>
        <v>1</v>
      </c>
      <c r="Z81" t="b">
        <f t="shared" si="16"/>
        <v>1</v>
      </c>
      <c r="AA81" t="b">
        <f t="shared" si="17"/>
        <v>1</v>
      </c>
      <c r="AB81" t="b">
        <f t="shared" si="18"/>
        <v>1</v>
      </c>
      <c r="AC81" t="b">
        <f t="shared" si="19"/>
        <v>1</v>
      </c>
      <c r="AD81" t="b">
        <f t="shared" si="20"/>
        <v>1</v>
      </c>
    </row>
    <row r="82" spans="1:30" x14ac:dyDescent="0.35">
      <c r="A82" t="s">
        <v>129</v>
      </c>
      <c r="B82" t="s">
        <v>128</v>
      </c>
      <c r="C82" t="s">
        <v>2</v>
      </c>
      <c r="D82">
        <v>5</v>
      </c>
      <c r="E82">
        <v>1</v>
      </c>
      <c r="F82">
        <v>2</v>
      </c>
      <c r="G82">
        <v>1</v>
      </c>
      <c r="H82">
        <v>0</v>
      </c>
      <c r="I82">
        <v>0</v>
      </c>
      <c r="J82">
        <v>3</v>
      </c>
      <c r="K82">
        <v>0</v>
      </c>
      <c r="L82">
        <v>0</v>
      </c>
      <c r="M82">
        <v>1</v>
      </c>
      <c r="N82">
        <v>0</v>
      </c>
      <c r="O82">
        <v>0</v>
      </c>
      <c r="P82">
        <v>0.317</v>
      </c>
      <c r="Q82">
        <v>0.38800000000000001</v>
      </c>
      <c r="R82">
        <v>0.60799999999999998</v>
      </c>
      <c r="S82">
        <v>0.995</v>
      </c>
      <c r="T82" t="b">
        <f t="shared" si="12"/>
        <v>0</v>
      </c>
      <c r="U82" t="b">
        <f t="shared" si="13"/>
        <v>0</v>
      </c>
      <c r="V82" t="b">
        <f t="shared" si="14"/>
        <v>0</v>
      </c>
      <c r="W82" t="b">
        <f t="shared" si="15"/>
        <v>0</v>
      </c>
      <c r="X82" t="b">
        <f>IF(J82&gt;0, TRUE)</f>
        <v>1</v>
      </c>
      <c r="Y82" t="b">
        <f>IF(AND(T82=TRUE, X82=TRUE), TRUE)</f>
        <v>0</v>
      </c>
      <c r="Z82" t="b">
        <f t="shared" si="16"/>
        <v>1</v>
      </c>
      <c r="AA82" t="b">
        <f t="shared" si="17"/>
        <v>1</v>
      </c>
      <c r="AB82" t="b">
        <f t="shared" si="18"/>
        <v>1</v>
      </c>
      <c r="AC82" t="b">
        <f t="shared" si="19"/>
        <v>1</v>
      </c>
      <c r="AD82" t="b">
        <f t="shared" si="20"/>
        <v>1</v>
      </c>
    </row>
    <row r="83" spans="1:30" x14ac:dyDescent="0.35">
      <c r="A83" t="s">
        <v>130</v>
      </c>
      <c r="B83" t="s">
        <v>128</v>
      </c>
      <c r="C83" t="s">
        <v>4</v>
      </c>
      <c r="D83">
        <v>5</v>
      </c>
      <c r="E83">
        <v>2</v>
      </c>
      <c r="F83">
        <v>2</v>
      </c>
      <c r="G83">
        <v>0</v>
      </c>
      <c r="H83">
        <v>0</v>
      </c>
      <c r="I83">
        <v>1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0.316</v>
      </c>
      <c r="Q83">
        <v>0.38800000000000001</v>
      </c>
      <c r="R83">
        <v>0.60799999999999998</v>
      </c>
      <c r="S83">
        <v>0.995</v>
      </c>
      <c r="T83" t="b">
        <f t="shared" si="12"/>
        <v>1</v>
      </c>
      <c r="U83" t="b">
        <f t="shared" si="13"/>
        <v>0</v>
      </c>
      <c r="V83" t="b">
        <f t="shared" si="14"/>
        <v>0</v>
      </c>
      <c r="W83" t="b">
        <f t="shared" si="15"/>
        <v>1</v>
      </c>
      <c r="X83" t="b">
        <f>IF(J83&gt;0, TRUE)</f>
        <v>1</v>
      </c>
      <c r="Y83" t="b">
        <f>IF(AND(T83=TRUE, X83=TRUE), TRUE)</f>
        <v>1</v>
      </c>
      <c r="Z83" t="b">
        <f t="shared" si="16"/>
        <v>1</v>
      </c>
      <c r="AA83" t="b">
        <f t="shared" si="17"/>
        <v>0</v>
      </c>
      <c r="AB83" t="b">
        <f t="shared" si="18"/>
        <v>0</v>
      </c>
      <c r="AC83" t="b">
        <f t="shared" si="19"/>
        <v>0</v>
      </c>
      <c r="AD83" t="b">
        <f t="shared" si="20"/>
        <v>0</v>
      </c>
    </row>
    <row r="84" spans="1:30" x14ac:dyDescent="0.35">
      <c r="A84" t="s">
        <v>131</v>
      </c>
      <c r="B84" t="s">
        <v>128</v>
      </c>
      <c r="C84" t="s">
        <v>4</v>
      </c>
      <c r="D84">
        <v>5</v>
      </c>
      <c r="E84">
        <v>2</v>
      </c>
      <c r="F84">
        <v>3</v>
      </c>
      <c r="G84">
        <v>2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0</v>
      </c>
      <c r="P84">
        <v>0.314</v>
      </c>
      <c r="Q84">
        <v>0.38800000000000001</v>
      </c>
      <c r="R84">
        <v>0.60099999999999998</v>
      </c>
      <c r="S84">
        <v>0.98799999999999999</v>
      </c>
      <c r="T84" t="b">
        <f t="shared" si="12"/>
        <v>0</v>
      </c>
      <c r="U84" t="b">
        <f t="shared" si="13"/>
        <v>1</v>
      </c>
      <c r="V84" t="b">
        <f t="shared" si="14"/>
        <v>0</v>
      </c>
      <c r="W84" t="b">
        <f t="shared" si="15"/>
        <v>1</v>
      </c>
      <c r="X84" t="b">
        <f>IF(J84&gt;0, TRUE)</f>
        <v>1</v>
      </c>
      <c r="Y84" t="b">
        <f>IF(AND(T84=TRUE, X84=TRUE), TRUE)</f>
        <v>0</v>
      </c>
      <c r="Z84" t="b">
        <f t="shared" si="16"/>
        <v>1</v>
      </c>
      <c r="AA84" t="b">
        <f t="shared" si="17"/>
        <v>0</v>
      </c>
      <c r="AB84" t="b">
        <f t="shared" si="18"/>
        <v>0</v>
      </c>
      <c r="AC84" t="b">
        <f t="shared" si="19"/>
        <v>1</v>
      </c>
      <c r="AD84" t="b">
        <f t="shared" si="20"/>
        <v>0</v>
      </c>
    </row>
    <row r="85" spans="1:30" x14ac:dyDescent="0.35">
      <c r="A85" t="s">
        <v>132</v>
      </c>
      <c r="B85" t="s">
        <v>133</v>
      </c>
      <c r="C85" t="s">
        <v>4</v>
      </c>
      <c r="D85">
        <v>3</v>
      </c>
      <c r="E85">
        <v>2</v>
      </c>
      <c r="F85">
        <v>2</v>
      </c>
      <c r="G85">
        <v>0</v>
      </c>
      <c r="H85">
        <v>0</v>
      </c>
      <c r="I85">
        <v>2</v>
      </c>
      <c r="J85">
        <v>2</v>
      </c>
      <c r="K85">
        <v>1</v>
      </c>
      <c r="L85">
        <v>0</v>
      </c>
      <c r="M85">
        <v>0</v>
      </c>
      <c r="N85">
        <v>0</v>
      </c>
      <c r="O85">
        <v>0</v>
      </c>
      <c r="P85">
        <v>0.309</v>
      </c>
      <c r="Q85">
        <v>0.38200000000000001</v>
      </c>
      <c r="R85">
        <v>0.59399999999999997</v>
      </c>
      <c r="S85">
        <v>0.97599999999999998</v>
      </c>
      <c r="T85" t="b">
        <f t="shared" si="12"/>
        <v>1</v>
      </c>
      <c r="U85" t="b">
        <f t="shared" si="13"/>
        <v>0</v>
      </c>
      <c r="V85" t="b">
        <f t="shared" si="14"/>
        <v>0</v>
      </c>
      <c r="W85" t="b">
        <f t="shared" si="15"/>
        <v>1</v>
      </c>
      <c r="X85" t="b">
        <f>IF(J85&gt;0, TRUE)</f>
        <v>1</v>
      </c>
      <c r="Y85" t="b">
        <f>IF(AND(T85=TRUE, X85=TRUE), TRUE)</f>
        <v>1</v>
      </c>
      <c r="Z85" t="b">
        <f t="shared" si="16"/>
        <v>1</v>
      </c>
      <c r="AA85" t="b">
        <f t="shared" si="17"/>
        <v>0</v>
      </c>
      <c r="AB85" t="b">
        <f t="shared" si="18"/>
        <v>0</v>
      </c>
      <c r="AC85" t="b">
        <f t="shared" si="19"/>
        <v>0</v>
      </c>
      <c r="AD85" t="b">
        <f t="shared" si="20"/>
        <v>0</v>
      </c>
    </row>
    <row r="86" spans="1:30" x14ac:dyDescent="0.35">
      <c r="A86" t="s">
        <v>134</v>
      </c>
      <c r="B86" t="s">
        <v>133</v>
      </c>
      <c r="C86" t="s">
        <v>2</v>
      </c>
      <c r="D86">
        <v>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0.30499999999999999</v>
      </c>
      <c r="Q86">
        <v>0.377</v>
      </c>
      <c r="R86">
        <v>0.57099999999999995</v>
      </c>
      <c r="S86">
        <v>0.94799999999999995</v>
      </c>
      <c r="T86" t="b">
        <f t="shared" si="12"/>
        <v>0</v>
      </c>
      <c r="U86" t="b">
        <f t="shared" si="13"/>
        <v>0</v>
      </c>
      <c r="V86" t="b">
        <f t="shared" si="14"/>
        <v>0</v>
      </c>
      <c r="W86" t="b">
        <f t="shared" si="15"/>
        <v>0</v>
      </c>
      <c r="X86" t="b">
        <f>IF(J86&gt;0, TRUE)</f>
        <v>0</v>
      </c>
      <c r="Y86" t="b">
        <f>IF(AND(T86=TRUE, X86=TRUE), TRUE)</f>
        <v>0</v>
      </c>
      <c r="Z86" t="b">
        <f t="shared" si="16"/>
        <v>0</v>
      </c>
      <c r="AA86" t="b">
        <f t="shared" si="17"/>
        <v>0</v>
      </c>
      <c r="AB86" t="b">
        <f t="shared" si="18"/>
        <v>0</v>
      </c>
      <c r="AC86" t="b">
        <f t="shared" si="19"/>
        <v>1</v>
      </c>
      <c r="AD86" t="b">
        <f t="shared" si="20"/>
        <v>0</v>
      </c>
    </row>
    <row r="87" spans="1:30" x14ac:dyDescent="0.35">
      <c r="A87" t="s">
        <v>135</v>
      </c>
      <c r="B87" t="s">
        <v>133</v>
      </c>
      <c r="C87" t="s">
        <v>4</v>
      </c>
      <c r="D87">
        <v>4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0.309</v>
      </c>
      <c r="Q87">
        <v>0.379</v>
      </c>
      <c r="R87">
        <v>0.57699999999999996</v>
      </c>
      <c r="S87">
        <v>0.95599999999999996</v>
      </c>
      <c r="T87" t="b">
        <f t="shared" si="12"/>
        <v>0</v>
      </c>
      <c r="U87" t="b">
        <f t="shared" si="13"/>
        <v>0</v>
      </c>
      <c r="V87" t="b">
        <f t="shared" si="14"/>
        <v>0</v>
      </c>
      <c r="W87" t="b">
        <f t="shared" si="15"/>
        <v>0</v>
      </c>
      <c r="X87" t="b">
        <f>IF(J87&gt;0, TRUE)</f>
        <v>0</v>
      </c>
      <c r="Y87" t="b">
        <f>IF(AND(T87=TRUE, X87=TRUE), TRUE)</f>
        <v>0</v>
      </c>
      <c r="Z87" t="b">
        <f t="shared" si="16"/>
        <v>0</v>
      </c>
      <c r="AA87" t="b">
        <f t="shared" si="17"/>
        <v>0</v>
      </c>
      <c r="AB87" t="b">
        <f t="shared" si="18"/>
        <v>0</v>
      </c>
      <c r="AC87" t="b">
        <f t="shared" si="19"/>
        <v>1</v>
      </c>
      <c r="AD87" t="b">
        <f t="shared" si="20"/>
        <v>0</v>
      </c>
    </row>
    <row r="88" spans="1:30" x14ac:dyDescent="0.35">
      <c r="A88" t="s">
        <v>136</v>
      </c>
      <c r="B88" t="s">
        <v>137</v>
      </c>
      <c r="C88" t="s">
        <v>2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0.30599999999999999</v>
      </c>
      <c r="Q88">
        <v>0.377</v>
      </c>
      <c r="R88">
        <v>0.57799999999999996</v>
      </c>
      <c r="S88">
        <v>0.95599999999999996</v>
      </c>
      <c r="T88" t="b">
        <f t="shared" si="12"/>
        <v>0</v>
      </c>
      <c r="U88" t="b">
        <f t="shared" si="13"/>
        <v>0</v>
      </c>
      <c r="V88" t="b">
        <f t="shared" si="14"/>
        <v>0</v>
      </c>
      <c r="W88" t="b">
        <f t="shared" si="15"/>
        <v>0</v>
      </c>
      <c r="X88" t="b">
        <f>IF(J88&gt;0, TRUE)</f>
        <v>0</v>
      </c>
      <c r="Y88" t="b">
        <f>IF(AND(T88=TRUE, X88=TRUE), TRUE)</f>
        <v>0</v>
      </c>
      <c r="Z88" t="b">
        <f t="shared" si="16"/>
        <v>0</v>
      </c>
      <c r="AA88" t="b">
        <f t="shared" si="17"/>
        <v>1</v>
      </c>
      <c r="AB88" t="b">
        <f t="shared" si="18"/>
        <v>0</v>
      </c>
      <c r="AC88" t="b">
        <f t="shared" si="19"/>
        <v>1</v>
      </c>
      <c r="AD88" t="b">
        <f t="shared" si="20"/>
        <v>1</v>
      </c>
    </row>
    <row r="89" spans="1:30" x14ac:dyDescent="0.35">
      <c r="A89" t="s">
        <v>138</v>
      </c>
      <c r="B89" t="s">
        <v>137</v>
      </c>
      <c r="C89" t="s">
        <v>2</v>
      </c>
      <c r="D89">
        <v>4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0.311</v>
      </c>
      <c r="Q89">
        <v>0.38300000000000001</v>
      </c>
      <c r="R89">
        <v>0.58699999999999997</v>
      </c>
      <c r="S89">
        <v>0.97</v>
      </c>
      <c r="T89" t="b">
        <f t="shared" si="12"/>
        <v>1</v>
      </c>
      <c r="U89" t="b">
        <f t="shared" si="13"/>
        <v>0</v>
      </c>
      <c r="V89" t="b">
        <f t="shared" si="14"/>
        <v>0</v>
      </c>
      <c r="W89" t="b">
        <f t="shared" si="15"/>
        <v>1</v>
      </c>
      <c r="X89" t="b">
        <f>IF(J89&gt;0, TRUE)</f>
        <v>1</v>
      </c>
      <c r="Y89" t="b">
        <f>IF(AND(T89=TRUE, X89=TRUE), TRUE)</f>
        <v>1</v>
      </c>
      <c r="Z89" t="b">
        <f t="shared" si="16"/>
        <v>1</v>
      </c>
      <c r="AA89" t="b">
        <f t="shared" si="17"/>
        <v>1</v>
      </c>
      <c r="AB89" t="b">
        <f t="shared" si="18"/>
        <v>1</v>
      </c>
      <c r="AC89" t="b">
        <f t="shared" si="19"/>
        <v>1</v>
      </c>
      <c r="AD89" t="b">
        <f t="shared" si="20"/>
        <v>1</v>
      </c>
    </row>
    <row r="90" spans="1:30" x14ac:dyDescent="0.35">
      <c r="A90" t="s">
        <v>139</v>
      </c>
      <c r="B90" t="s">
        <v>137</v>
      </c>
      <c r="C90" t="s">
        <v>4</v>
      </c>
      <c r="D90">
        <v>2</v>
      </c>
      <c r="E90">
        <v>3</v>
      </c>
      <c r="F90">
        <v>1</v>
      </c>
      <c r="G90">
        <v>0</v>
      </c>
      <c r="H90">
        <v>0</v>
      </c>
      <c r="I90">
        <v>1</v>
      </c>
      <c r="J90">
        <v>2</v>
      </c>
      <c r="K90">
        <v>2</v>
      </c>
      <c r="L90">
        <v>1</v>
      </c>
      <c r="M90">
        <v>1</v>
      </c>
      <c r="N90">
        <v>1</v>
      </c>
      <c r="O90">
        <v>0</v>
      </c>
      <c r="P90">
        <v>0.312</v>
      </c>
      <c r="Q90">
        <v>0.38400000000000001</v>
      </c>
      <c r="R90">
        <v>0.58099999999999996</v>
      </c>
      <c r="S90">
        <v>0.96499999999999997</v>
      </c>
      <c r="T90" t="b">
        <f t="shared" si="12"/>
        <v>1</v>
      </c>
      <c r="U90" t="b">
        <f t="shared" si="13"/>
        <v>1</v>
      </c>
      <c r="V90" t="b">
        <f t="shared" si="14"/>
        <v>1</v>
      </c>
      <c r="W90" t="b">
        <f t="shared" si="15"/>
        <v>1</v>
      </c>
      <c r="X90" t="b">
        <f>IF(J90&gt;0, TRUE)</f>
        <v>1</v>
      </c>
      <c r="Y90" t="b">
        <f>IF(AND(T90=TRUE, X90=TRUE), TRUE)</f>
        <v>1</v>
      </c>
      <c r="Z90" t="b">
        <f t="shared" si="16"/>
        <v>1</v>
      </c>
      <c r="AA90" t="b">
        <f t="shared" si="17"/>
        <v>1</v>
      </c>
      <c r="AB90" t="b">
        <f t="shared" si="18"/>
        <v>1</v>
      </c>
      <c r="AC90" t="b">
        <f t="shared" si="19"/>
        <v>0</v>
      </c>
      <c r="AD90" t="b">
        <f t="shared" si="20"/>
        <v>0</v>
      </c>
    </row>
    <row r="91" spans="1:30" x14ac:dyDescent="0.35">
      <c r="A91" t="s">
        <v>140</v>
      </c>
      <c r="B91" t="s">
        <v>141</v>
      </c>
      <c r="C91" t="s">
        <v>2</v>
      </c>
      <c r="D91">
        <v>4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0.31</v>
      </c>
      <c r="Q91">
        <v>0.377</v>
      </c>
      <c r="R91">
        <v>0.56999999999999995</v>
      </c>
      <c r="S91">
        <v>0.94699999999999995</v>
      </c>
      <c r="T91" t="b">
        <f t="shared" si="12"/>
        <v>0</v>
      </c>
      <c r="U91" t="b">
        <f t="shared" si="13"/>
        <v>0</v>
      </c>
      <c r="V91" t="b">
        <f t="shared" si="14"/>
        <v>0</v>
      </c>
      <c r="W91" t="b">
        <f t="shared" si="15"/>
        <v>0</v>
      </c>
      <c r="X91" t="b">
        <f>IF(J91&gt;0, TRUE)</f>
        <v>0</v>
      </c>
      <c r="Y91" t="b">
        <f>IF(AND(T91=TRUE, X91=TRUE), TRUE)</f>
        <v>0</v>
      </c>
      <c r="Z91" t="b">
        <f t="shared" si="16"/>
        <v>1</v>
      </c>
      <c r="AA91" t="b">
        <f t="shared" si="17"/>
        <v>0</v>
      </c>
      <c r="AB91" t="b">
        <f t="shared" si="18"/>
        <v>0</v>
      </c>
      <c r="AC91" t="b">
        <f t="shared" si="19"/>
        <v>1</v>
      </c>
      <c r="AD91" t="b">
        <f t="shared" si="20"/>
        <v>0</v>
      </c>
    </row>
    <row r="92" spans="1:30" x14ac:dyDescent="0.35">
      <c r="A92" t="s">
        <v>142</v>
      </c>
      <c r="B92" t="s">
        <v>141</v>
      </c>
      <c r="C92" t="s">
        <v>4</v>
      </c>
      <c r="D92">
        <v>4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1</v>
      </c>
      <c r="N92">
        <v>0</v>
      </c>
      <c r="O92">
        <v>0</v>
      </c>
      <c r="P92">
        <v>0.311</v>
      </c>
      <c r="Q92">
        <v>0.379</v>
      </c>
      <c r="R92">
        <v>0.57099999999999995</v>
      </c>
      <c r="S92">
        <v>0.95</v>
      </c>
      <c r="T92" t="b">
        <f t="shared" si="12"/>
        <v>0</v>
      </c>
      <c r="U92" t="b">
        <f t="shared" si="13"/>
        <v>0</v>
      </c>
      <c r="V92" t="b">
        <f t="shared" si="14"/>
        <v>0</v>
      </c>
      <c r="W92" t="b">
        <f t="shared" si="15"/>
        <v>0</v>
      </c>
      <c r="X92" t="b">
        <f>IF(J92&gt;0, TRUE)</f>
        <v>1</v>
      </c>
      <c r="Y92" t="b">
        <f>IF(AND(T92=TRUE, X92=TRUE), TRUE)</f>
        <v>0</v>
      </c>
      <c r="Z92" t="b">
        <f t="shared" si="16"/>
        <v>1</v>
      </c>
      <c r="AA92" t="b">
        <f t="shared" si="17"/>
        <v>1</v>
      </c>
      <c r="AB92" t="b">
        <f t="shared" si="18"/>
        <v>1</v>
      </c>
      <c r="AC92" t="b">
        <f t="shared" si="19"/>
        <v>1</v>
      </c>
      <c r="AD92" t="b">
        <f t="shared" si="20"/>
        <v>1</v>
      </c>
    </row>
    <row r="93" spans="1:30" x14ac:dyDescent="0.35">
      <c r="A93" t="s">
        <v>143</v>
      </c>
      <c r="B93" t="s">
        <v>141</v>
      </c>
      <c r="C93" t="s">
        <v>4</v>
      </c>
      <c r="D93">
        <v>5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0.312</v>
      </c>
      <c r="Q93">
        <v>0.379</v>
      </c>
      <c r="R93">
        <v>0.57599999999999996</v>
      </c>
      <c r="S93">
        <v>0.95499999999999996</v>
      </c>
      <c r="T93" t="b">
        <f t="shared" si="12"/>
        <v>0</v>
      </c>
      <c r="U93" t="b">
        <f t="shared" si="13"/>
        <v>0</v>
      </c>
      <c r="V93" t="b">
        <f t="shared" si="14"/>
        <v>0</v>
      </c>
      <c r="W93" t="b">
        <f t="shared" si="15"/>
        <v>0</v>
      </c>
      <c r="X93" t="b">
        <f>IF(J93&gt;0, TRUE)</f>
        <v>0</v>
      </c>
      <c r="Y93" t="b">
        <f>IF(AND(T93=TRUE, X93=TRUE), TRUE)</f>
        <v>0</v>
      </c>
      <c r="Z93" t="b">
        <f t="shared" si="16"/>
        <v>1</v>
      </c>
      <c r="AA93" t="b">
        <f t="shared" si="17"/>
        <v>0</v>
      </c>
      <c r="AB93" t="b">
        <f t="shared" si="18"/>
        <v>0</v>
      </c>
      <c r="AC93" t="b">
        <f t="shared" si="19"/>
        <v>1</v>
      </c>
      <c r="AD93" t="b">
        <f t="shared" si="20"/>
        <v>0</v>
      </c>
    </row>
    <row r="94" spans="1:30" x14ac:dyDescent="0.35">
      <c r="A94" t="s">
        <v>144</v>
      </c>
      <c r="B94" t="s">
        <v>145</v>
      </c>
      <c r="C94" t="s">
        <v>4</v>
      </c>
      <c r="D94">
        <v>6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</v>
      </c>
      <c r="N94">
        <v>0</v>
      </c>
      <c r="O94">
        <v>0</v>
      </c>
      <c r="P94">
        <v>0.318</v>
      </c>
      <c r="Q94">
        <v>0.38500000000000001</v>
      </c>
      <c r="R94">
        <v>0.58799999999999997</v>
      </c>
      <c r="S94">
        <v>0.97299999999999998</v>
      </c>
      <c r="T94" t="b">
        <f t="shared" si="12"/>
        <v>0</v>
      </c>
      <c r="U94" t="b">
        <f t="shared" si="13"/>
        <v>0</v>
      </c>
      <c r="V94" t="b">
        <f t="shared" si="14"/>
        <v>0</v>
      </c>
      <c r="W94" t="b">
        <f t="shared" si="15"/>
        <v>0</v>
      </c>
      <c r="X94" t="b">
        <f>IF(J94&gt;0, TRUE)</f>
        <v>0</v>
      </c>
      <c r="Y94" t="b">
        <f>IF(AND(T94=TRUE, X94=TRUE), TRUE)</f>
        <v>0</v>
      </c>
      <c r="Z94" t="b">
        <f t="shared" si="16"/>
        <v>1</v>
      </c>
      <c r="AA94" t="b">
        <f t="shared" si="17"/>
        <v>1</v>
      </c>
      <c r="AB94" t="b">
        <f t="shared" si="18"/>
        <v>1</v>
      </c>
      <c r="AC94" t="b">
        <f t="shared" si="19"/>
        <v>0</v>
      </c>
      <c r="AD94" t="b">
        <f t="shared" si="20"/>
        <v>0</v>
      </c>
    </row>
    <row r="95" spans="1:30" x14ac:dyDescent="0.35">
      <c r="A95" t="s">
        <v>146</v>
      </c>
      <c r="B95" t="s">
        <v>145</v>
      </c>
      <c r="C95" t="s">
        <v>2</v>
      </c>
      <c r="D95">
        <v>5</v>
      </c>
      <c r="E95">
        <v>1</v>
      </c>
      <c r="F95">
        <v>2</v>
      </c>
      <c r="G95">
        <v>0</v>
      </c>
      <c r="H95">
        <v>0</v>
      </c>
      <c r="I95">
        <v>1</v>
      </c>
      <c r="J95">
        <v>2</v>
      </c>
      <c r="K95">
        <v>0</v>
      </c>
      <c r="L95">
        <v>0</v>
      </c>
      <c r="M95">
        <v>2</v>
      </c>
      <c r="N95">
        <v>0</v>
      </c>
      <c r="O95">
        <v>0</v>
      </c>
      <c r="P95">
        <v>0.32200000000000001</v>
      </c>
      <c r="Q95">
        <v>0.39</v>
      </c>
      <c r="R95">
        <v>0.59799999999999998</v>
      </c>
      <c r="S95">
        <v>0.98899999999999999</v>
      </c>
      <c r="T95" t="b">
        <f t="shared" si="12"/>
        <v>1</v>
      </c>
      <c r="U95" t="b">
        <f t="shared" si="13"/>
        <v>0</v>
      </c>
      <c r="V95" t="b">
        <f t="shared" si="14"/>
        <v>0</v>
      </c>
      <c r="W95" t="b">
        <f t="shared" si="15"/>
        <v>1</v>
      </c>
      <c r="X95" t="b">
        <f>IF(J95&gt;0, TRUE)</f>
        <v>1</v>
      </c>
      <c r="Y95" t="b">
        <f>IF(AND(T95=TRUE, X95=TRUE), TRUE)</f>
        <v>1</v>
      </c>
      <c r="Z95" t="b">
        <f t="shared" si="16"/>
        <v>1</v>
      </c>
      <c r="AA95" t="b">
        <f t="shared" si="17"/>
        <v>1</v>
      </c>
      <c r="AB95" t="b">
        <f t="shared" si="18"/>
        <v>1</v>
      </c>
      <c r="AC95" t="b">
        <f t="shared" si="19"/>
        <v>1</v>
      </c>
      <c r="AD95" t="b">
        <f t="shared" si="20"/>
        <v>1</v>
      </c>
    </row>
    <row r="96" spans="1:30" x14ac:dyDescent="0.35">
      <c r="A96" t="s">
        <v>147</v>
      </c>
      <c r="B96" t="s">
        <v>145</v>
      </c>
      <c r="C96" t="s">
        <v>2</v>
      </c>
      <c r="D96">
        <v>4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0</v>
      </c>
      <c r="O96">
        <v>0</v>
      </c>
      <c r="P96">
        <v>0.32100000000000001</v>
      </c>
      <c r="Q96">
        <v>0.39</v>
      </c>
      <c r="R96">
        <v>0.59</v>
      </c>
      <c r="S96">
        <v>0.98</v>
      </c>
      <c r="T96" t="b">
        <f t="shared" si="12"/>
        <v>0</v>
      </c>
      <c r="U96" t="b">
        <f t="shared" si="13"/>
        <v>0</v>
      </c>
      <c r="V96" t="b">
        <f t="shared" si="14"/>
        <v>0</v>
      </c>
      <c r="W96" t="b">
        <f t="shared" si="15"/>
        <v>0</v>
      </c>
      <c r="X96" t="b">
        <f>IF(J96&gt;0, TRUE)</f>
        <v>0</v>
      </c>
      <c r="Y96" t="b">
        <f>IF(AND(T96=TRUE, X96=TRUE), TRUE)</f>
        <v>0</v>
      </c>
      <c r="Z96" t="b">
        <f t="shared" si="16"/>
        <v>0</v>
      </c>
      <c r="AA96" t="b">
        <f t="shared" si="17"/>
        <v>1</v>
      </c>
      <c r="AB96" t="b">
        <f t="shared" si="18"/>
        <v>0</v>
      </c>
      <c r="AC96" t="b">
        <f t="shared" si="19"/>
        <v>0</v>
      </c>
      <c r="AD96" t="b">
        <f t="shared" si="20"/>
        <v>0</v>
      </c>
    </row>
    <row r="97" spans="1:30" x14ac:dyDescent="0.35">
      <c r="A97" t="s">
        <v>148</v>
      </c>
      <c r="B97" t="s">
        <v>1</v>
      </c>
      <c r="C97" t="s">
        <v>4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2</v>
      </c>
      <c r="N97">
        <v>0</v>
      </c>
      <c r="O97">
        <v>0</v>
      </c>
      <c r="P97">
        <v>0.32200000000000001</v>
      </c>
      <c r="Q97">
        <v>0.39200000000000002</v>
      </c>
      <c r="R97">
        <v>0.59599999999999997</v>
      </c>
      <c r="S97">
        <v>0.98799999999999999</v>
      </c>
      <c r="T97" t="b">
        <f t="shared" si="12"/>
        <v>0</v>
      </c>
      <c r="U97" t="b">
        <f t="shared" si="13"/>
        <v>0</v>
      </c>
      <c r="V97" t="b">
        <f t="shared" si="14"/>
        <v>0</v>
      </c>
      <c r="W97" t="b">
        <f t="shared" si="15"/>
        <v>0</v>
      </c>
      <c r="X97" t="b">
        <f>IF(J97&gt;0, TRUE)</f>
        <v>0</v>
      </c>
      <c r="Y97" t="b">
        <f>IF(AND(T97=TRUE, X97=TRUE), TRUE)</f>
        <v>0</v>
      </c>
      <c r="Z97" t="b">
        <f t="shared" si="16"/>
        <v>0</v>
      </c>
      <c r="AA97" t="b">
        <f t="shared" si="17"/>
        <v>1</v>
      </c>
      <c r="AB97" t="b">
        <f t="shared" si="18"/>
        <v>0</v>
      </c>
      <c r="AC97" t="b">
        <f t="shared" si="19"/>
        <v>1</v>
      </c>
      <c r="AD97" t="b">
        <f t="shared" si="20"/>
        <v>1</v>
      </c>
    </row>
    <row r="98" spans="1:30" x14ac:dyDescent="0.35">
      <c r="A98" t="s">
        <v>149</v>
      </c>
      <c r="B98" t="s">
        <v>1</v>
      </c>
      <c r="C98" t="s">
        <v>4</v>
      </c>
      <c r="D98">
        <v>3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1</v>
      </c>
      <c r="O98">
        <v>1</v>
      </c>
      <c r="P98">
        <v>0.32600000000000001</v>
      </c>
      <c r="Q98">
        <v>0.39500000000000002</v>
      </c>
      <c r="R98">
        <v>0.60399999999999998</v>
      </c>
      <c r="S98">
        <v>0.998</v>
      </c>
      <c r="T98" t="b">
        <f t="shared" si="12"/>
        <v>0</v>
      </c>
      <c r="U98" t="b">
        <f t="shared" si="13"/>
        <v>1</v>
      </c>
      <c r="V98" t="b">
        <f t="shared" si="14"/>
        <v>0</v>
      </c>
      <c r="W98" t="b">
        <f t="shared" si="15"/>
        <v>1</v>
      </c>
      <c r="X98" t="b">
        <f>IF(J98&gt;0, TRUE)</f>
        <v>0</v>
      </c>
      <c r="Y98" t="b">
        <f>IF(AND(T98=TRUE, X98=TRUE), TRUE)</f>
        <v>0</v>
      </c>
      <c r="Z98" t="b">
        <f t="shared" si="16"/>
        <v>0</v>
      </c>
      <c r="AA98" t="b">
        <f t="shared" si="17"/>
        <v>1</v>
      </c>
      <c r="AB98" t="b">
        <f t="shared" si="18"/>
        <v>0</v>
      </c>
      <c r="AC98" t="b">
        <f t="shared" si="19"/>
        <v>0</v>
      </c>
      <c r="AD98" t="b">
        <f t="shared" si="20"/>
        <v>0</v>
      </c>
    </row>
    <row r="99" spans="1:30" x14ac:dyDescent="0.35">
      <c r="A99" t="s">
        <v>150</v>
      </c>
      <c r="B99" t="s">
        <v>1</v>
      </c>
      <c r="C99" t="s">
        <v>2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0</v>
      </c>
      <c r="P99">
        <v>0.32600000000000001</v>
      </c>
      <c r="Q99">
        <v>0.39300000000000002</v>
      </c>
      <c r="R99">
        <v>0.60699999999999998</v>
      </c>
      <c r="S99">
        <v>1</v>
      </c>
      <c r="T99" t="b">
        <f t="shared" ref="T99:T130" si="21">IF(I99&gt;0, TRUE)</f>
        <v>0</v>
      </c>
      <c r="U99" t="b">
        <f t="shared" ref="U99:U130" si="22">IF(N99&gt;0, TRUE)</f>
        <v>0</v>
      </c>
      <c r="V99" t="b">
        <f t="shared" ref="V99:V130" si="23">IF(AND(T99=TRUE, U99=TRUE), TRUE)</f>
        <v>0</v>
      </c>
      <c r="W99" t="b">
        <f t="shared" si="15"/>
        <v>0</v>
      </c>
      <c r="X99" t="b">
        <f>IF(J99&gt;0, TRUE)</f>
        <v>0</v>
      </c>
      <c r="Y99" t="b">
        <f>IF(AND(T99=TRUE, X99=TRUE), TRUE)</f>
        <v>0</v>
      </c>
      <c r="Z99" t="b">
        <f t="shared" si="16"/>
        <v>0</v>
      </c>
      <c r="AA99" t="b">
        <f t="shared" si="17"/>
        <v>1</v>
      </c>
      <c r="AB99" t="b">
        <f t="shared" si="18"/>
        <v>0</v>
      </c>
      <c r="AC99" t="b">
        <f t="shared" si="19"/>
        <v>1</v>
      </c>
      <c r="AD99" t="b">
        <f t="shared" si="20"/>
        <v>1</v>
      </c>
    </row>
    <row r="100" spans="1:30" x14ac:dyDescent="0.35">
      <c r="A100" t="s">
        <v>151</v>
      </c>
      <c r="B100" t="s">
        <v>152</v>
      </c>
      <c r="C100" t="s">
        <v>4</v>
      </c>
      <c r="D100">
        <v>5</v>
      </c>
      <c r="E100">
        <v>1</v>
      </c>
      <c r="F100">
        <v>2</v>
      </c>
      <c r="G100">
        <v>0</v>
      </c>
      <c r="H100">
        <v>0</v>
      </c>
      <c r="I100">
        <v>1</v>
      </c>
      <c r="J100">
        <v>3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0.33</v>
      </c>
      <c r="Q100">
        <v>0.39500000000000002</v>
      </c>
      <c r="R100">
        <v>0.61499999999999999</v>
      </c>
      <c r="S100">
        <v>1.0109999999999999</v>
      </c>
      <c r="T100" t="b">
        <f t="shared" si="21"/>
        <v>1</v>
      </c>
      <c r="U100" t="b">
        <f t="shared" si="22"/>
        <v>0</v>
      </c>
      <c r="V100" t="b">
        <f t="shared" si="23"/>
        <v>0</v>
      </c>
      <c r="W100" t="b">
        <f t="shared" si="15"/>
        <v>1</v>
      </c>
      <c r="X100" t="b">
        <f>IF(J100&gt;0, TRUE)</f>
        <v>1</v>
      </c>
      <c r="Y100" t="b">
        <f>IF(AND(T100=TRUE, X100=TRUE), TRUE)</f>
        <v>1</v>
      </c>
      <c r="Z100" t="b">
        <f t="shared" si="16"/>
        <v>1</v>
      </c>
      <c r="AA100" t="b">
        <f t="shared" si="17"/>
        <v>1</v>
      </c>
      <c r="AB100" t="b">
        <f t="shared" si="18"/>
        <v>1</v>
      </c>
      <c r="AC100" t="b">
        <f t="shared" si="19"/>
        <v>1</v>
      </c>
      <c r="AD100" t="b">
        <f t="shared" si="20"/>
        <v>1</v>
      </c>
    </row>
    <row r="101" spans="1:30" x14ac:dyDescent="0.35">
      <c r="A101" t="s">
        <v>153</v>
      </c>
      <c r="B101" t="s">
        <v>152</v>
      </c>
      <c r="C101" t="s">
        <v>4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0.32900000000000001</v>
      </c>
      <c r="Q101">
        <v>0.39500000000000002</v>
      </c>
      <c r="R101">
        <v>0.60599999999999998</v>
      </c>
      <c r="S101">
        <v>1.002</v>
      </c>
      <c r="T101" t="b">
        <f t="shared" si="21"/>
        <v>0</v>
      </c>
      <c r="U101" t="b">
        <f t="shared" si="22"/>
        <v>0</v>
      </c>
      <c r="V101" t="b">
        <f t="shared" si="23"/>
        <v>0</v>
      </c>
      <c r="W101" t="b">
        <f t="shared" si="15"/>
        <v>0</v>
      </c>
      <c r="X101" t="b">
        <f>IF(J101&gt;0, TRUE)</f>
        <v>0</v>
      </c>
      <c r="Y101" t="b">
        <f>IF(AND(T101=TRUE, X101=TRUE), TRUE)</f>
        <v>0</v>
      </c>
      <c r="Z101" t="b">
        <f t="shared" si="16"/>
        <v>0</v>
      </c>
      <c r="AA101" t="b">
        <f t="shared" si="17"/>
        <v>1</v>
      </c>
      <c r="AB101" t="b">
        <f t="shared" si="18"/>
        <v>0</v>
      </c>
      <c r="AC101" t="b">
        <f t="shared" si="19"/>
        <v>0</v>
      </c>
      <c r="AD101" t="b">
        <f t="shared" si="20"/>
        <v>0</v>
      </c>
    </row>
    <row r="102" spans="1:30" x14ac:dyDescent="0.35">
      <c r="A102" t="s">
        <v>154</v>
      </c>
      <c r="B102" t="s">
        <v>155</v>
      </c>
      <c r="C102" t="s">
        <v>2</v>
      </c>
      <c r="D102">
        <v>4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0.33600000000000002</v>
      </c>
      <c r="Q102">
        <v>0.40300000000000002</v>
      </c>
      <c r="R102">
        <v>0.621</v>
      </c>
      <c r="S102">
        <v>1.024</v>
      </c>
      <c r="T102" t="b">
        <f t="shared" si="21"/>
        <v>0</v>
      </c>
      <c r="U102" t="b">
        <f t="shared" si="22"/>
        <v>0</v>
      </c>
      <c r="V102" t="b">
        <f t="shared" si="23"/>
        <v>0</v>
      </c>
      <c r="W102" t="b">
        <f t="shared" si="15"/>
        <v>0</v>
      </c>
      <c r="X102" t="b">
        <f>IF(J102&gt;0, TRUE)</f>
        <v>0</v>
      </c>
      <c r="Y102" t="b">
        <f>IF(AND(T102=TRUE, X102=TRUE), TRUE)</f>
        <v>0</v>
      </c>
      <c r="Z102" t="b">
        <f t="shared" si="16"/>
        <v>1</v>
      </c>
      <c r="AA102" t="b">
        <f t="shared" si="17"/>
        <v>1</v>
      </c>
      <c r="AB102" t="b">
        <f t="shared" si="18"/>
        <v>1</v>
      </c>
      <c r="AC102" t="b">
        <f t="shared" si="19"/>
        <v>1</v>
      </c>
      <c r="AD102" t="b">
        <f t="shared" si="20"/>
        <v>1</v>
      </c>
    </row>
    <row r="103" spans="1:30" x14ac:dyDescent="0.35">
      <c r="A103" t="s">
        <v>156</v>
      </c>
      <c r="B103" t="s">
        <v>155</v>
      </c>
      <c r="C103" t="s">
        <v>2</v>
      </c>
      <c r="D103">
        <v>4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0.33800000000000002</v>
      </c>
      <c r="Q103">
        <v>0.40600000000000003</v>
      </c>
      <c r="R103">
        <v>0.628</v>
      </c>
      <c r="S103">
        <v>1.034</v>
      </c>
      <c r="T103" t="b">
        <f t="shared" si="21"/>
        <v>0</v>
      </c>
      <c r="U103" t="b">
        <f t="shared" si="22"/>
        <v>0</v>
      </c>
      <c r="V103" t="b">
        <f t="shared" si="23"/>
        <v>0</v>
      </c>
      <c r="W103" t="b">
        <f t="shared" si="15"/>
        <v>0</v>
      </c>
      <c r="X103" t="b">
        <f>IF(J103&gt;0, TRUE)</f>
        <v>0</v>
      </c>
      <c r="Y103" t="b">
        <f>IF(AND(T103=TRUE, X103=TRUE), TRUE)</f>
        <v>0</v>
      </c>
      <c r="Z103" t="b">
        <f t="shared" si="16"/>
        <v>0</v>
      </c>
      <c r="AA103" t="b">
        <f t="shared" si="17"/>
        <v>1</v>
      </c>
      <c r="AB103" t="b">
        <f t="shared" si="18"/>
        <v>0</v>
      </c>
      <c r="AC103" t="b">
        <f t="shared" si="19"/>
        <v>1</v>
      </c>
      <c r="AD103" t="b">
        <f t="shared" si="20"/>
        <v>1</v>
      </c>
    </row>
    <row r="104" spans="1:30" x14ac:dyDescent="0.35">
      <c r="A104" t="s">
        <v>157</v>
      </c>
      <c r="B104" t="s">
        <v>155</v>
      </c>
      <c r="C104" t="s">
        <v>2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0.34</v>
      </c>
      <c r="Q104">
        <v>0.40899999999999997</v>
      </c>
      <c r="R104">
        <v>0.626</v>
      </c>
      <c r="S104">
        <v>1.034</v>
      </c>
      <c r="T104" t="b">
        <f t="shared" si="21"/>
        <v>0</v>
      </c>
      <c r="U104" t="b">
        <f t="shared" si="22"/>
        <v>0</v>
      </c>
      <c r="V104" t="b">
        <f t="shared" si="23"/>
        <v>0</v>
      </c>
      <c r="W104" t="b">
        <f t="shared" si="15"/>
        <v>0</v>
      </c>
      <c r="X104" t="b">
        <f>IF(J104&gt;0, TRUE)</f>
        <v>1</v>
      </c>
      <c r="Y104" t="b">
        <f>IF(AND(T104=TRUE, X104=TRUE), TRUE)</f>
        <v>0</v>
      </c>
      <c r="Z104" t="b">
        <f t="shared" si="16"/>
        <v>0</v>
      </c>
      <c r="AA104" t="b">
        <f t="shared" si="17"/>
        <v>0</v>
      </c>
      <c r="AB104" t="b">
        <f t="shared" si="18"/>
        <v>0</v>
      </c>
      <c r="AC104" t="b">
        <f t="shared" si="19"/>
        <v>0</v>
      </c>
      <c r="AD104" t="b">
        <f t="shared" si="20"/>
        <v>0</v>
      </c>
    </row>
    <row r="105" spans="1:30" x14ac:dyDescent="0.35">
      <c r="A105" t="s">
        <v>158</v>
      </c>
      <c r="B105" t="s">
        <v>113</v>
      </c>
      <c r="C105" t="s">
        <v>2</v>
      </c>
      <c r="D105">
        <v>4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0.34799999999999998</v>
      </c>
      <c r="Q105">
        <v>0.41799999999999998</v>
      </c>
      <c r="R105">
        <v>0.64100000000000001</v>
      </c>
      <c r="S105">
        <v>1.0589999999999999</v>
      </c>
      <c r="T105" t="b">
        <f t="shared" si="21"/>
        <v>0</v>
      </c>
      <c r="U105" t="b">
        <f t="shared" si="22"/>
        <v>0</v>
      </c>
      <c r="V105" t="b">
        <f t="shared" si="23"/>
        <v>0</v>
      </c>
      <c r="W105" t="b">
        <f t="shared" si="15"/>
        <v>0</v>
      </c>
      <c r="X105" t="b">
        <f>IF(J105&gt;0, TRUE)</f>
        <v>0</v>
      </c>
      <c r="Y105" t="b">
        <f>IF(AND(T105=TRUE, X105=TRUE), TRUE)</f>
        <v>0</v>
      </c>
      <c r="Z105" t="b">
        <f t="shared" si="16"/>
        <v>0</v>
      </c>
      <c r="AA105" t="b">
        <f t="shared" si="17"/>
        <v>0</v>
      </c>
      <c r="AB105" t="b">
        <f t="shared" si="18"/>
        <v>0</v>
      </c>
      <c r="AC105" t="b">
        <f t="shared" si="19"/>
        <v>1</v>
      </c>
      <c r="AD105" t="b">
        <f t="shared" si="20"/>
        <v>0</v>
      </c>
    </row>
    <row r="106" spans="1:30" x14ac:dyDescent="0.35">
      <c r="A106" t="s">
        <v>159</v>
      </c>
      <c r="B106" t="s">
        <v>113</v>
      </c>
      <c r="C106" t="s">
        <v>2</v>
      </c>
      <c r="D106">
        <v>4</v>
      </c>
      <c r="E106">
        <v>2</v>
      </c>
      <c r="F106">
        <v>2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2</v>
      </c>
      <c r="O106">
        <v>0</v>
      </c>
      <c r="P106">
        <v>0.35099999999999998</v>
      </c>
      <c r="Q106">
        <v>0.42099999999999999</v>
      </c>
      <c r="R106">
        <v>0.64900000000000002</v>
      </c>
      <c r="S106">
        <v>1.07</v>
      </c>
      <c r="T106" t="b">
        <f t="shared" si="21"/>
        <v>0</v>
      </c>
      <c r="U106" t="b">
        <f t="shared" si="22"/>
        <v>1</v>
      </c>
      <c r="V106" t="b">
        <f t="shared" si="23"/>
        <v>0</v>
      </c>
      <c r="W106" t="b">
        <f t="shared" si="15"/>
        <v>1</v>
      </c>
      <c r="X106" t="b">
        <f>IF(J106&gt;0, TRUE)</f>
        <v>1</v>
      </c>
      <c r="Y106" t="b">
        <f>IF(AND(T106=TRUE, X106=TRUE), TRUE)</f>
        <v>0</v>
      </c>
      <c r="Z106" t="b">
        <f t="shared" si="16"/>
        <v>1</v>
      </c>
      <c r="AA106" t="b">
        <f t="shared" si="17"/>
        <v>1</v>
      </c>
      <c r="AB106" t="b">
        <f t="shared" si="18"/>
        <v>1</v>
      </c>
      <c r="AC106" t="b">
        <f t="shared" si="19"/>
        <v>0</v>
      </c>
      <c r="AD106" t="b">
        <f t="shared" si="20"/>
        <v>0</v>
      </c>
    </row>
    <row r="107" spans="1:30" x14ac:dyDescent="0.35">
      <c r="A107" t="s">
        <v>160</v>
      </c>
      <c r="B107" t="s">
        <v>113</v>
      </c>
      <c r="C107" t="s">
        <v>4</v>
      </c>
      <c r="D107">
        <v>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0.34699999999999998</v>
      </c>
      <c r="Q107">
        <v>0.41899999999999998</v>
      </c>
      <c r="R107">
        <v>0.64700000000000002</v>
      </c>
      <c r="S107">
        <v>1.0669999999999999</v>
      </c>
      <c r="T107" t="b">
        <f t="shared" si="21"/>
        <v>0</v>
      </c>
      <c r="U107" t="b">
        <f t="shared" si="22"/>
        <v>0</v>
      </c>
      <c r="V107" t="b">
        <f t="shared" si="23"/>
        <v>0</v>
      </c>
      <c r="W107" t="b">
        <f t="shared" si="15"/>
        <v>0</v>
      </c>
      <c r="X107" t="b">
        <f>IF(J107&gt;0, TRUE)</f>
        <v>0</v>
      </c>
      <c r="Y107" t="b">
        <f>IF(AND(T107=TRUE, X107=TRUE), TRUE)</f>
        <v>0</v>
      </c>
      <c r="Z107" t="b">
        <f t="shared" si="16"/>
        <v>1</v>
      </c>
      <c r="AA107" t="b">
        <f t="shared" si="17"/>
        <v>0</v>
      </c>
      <c r="AB107" t="b">
        <f t="shared" si="18"/>
        <v>0</v>
      </c>
      <c r="AC107" t="b">
        <f t="shared" si="19"/>
        <v>1</v>
      </c>
      <c r="AD107" t="b">
        <f t="shared" si="20"/>
        <v>0</v>
      </c>
    </row>
    <row r="108" spans="1:30" x14ac:dyDescent="0.35">
      <c r="A108" t="s">
        <v>161</v>
      </c>
      <c r="B108" t="s">
        <v>162</v>
      </c>
      <c r="C108" t="s">
        <v>4</v>
      </c>
      <c r="D108">
        <v>4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0.35299999999999998</v>
      </c>
      <c r="Q108">
        <v>0.42299999999999999</v>
      </c>
      <c r="R108">
        <v>0.65800000000000003</v>
      </c>
      <c r="S108">
        <v>1.08</v>
      </c>
      <c r="T108" t="b">
        <f t="shared" si="21"/>
        <v>0</v>
      </c>
      <c r="U108" t="b">
        <f t="shared" si="22"/>
        <v>0</v>
      </c>
      <c r="V108" t="b">
        <f t="shared" si="23"/>
        <v>0</v>
      </c>
      <c r="W108" t="b">
        <f t="shared" si="15"/>
        <v>0</v>
      </c>
      <c r="X108" t="b">
        <f>IF(J108&gt;0, TRUE)</f>
        <v>1</v>
      </c>
      <c r="Y108" t="b">
        <f>IF(AND(T108=TRUE, X108=TRUE), TRUE)</f>
        <v>0</v>
      </c>
      <c r="Z108" t="b">
        <f t="shared" si="16"/>
        <v>0</v>
      </c>
      <c r="AA108" t="b">
        <f t="shared" si="17"/>
        <v>1</v>
      </c>
      <c r="AB108" t="b">
        <f t="shared" si="18"/>
        <v>0</v>
      </c>
      <c r="AC108" t="b">
        <f t="shared" si="19"/>
        <v>0</v>
      </c>
      <c r="AD108" t="b">
        <f t="shared" si="20"/>
        <v>0</v>
      </c>
    </row>
    <row r="109" spans="1:30" x14ac:dyDescent="0.35">
      <c r="A109" t="s">
        <v>163</v>
      </c>
      <c r="B109" t="s">
        <v>162</v>
      </c>
      <c r="C109" t="s">
        <v>4</v>
      </c>
      <c r="D109">
        <v>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0.35</v>
      </c>
      <c r="Q109">
        <v>0.41799999999999998</v>
      </c>
      <c r="R109">
        <v>0.66100000000000003</v>
      </c>
      <c r="S109">
        <v>1.079</v>
      </c>
      <c r="T109" t="b">
        <f t="shared" si="21"/>
        <v>0</v>
      </c>
      <c r="U109" t="b">
        <f t="shared" si="22"/>
        <v>0</v>
      </c>
      <c r="V109" t="b">
        <f t="shared" si="23"/>
        <v>0</v>
      </c>
      <c r="W109" t="b">
        <f t="shared" si="15"/>
        <v>0</v>
      </c>
      <c r="X109" t="b">
        <f>IF(J109&gt;0, TRUE)</f>
        <v>0</v>
      </c>
      <c r="Y109" t="b">
        <f>IF(AND(T109=TRUE, X109=TRUE), TRUE)</f>
        <v>0</v>
      </c>
      <c r="Z109" t="b">
        <f t="shared" si="16"/>
        <v>0</v>
      </c>
      <c r="AA109" t="b">
        <f t="shared" si="17"/>
        <v>0</v>
      </c>
      <c r="AB109" t="b">
        <f t="shared" si="18"/>
        <v>0</v>
      </c>
      <c r="AC109" t="b">
        <f t="shared" si="19"/>
        <v>1</v>
      </c>
      <c r="AD109" t="b">
        <f t="shared" si="20"/>
        <v>0</v>
      </c>
    </row>
    <row r="110" spans="1:30" x14ac:dyDescent="0.35">
      <c r="A110" t="s">
        <v>164</v>
      </c>
      <c r="B110" t="s">
        <v>162</v>
      </c>
      <c r="C110" t="s">
        <v>4</v>
      </c>
      <c r="D110">
        <v>4</v>
      </c>
      <c r="E110">
        <v>2</v>
      </c>
      <c r="F110">
        <v>1</v>
      </c>
      <c r="G110">
        <v>0</v>
      </c>
      <c r="H110">
        <v>0</v>
      </c>
      <c r="I110">
        <v>1</v>
      </c>
      <c r="J110">
        <v>2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0.35799999999999998</v>
      </c>
      <c r="Q110">
        <v>0.42599999999999999</v>
      </c>
      <c r="R110">
        <v>0.67600000000000005</v>
      </c>
      <c r="S110">
        <v>1.1020000000000001</v>
      </c>
      <c r="T110" t="b">
        <f t="shared" si="21"/>
        <v>1</v>
      </c>
      <c r="U110" t="b">
        <f t="shared" si="22"/>
        <v>0</v>
      </c>
      <c r="V110" t="b">
        <f t="shared" si="23"/>
        <v>0</v>
      </c>
      <c r="W110" t="b">
        <f t="shared" si="15"/>
        <v>1</v>
      </c>
      <c r="X110" t="b">
        <f>IF(J110&gt;0, TRUE)</f>
        <v>1</v>
      </c>
      <c r="Y110" t="b">
        <f>IF(AND(T110=TRUE, X110=TRUE), TRUE)</f>
        <v>1</v>
      </c>
      <c r="Z110" t="b">
        <f t="shared" si="16"/>
        <v>1</v>
      </c>
      <c r="AA110" t="b">
        <f t="shared" si="17"/>
        <v>1</v>
      </c>
      <c r="AB110" t="b">
        <f t="shared" si="18"/>
        <v>1</v>
      </c>
      <c r="AC110" t="b">
        <f t="shared" si="19"/>
        <v>1</v>
      </c>
      <c r="AD110" t="b">
        <f t="shared" si="20"/>
        <v>1</v>
      </c>
    </row>
    <row r="111" spans="1:30" x14ac:dyDescent="0.35">
      <c r="A111" t="s">
        <v>165</v>
      </c>
      <c r="B111" t="s">
        <v>162</v>
      </c>
      <c r="C111" t="s">
        <v>2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0.36</v>
      </c>
      <c r="Q111">
        <v>0.43</v>
      </c>
      <c r="R111">
        <v>0.66900000000000004</v>
      </c>
      <c r="S111">
        <v>1.099</v>
      </c>
      <c r="T111" t="b">
        <f t="shared" si="21"/>
        <v>0</v>
      </c>
      <c r="U111" t="b">
        <f t="shared" si="22"/>
        <v>1</v>
      </c>
      <c r="V111" t="b">
        <f t="shared" si="23"/>
        <v>0</v>
      </c>
      <c r="W111" t="b">
        <f t="shared" si="15"/>
        <v>1</v>
      </c>
      <c r="X111" t="b">
        <f>IF(J111&gt;0, TRUE)</f>
        <v>0</v>
      </c>
      <c r="Y111" t="b">
        <f>IF(AND(T111=TRUE, X111=TRUE), TRUE)</f>
        <v>0</v>
      </c>
      <c r="Z111" t="b">
        <f t="shared" si="16"/>
        <v>0</v>
      </c>
      <c r="AA111" t="b">
        <f t="shared" si="17"/>
        <v>1</v>
      </c>
      <c r="AB111" t="b">
        <f t="shared" si="18"/>
        <v>0</v>
      </c>
      <c r="AC111" t="b">
        <f t="shared" si="19"/>
        <v>1</v>
      </c>
      <c r="AD111" t="b">
        <f t="shared" si="20"/>
        <v>1</v>
      </c>
    </row>
    <row r="112" spans="1:30" x14ac:dyDescent="0.35">
      <c r="A112" t="s">
        <v>166</v>
      </c>
      <c r="B112" t="s">
        <v>117</v>
      </c>
      <c r="C112" t="s">
        <v>2</v>
      </c>
      <c r="D112">
        <v>4</v>
      </c>
      <c r="E112">
        <v>0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2</v>
      </c>
      <c r="N112">
        <v>0</v>
      </c>
      <c r="O112">
        <v>0</v>
      </c>
      <c r="P112">
        <v>0.36399999999999999</v>
      </c>
      <c r="Q112">
        <v>0.43099999999999999</v>
      </c>
      <c r="R112">
        <v>0.67600000000000005</v>
      </c>
      <c r="S112">
        <v>1.1080000000000001</v>
      </c>
      <c r="T112" t="b">
        <f t="shared" si="21"/>
        <v>0</v>
      </c>
      <c r="U112" t="b">
        <f t="shared" si="22"/>
        <v>0</v>
      </c>
      <c r="V112" t="b">
        <f t="shared" si="23"/>
        <v>0</v>
      </c>
      <c r="W112" t="b">
        <f t="shared" si="15"/>
        <v>0</v>
      </c>
      <c r="X112" t="b">
        <f>IF(J112&gt;0, TRUE)</f>
        <v>0</v>
      </c>
      <c r="Y112" t="b">
        <f>IF(AND(T112=TRUE, X112=TRUE), TRUE)</f>
        <v>0</v>
      </c>
      <c r="Z112" t="b">
        <f t="shared" si="16"/>
        <v>0</v>
      </c>
      <c r="AA112" t="b">
        <f t="shared" si="17"/>
        <v>1</v>
      </c>
      <c r="AB112" t="b">
        <f t="shared" si="18"/>
        <v>0</v>
      </c>
      <c r="AC112" t="b">
        <f t="shared" si="19"/>
        <v>0</v>
      </c>
      <c r="AD112" t="b">
        <f t="shared" si="20"/>
        <v>0</v>
      </c>
    </row>
    <row r="113" spans="1:30" x14ac:dyDescent="0.35">
      <c r="A113" t="s">
        <v>167</v>
      </c>
      <c r="B113" t="s">
        <v>117</v>
      </c>
      <c r="C113" t="s">
        <v>4</v>
      </c>
      <c r="D113">
        <v>5</v>
      </c>
      <c r="E113">
        <v>1</v>
      </c>
      <c r="F113">
        <v>3</v>
      </c>
      <c r="G113">
        <v>1</v>
      </c>
      <c r="H113">
        <v>0</v>
      </c>
      <c r="I113">
        <v>1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0.36099999999999999</v>
      </c>
      <c r="Q113">
        <v>0.42699999999999999</v>
      </c>
      <c r="R113">
        <v>0.68</v>
      </c>
      <c r="S113">
        <v>1.1080000000000001</v>
      </c>
      <c r="T113" t="b">
        <f t="shared" si="21"/>
        <v>1</v>
      </c>
      <c r="U113" t="b">
        <f t="shared" si="22"/>
        <v>0</v>
      </c>
      <c r="V113" t="b">
        <f t="shared" si="23"/>
        <v>0</v>
      </c>
      <c r="W113" t="b">
        <f t="shared" si="15"/>
        <v>1</v>
      </c>
      <c r="X113" t="b">
        <f>IF(J113&gt;0, TRUE)</f>
        <v>1</v>
      </c>
      <c r="Y113" t="b">
        <f>IF(AND(T113=TRUE, X113=TRUE), TRUE)</f>
        <v>1</v>
      </c>
      <c r="Z113" t="b">
        <f t="shared" si="16"/>
        <v>1</v>
      </c>
      <c r="AA113" t="b">
        <f t="shared" si="17"/>
        <v>0</v>
      </c>
      <c r="AB113" t="b">
        <f t="shared" si="18"/>
        <v>0</v>
      </c>
      <c r="AC113" t="b">
        <f t="shared" si="19"/>
        <v>1</v>
      </c>
      <c r="AD113" t="b">
        <f t="shared" si="20"/>
        <v>0</v>
      </c>
    </row>
    <row r="114" spans="1:30" x14ac:dyDescent="0.35">
      <c r="A114" t="s">
        <v>168</v>
      </c>
      <c r="B114" t="s">
        <v>117</v>
      </c>
      <c r="C114" t="s">
        <v>4</v>
      </c>
      <c r="D114">
        <v>5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2</v>
      </c>
      <c r="N114">
        <v>1</v>
      </c>
      <c r="O114">
        <v>0</v>
      </c>
      <c r="P114">
        <v>0.35399999999999998</v>
      </c>
      <c r="Q114">
        <v>0.42199999999999999</v>
      </c>
      <c r="R114">
        <v>0.65900000000000003</v>
      </c>
      <c r="S114">
        <v>1.081</v>
      </c>
      <c r="T114" t="b">
        <f t="shared" si="21"/>
        <v>0</v>
      </c>
      <c r="U114" t="b">
        <f t="shared" si="22"/>
        <v>1</v>
      </c>
      <c r="V114" t="b">
        <f t="shared" si="23"/>
        <v>0</v>
      </c>
      <c r="W114" t="b">
        <f t="shared" si="15"/>
        <v>1</v>
      </c>
      <c r="X114" t="b">
        <f>IF(J114&gt;0, TRUE)</f>
        <v>1</v>
      </c>
      <c r="Y114" t="b">
        <f>IF(AND(T114=TRUE, X114=TRUE), TRUE)</f>
        <v>0</v>
      </c>
      <c r="Z114" t="b">
        <f t="shared" si="16"/>
        <v>0</v>
      </c>
      <c r="AA114" t="b">
        <f t="shared" si="17"/>
        <v>1</v>
      </c>
      <c r="AB114" t="b">
        <f t="shared" si="18"/>
        <v>0</v>
      </c>
      <c r="AC114" t="b">
        <f t="shared" si="19"/>
        <v>0</v>
      </c>
      <c r="AD114" t="b">
        <f t="shared" si="20"/>
        <v>0</v>
      </c>
    </row>
    <row r="115" spans="1:30" x14ac:dyDescent="0.35">
      <c r="A115" t="s">
        <v>169</v>
      </c>
      <c r="B115" t="s">
        <v>83</v>
      </c>
      <c r="C115" t="s">
        <v>4</v>
      </c>
      <c r="D115">
        <v>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0.35199999999999998</v>
      </c>
      <c r="Q115">
        <v>0.42299999999999999</v>
      </c>
      <c r="R115">
        <v>0.66700000000000004</v>
      </c>
      <c r="S115">
        <v>1.0900000000000001</v>
      </c>
      <c r="T115" t="b">
        <f t="shared" si="21"/>
        <v>0</v>
      </c>
      <c r="U115" t="b">
        <f t="shared" si="22"/>
        <v>0</v>
      </c>
      <c r="V115" t="b">
        <f t="shared" si="23"/>
        <v>0</v>
      </c>
      <c r="W115" t="b">
        <f t="shared" si="15"/>
        <v>0</v>
      </c>
      <c r="X115" t="b">
        <f>IF(J115&gt;0, TRUE)</f>
        <v>0</v>
      </c>
      <c r="Y115" t="b">
        <f>IF(AND(T115=TRUE, X115=TRUE), TRUE)</f>
        <v>0</v>
      </c>
      <c r="Z115" t="b">
        <f t="shared" si="16"/>
        <v>1</v>
      </c>
      <c r="AA115" t="b">
        <f t="shared" si="17"/>
        <v>0</v>
      </c>
      <c r="AB115" t="b">
        <f t="shared" si="18"/>
        <v>0</v>
      </c>
      <c r="AC115" t="b">
        <f t="shared" si="19"/>
        <v>0</v>
      </c>
      <c r="AD115" t="b">
        <f t="shared" si="20"/>
        <v>0</v>
      </c>
    </row>
    <row r="116" spans="1:30" x14ac:dyDescent="0.35">
      <c r="A116" t="s">
        <v>170</v>
      </c>
      <c r="B116" t="s">
        <v>83</v>
      </c>
      <c r="C116" t="s">
        <v>2</v>
      </c>
      <c r="D116">
        <v>4</v>
      </c>
      <c r="E116">
        <v>0</v>
      </c>
      <c r="F116">
        <v>2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0.35899999999999999</v>
      </c>
      <c r="Q116">
        <v>0.42699999999999999</v>
      </c>
      <c r="R116">
        <v>0.67900000000000005</v>
      </c>
      <c r="S116">
        <v>1.1060000000000001</v>
      </c>
      <c r="T116" t="b">
        <f t="shared" si="21"/>
        <v>0</v>
      </c>
      <c r="U116" t="b">
        <f t="shared" si="22"/>
        <v>0</v>
      </c>
      <c r="V116" t="b">
        <f t="shared" si="23"/>
        <v>0</v>
      </c>
      <c r="W116" t="b">
        <f t="shared" si="15"/>
        <v>0</v>
      </c>
      <c r="X116" t="b">
        <f>IF(J116&gt;0, TRUE)</f>
        <v>0</v>
      </c>
      <c r="Y116" t="b">
        <f>IF(AND(T116=TRUE, X116=TRUE), TRUE)</f>
        <v>0</v>
      </c>
      <c r="Z116" t="b">
        <f t="shared" si="16"/>
        <v>0</v>
      </c>
      <c r="AA116" t="b">
        <f t="shared" si="17"/>
        <v>1</v>
      </c>
      <c r="AB116" t="b">
        <f t="shared" si="18"/>
        <v>0</v>
      </c>
      <c r="AC116" t="b">
        <f t="shared" si="19"/>
        <v>1</v>
      </c>
      <c r="AD116" t="b">
        <f t="shared" si="20"/>
        <v>1</v>
      </c>
    </row>
    <row r="117" spans="1:30" x14ac:dyDescent="0.35">
      <c r="A117" t="s">
        <v>171</v>
      </c>
      <c r="B117" t="s">
        <v>172</v>
      </c>
      <c r="C117" t="s">
        <v>4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0.35499999999999998</v>
      </c>
      <c r="Q117">
        <v>0.42499999999999999</v>
      </c>
      <c r="R117">
        <v>0.67800000000000005</v>
      </c>
      <c r="S117">
        <v>1.103</v>
      </c>
      <c r="T117" t="b">
        <f t="shared" si="21"/>
        <v>0</v>
      </c>
      <c r="U117" t="b">
        <f t="shared" si="22"/>
        <v>0</v>
      </c>
      <c r="V117" t="b">
        <f t="shared" si="23"/>
        <v>0</v>
      </c>
      <c r="W117" t="b">
        <f t="shared" si="15"/>
        <v>0</v>
      </c>
      <c r="X117" t="b">
        <f>IF(J117&gt;0, TRUE)</f>
        <v>0</v>
      </c>
      <c r="Y117" t="b">
        <f>IF(AND(T117=TRUE, X117=TRUE), TRUE)</f>
        <v>0</v>
      </c>
      <c r="Z117" t="b">
        <f t="shared" si="16"/>
        <v>0</v>
      </c>
      <c r="AA117" t="b">
        <f t="shared" si="17"/>
        <v>1</v>
      </c>
      <c r="AB117" t="b">
        <f t="shared" si="18"/>
        <v>0</v>
      </c>
      <c r="AC117" t="b">
        <f t="shared" si="19"/>
        <v>1</v>
      </c>
      <c r="AD117" t="b">
        <f t="shared" si="20"/>
        <v>1</v>
      </c>
    </row>
    <row r="118" spans="1:30" x14ac:dyDescent="0.35">
      <c r="A118" t="s">
        <v>173</v>
      </c>
      <c r="B118" t="s">
        <v>172</v>
      </c>
      <c r="C118" t="s">
        <v>4</v>
      </c>
      <c r="D118">
        <v>2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0.36499999999999999</v>
      </c>
      <c r="Q118">
        <v>0.435</v>
      </c>
      <c r="R118">
        <v>0.69599999999999995</v>
      </c>
      <c r="S118">
        <v>1.131</v>
      </c>
      <c r="T118" t="b">
        <f t="shared" si="21"/>
        <v>0</v>
      </c>
      <c r="U118" t="b">
        <f t="shared" si="22"/>
        <v>0</v>
      </c>
      <c r="V118" t="b">
        <f t="shared" si="23"/>
        <v>0</v>
      </c>
      <c r="W118" t="b">
        <f t="shared" si="15"/>
        <v>0</v>
      </c>
      <c r="X118" t="b">
        <f>IF(J118&gt;0, TRUE)</f>
        <v>0</v>
      </c>
      <c r="Y118" t="b">
        <f>IF(AND(T118=TRUE, X118=TRUE), TRUE)</f>
        <v>0</v>
      </c>
      <c r="Z118" t="b">
        <f t="shared" si="16"/>
        <v>1</v>
      </c>
      <c r="AA118" t="b">
        <f t="shared" si="17"/>
        <v>0</v>
      </c>
      <c r="AB118" t="b">
        <f t="shared" si="18"/>
        <v>0</v>
      </c>
      <c r="AC118" t="b">
        <f t="shared" si="19"/>
        <v>1</v>
      </c>
      <c r="AD118" t="b">
        <f t="shared" si="20"/>
        <v>0</v>
      </c>
    </row>
    <row r="119" spans="1:30" x14ac:dyDescent="0.35">
      <c r="A119" t="s">
        <v>174</v>
      </c>
      <c r="B119" t="s">
        <v>172</v>
      </c>
      <c r="C119" t="s">
        <v>4</v>
      </c>
      <c r="D119">
        <v>3</v>
      </c>
      <c r="E119">
        <v>1</v>
      </c>
      <c r="F119">
        <v>2</v>
      </c>
      <c r="G119">
        <v>0</v>
      </c>
      <c r="H119">
        <v>0</v>
      </c>
      <c r="I119">
        <v>1</v>
      </c>
      <c r="J119">
        <v>2</v>
      </c>
      <c r="K119">
        <v>1</v>
      </c>
      <c r="L119">
        <v>0</v>
      </c>
      <c r="M119">
        <v>1</v>
      </c>
      <c r="N119">
        <v>2</v>
      </c>
      <c r="O119">
        <v>0</v>
      </c>
      <c r="P119">
        <v>0.37</v>
      </c>
      <c r="Q119">
        <v>0.434</v>
      </c>
      <c r="R119">
        <v>0.70499999999999996</v>
      </c>
      <c r="S119">
        <v>1.139</v>
      </c>
      <c r="T119" t="b">
        <f t="shared" si="21"/>
        <v>1</v>
      </c>
      <c r="U119" t="b">
        <f t="shared" si="22"/>
        <v>1</v>
      </c>
      <c r="V119" t="b">
        <f t="shared" si="23"/>
        <v>1</v>
      </c>
      <c r="W119" t="b">
        <f t="shared" si="15"/>
        <v>1</v>
      </c>
      <c r="X119" t="b">
        <f>IF(J119&gt;0, TRUE)</f>
        <v>1</v>
      </c>
      <c r="Y119" t="b">
        <f>IF(AND(T119=TRUE, X119=TRUE), TRUE)</f>
        <v>1</v>
      </c>
      <c r="Z119" t="b">
        <f t="shared" si="16"/>
        <v>1</v>
      </c>
      <c r="AA119" t="b">
        <f t="shared" si="17"/>
        <v>1</v>
      </c>
      <c r="AB119" t="b">
        <f t="shared" si="18"/>
        <v>1</v>
      </c>
      <c r="AC119" t="b">
        <f t="shared" si="19"/>
        <v>1</v>
      </c>
      <c r="AD119" t="b">
        <f t="shared" si="20"/>
        <v>1</v>
      </c>
    </row>
    <row r="120" spans="1:30" x14ac:dyDescent="0.35">
      <c r="A120" t="s">
        <v>175</v>
      </c>
      <c r="B120" t="s">
        <v>176</v>
      </c>
      <c r="C120" t="s">
        <v>4</v>
      </c>
      <c r="D120">
        <v>4</v>
      </c>
      <c r="E120">
        <v>2</v>
      </c>
      <c r="F120">
        <v>4</v>
      </c>
      <c r="G120">
        <v>0</v>
      </c>
      <c r="H120">
        <v>0</v>
      </c>
      <c r="I120">
        <v>2</v>
      </c>
      <c r="J120">
        <v>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0.36399999999999999</v>
      </c>
      <c r="Q120">
        <v>0.42599999999999999</v>
      </c>
      <c r="R120">
        <v>0.68500000000000005</v>
      </c>
      <c r="S120">
        <v>1.111</v>
      </c>
      <c r="T120" t="b">
        <f t="shared" si="21"/>
        <v>1</v>
      </c>
      <c r="U120" t="b">
        <f t="shared" si="22"/>
        <v>0</v>
      </c>
      <c r="V120" t="b">
        <f t="shared" si="23"/>
        <v>0</v>
      </c>
      <c r="W120" t="b">
        <f t="shared" si="15"/>
        <v>1</v>
      </c>
      <c r="X120" t="b">
        <f>IF(J120&gt;0, TRUE)</f>
        <v>1</v>
      </c>
      <c r="Y120" t="b">
        <f>IF(AND(T120=TRUE, X120=TRUE), TRUE)</f>
        <v>1</v>
      </c>
      <c r="Z120" t="b">
        <f t="shared" si="16"/>
        <v>1</v>
      </c>
      <c r="AA120" t="b">
        <f t="shared" si="17"/>
        <v>0</v>
      </c>
      <c r="AB120" t="b">
        <f t="shared" si="18"/>
        <v>0</v>
      </c>
      <c r="AC120" t="b">
        <f t="shared" si="19"/>
        <v>1</v>
      </c>
      <c r="AD120" t="b">
        <f t="shared" si="20"/>
        <v>0</v>
      </c>
    </row>
    <row r="121" spans="1:30" x14ac:dyDescent="0.35">
      <c r="A121" t="s">
        <v>177</v>
      </c>
      <c r="B121" t="s">
        <v>176</v>
      </c>
      <c r="C121" t="s">
        <v>4</v>
      </c>
      <c r="D121">
        <v>5</v>
      </c>
      <c r="E121">
        <v>2</v>
      </c>
      <c r="F121">
        <v>3</v>
      </c>
      <c r="G121">
        <v>0</v>
      </c>
      <c r="H121">
        <v>0</v>
      </c>
      <c r="I121">
        <v>1</v>
      </c>
      <c r="J121">
        <v>2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0.34499999999999997</v>
      </c>
      <c r="Q121">
        <v>0.41099999999999998</v>
      </c>
      <c r="R121">
        <v>0.63300000000000001</v>
      </c>
      <c r="S121">
        <v>1.044</v>
      </c>
      <c r="T121" t="b">
        <f t="shared" si="21"/>
        <v>1</v>
      </c>
      <c r="U121" t="b">
        <f t="shared" si="22"/>
        <v>0</v>
      </c>
      <c r="V121" t="b">
        <f t="shared" si="23"/>
        <v>0</v>
      </c>
      <c r="W121" t="b">
        <f t="shared" si="15"/>
        <v>1</v>
      </c>
      <c r="X121" t="b">
        <f>IF(J121&gt;0, TRUE)</f>
        <v>1</v>
      </c>
      <c r="Y121" t="b">
        <f>IF(AND(T121=TRUE, X121=TRUE), TRUE)</f>
        <v>1</v>
      </c>
      <c r="Z121" t="b">
        <f t="shared" si="16"/>
        <v>1</v>
      </c>
      <c r="AA121" t="b">
        <f t="shared" si="17"/>
        <v>1</v>
      </c>
      <c r="AB121" t="b">
        <f t="shared" si="18"/>
        <v>1</v>
      </c>
      <c r="AC121" t="b">
        <f t="shared" si="19"/>
        <v>1</v>
      </c>
      <c r="AD121" t="b">
        <f t="shared" si="20"/>
        <v>1</v>
      </c>
    </row>
    <row r="122" spans="1:30" x14ac:dyDescent="0.35">
      <c r="A122" t="s">
        <v>178</v>
      </c>
      <c r="B122" t="s">
        <v>176</v>
      </c>
      <c r="C122" t="s">
        <v>4</v>
      </c>
      <c r="D122">
        <v>3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2</v>
      </c>
      <c r="L122">
        <v>0</v>
      </c>
      <c r="M122">
        <v>1</v>
      </c>
      <c r="N122">
        <v>2</v>
      </c>
      <c r="O122">
        <v>0</v>
      </c>
      <c r="P122">
        <v>0.33600000000000002</v>
      </c>
      <c r="Q122">
        <v>0.40500000000000003</v>
      </c>
      <c r="R122">
        <v>0.61199999999999999</v>
      </c>
      <c r="S122">
        <v>1.0169999999999999</v>
      </c>
      <c r="T122" t="b">
        <f t="shared" si="21"/>
        <v>0</v>
      </c>
      <c r="U122" t="b">
        <f t="shared" si="22"/>
        <v>1</v>
      </c>
      <c r="V122" t="b">
        <f t="shared" si="23"/>
        <v>0</v>
      </c>
      <c r="W122" t="b">
        <f t="shared" si="15"/>
        <v>1</v>
      </c>
      <c r="X122" t="b">
        <f>IF(J122&gt;0, TRUE)</f>
        <v>1</v>
      </c>
      <c r="Y122" t="b">
        <f>IF(AND(T122=TRUE, X122=TRUE), TRUE)</f>
        <v>0</v>
      </c>
      <c r="Z122" t="b">
        <f t="shared" si="16"/>
        <v>1</v>
      </c>
      <c r="AA122" t="b">
        <f t="shared" si="17"/>
        <v>1</v>
      </c>
      <c r="AB122" t="b">
        <f t="shared" si="18"/>
        <v>1</v>
      </c>
      <c r="AC122" t="b">
        <f t="shared" si="19"/>
        <v>0</v>
      </c>
      <c r="AD122" t="b">
        <f t="shared" si="20"/>
        <v>0</v>
      </c>
    </row>
    <row r="123" spans="1:30" x14ac:dyDescent="0.35">
      <c r="A123" t="s">
        <v>179</v>
      </c>
      <c r="B123" t="s">
        <v>26</v>
      </c>
      <c r="C123" t="s">
        <v>2</v>
      </c>
      <c r="D123">
        <v>5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0</v>
      </c>
      <c r="O123">
        <v>0</v>
      </c>
      <c r="P123">
        <v>0.33600000000000002</v>
      </c>
      <c r="Q123">
        <v>0.39900000000000002</v>
      </c>
      <c r="R123">
        <v>0.61799999999999999</v>
      </c>
      <c r="S123">
        <v>1.0169999999999999</v>
      </c>
      <c r="T123" t="b">
        <f t="shared" si="21"/>
        <v>0</v>
      </c>
      <c r="U123" t="b">
        <f t="shared" si="22"/>
        <v>0</v>
      </c>
      <c r="V123" t="b">
        <f t="shared" si="23"/>
        <v>0</v>
      </c>
      <c r="W123" t="b">
        <f t="shared" si="15"/>
        <v>0</v>
      </c>
      <c r="X123" t="b">
        <f>IF(J123&gt;0, TRUE)</f>
        <v>0</v>
      </c>
      <c r="Y123" t="b">
        <f>IF(AND(T123=TRUE, X123=TRUE), TRUE)</f>
        <v>0</v>
      </c>
      <c r="Z123" t="b">
        <f t="shared" si="16"/>
        <v>0</v>
      </c>
      <c r="AA123" t="b">
        <f t="shared" si="17"/>
        <v>1</v>
      </c>
      <c r="AB123" t="b">
        <f t="shared" si="18"/>
        <v>0</v>
      </c>
      <c r="AC123" t="b">
        <f t="shared" si="19"/>
        <v>1</v>
      </c>
      <c r="AD123" t="b">
        <f t="shared" si="20"/>
        <v>1</v>
      </c>
    </row>
    <row r="124" spans="1:30" x14ac:dyDescent="0.35">
      <c r="A124" t="s">
        <v>180</v>
      </c>
      <c r="B124" t="s">
        <v>26</v>
      </c>
      <c r="C124" t="s">
        <v>4</v>
      </c>
      <c r="D124">
        <v>4</v>
      </c>
      <c r="E124">
        <v>1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0.34100000000000003</v>
      </c>
      <c r="Q124">
        <v>0.40600000000000003</v>
      </c>
      <c r="R124">
        <v>0.63500000000000001</v>
      </c>
      <c r="S124">
        <v>1.0409999999999999</v>
      </c>
      <c r="T124" t="b">
        <f t="shared" si="21"/>
        <v>0</v>
      </c>
      <c r="U124" t="b">
        <f t="shared" si="22"/>
        <v>0</v>
      </c>
      <c r="V124" t="b">
        <f t="shared" si="23"/>
        <v>0</v>
      </c>
      <c r="W124" t="b">
        <f t="shared" si="15"/>
        <v>0</v>
      </c>
      <c r="X124" t="b">
        <f>IF(J124&gt;0, TRUE)</f>
        <v>1</v>
      </c>
      <c r="Y124" t="b">
        <f>IF(AND(T124=TRUE, X124=TRUE), TRUE)</f>
        <v>0</v>
      </c>
      <c r="Z124" t="b">
        <f t="shared" si="16"/>
        <v>1</v>
      </c>
      <c r="AA124" t="b">
        <f t="shared" si="17"/>
        <v>0</v>
      </c>
      <c r="AB124" t="b">
        <f t="shared" si="18"/>
        <v>0</v>
      </c>
      <c r="AC124" t="b">
        <f t="shared" si="19"/>
        <v>1</v>
      </c>
      <c r="AD124" t="b">
        <f t="shared" si="20"/>
        <v>0</v>
      </c>
    </row>
    <row r="125" spans="1:30" x14ac:dyDescent="0.35">
      <c r="A125" t="s">
        <v>181</v>
      </c>
      <c r="B125" t="s">
        <v>182</v>
      </c>
      <c r="C125" t="s">
        <v>2</v>
      </c>
      <c r="D125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0.33600000000000002</v>
      </c>
      <c r="Q125">
        <v>0.39900000000000002</v>
      </c>
      <c r="R125">
        <v>0.63900000000000001</v>
      </c>
      <c r="S125">
        <v>1.038</v>
      </c>
      <c r="T125" t="b">
        <f t="shared" si="21"/>
        <v>0</v>
      </c>
      <c r="U125" t="b">
        <f t="shared" si="22"/>
        <v>0</v>
      </c>
      <c r="V125" t="b">
        <f t="shared" si="23"/>
        <v>0</v>
      </c>
      <c r="W125" t="b">
        <f t="shared" si="15"/>
        <v>0</v>
      </c>
      <c r="X125" t="b">
        <f>IF(J125&gt;0, TRUE)</f>
        <v>0</v>
      </c>
      <c r="Y125" t="b">
        <f>IF(AND(T125=TRUE, X125=TRUE), TRUE)</f>
        <v>0</v>
      </c>
      <c r="Z125" t="b">
        <f t="shared" si="16"/>
        <v>0</v>
      </c>
      <c r="AA125" t="b">
        <f t="shared" si="17"/>
        <v>1</v>
      </c>
      <c r="AB125" t="b">
        <f t="shared" si="18"/>
        <v>0</v>
      </c>
      <c r="AC125" t="b">
        <f t="shared" si="19"/>
        <v>0</v>
      </c>
      <c r="AD125" t="b">
        <f t="shared" si="20"/>
        <v>0</v>
      </c>
    </row>
    <row r="126" spans="1:30" x14ac:dyDescent="0.35">
      <c r="A126" t="s">
        <v>183</v>
      </c>
      <c r="B126" t="s">
        <v>182</v>
      </c>
      <c r="C126" t="s">
        <v>4</v>
      </c>
      <c r="D126">
        <v>5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0.34699999999999998</v>
      </c>
      <c r="Q126">
        <v>0.41</v>
      </c>
      <c r="R126">
        <v>0.66100000000000003</v>
      </c>
      <c r="S126">
        <v>1.071</v>
      </c>
      <c r="T126" t="b">
        <f t="shared" si="21"/>
        <v>0</v>
      </c>
      <c r="U126" t="b">
        <f t="shared" si="22"/>
        <v>0</v>
      </c>
      <c r="V126" t="b">
        <f t="shared" si="23"/>
        <v>0</v>
      </c>
      <c r="W126" t="b">
        <f t="shared" si="15"/>
        <v>0</v>
      </c>
      <c r="X126" t="b">
        <f>IF(J126&gt;0, TRUE)</f>
        <v>1</v>
      </c>
      <c r="Y126" t="b">
        <f>IF(AND(T126=TRUE, X126=TRUE), TRUE)</f>
        <v>0</v>
      </c>
      <c r="Z126" t="b">
        <f t="shared" si="16"/>
        <v>0</v>
      </c>
      <c r="AA126" t="b">
        <f t="shared" si="17"/>
        <v>1</v>
      </c>
      <c r="AB126" t="b">
        <f t="shared" si="18"/>
        <v>0</v>
      </c>
      <c r="AC126" t="b">
        <f t="shared" si="19"/>
        <v>1</v>
      </c>
      <c r="AD126" t="b">
        <f t="shared" si="20"/>
        <v>1</v>
      </c>
    </row>
    <row r="127" spans="1:30" x14ac:dyDescent="0.35">
      <c r="A127" t="s">
        <v>184</v>
      </c>
      <c r="B127" t="s">
        <v>182</v>
      </c>
      <c r="C127" t="s">
        <v>4</v>
      </c>
      <c r="D127">
        <v>4</v>
      </c>
      <c r="E127">
        <v>2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0.35399999999999998</v>
      </c>
      <c r="Q127">
        <v>0.41899999999999998</v>
      </c>
      <c r="R127">
        <v>0.68100000000000005</v>
      </c>
      <c r="S127">
        <v>1.1000000000000001</v>
      </c>
      <c r="T127" t="b">
        <f t="shared" si="21"/>
        <v>1</v>
      </c>
      <c r="U127" t="b">
        <f t="shared" si="22"/>
        <v>0</v>
      </c>
      <c r="V127" t="b">
        <f t="shared" si="23"/>
        <v>0</v>
      </c>
      <c r="W127" t="b">
        <f t="shared" si="15"/>
        <v>1</v>
      </c>
      <c r="X127" t="b">
        <f>IF(J127&gt;0, TRUE)</f>
        <v>1</v>
      </c>
      <c r="Y127" t="b">
        <f>IF(AND(T127=TRUE, X127=TRUE), TRUE)</f>
        <v>1</v>
      </c>
      <c r="Z127" t="b">
        <f t="shared" si="16"/>
        <v>1</v>
      </c>
      <c r="AA127" t="b">
        <f t="shared" si="17"/>
        <v>0</v>
      </c>
      <c r="AB127" t="b">
        <f t="shared" si="18"/>
        <v>0</v>
      </c>
      <c r="AC127" t="b">
        <f t="shared" si="19"/>
        <v>1</v>
      </c>
      <c r="AD127" t="b">
        <f t="shared" si="20"/>
        <v>0</v>
      </c>
    </row>
    <row r="128" spans="1:30" x14ac:dyDescent="0.35">
      <c r="A128" t="s">
        <v>185</v>
      </c>
      <c r="B128" t="s">
        <v>186</v>
      </c>
      <c r="C128" t="s">
        <v>4</v>
      </c>
      <c r="D128">
        <v>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0</v>
      </c>
      <c r="O128">
        <v>0</v>
      </c>
      <c r="P128">
        <v>0.35799999999999998</v>
      </c>
      <c r="Q128">
        <v>0.41899999999999998</v>
      </c>
      <c r="R128">
        <v>0.67</v>
      </c>
      <c r="S128">
        <v>1.089</v>
      </c>
      <c r="T128" t="b">
        <f t="shared" si="21"/>
        <v>0</v>
      </c>
      <c r="U128" t="b">
        <f t="shared" si="22"/>
        <v>0</v>
      </c>
      <c r="V128" t="b">
        <f t="shared" si="23"/>
        <v>0</v>
      </c>
      <c r="W128" t="b">
        <f t="shared" si="15"/>
        <v>0</v>
      </c>
      <c r="X128" t="b">
        <f>IF(J128&gt;0, TRUE)</f>
        <v>0</v>
      </c>
      <c r="Y128" t="b">
        <f>IF(AND(T128=TRUE, X128=TRUE), TRUE)</f>
        <v>0</v>
      </c>
      <c r="Z128" t="b">
        <f t="shared" si="16"/>
        <v>0</v>
      </c>
      <c r="AA128" t="b">
        <f t="shared" si="17"/>
        <v>1</v>
      </c>
      <c r="AB128" t="b">
        <f t="shared" si="18"/>
        <v>0</v>
      </c>
      <c r="AC128" t="b">
        <f t="shared" si="19"/>
        <v>1</v>
      </c>
      <c r="AD128" t="b">
        <f t="shared" si="20"/>
        <v>1</v>
      </c>
    </row>
    <row r="129" spans="1:30" x14ac:dyDescent="0.35">
      <c r="A129" t="s">
        <v>187</v>
      </c>
      <c r="B129" t="s">
        <v>186</v>
      </c>
      <c r="C129" t="s">
        <v>4</v>
      </c>
      <c r="D129">
        <v>6</v>
      </c>
      <c r="E129">
        <v>2</v>
      </c>
      <c r="F129">
        <v>3</v>
      </c>
      <c r="G129">
        <v>3</v>
      </c>
      <c r="H129">
        <v>0</v>
      </c>
      <c r="I129">
        <v>0</v>
      </c>
      <c r="J129">
        <v>2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0.371</v>
      </c>
      <c r="Q129">
        <v>0.433</v>
      </c>
      <c r="R129">
        <v>0.69499999999999995</v>
      </c>
      <c r="S129">
        <v>1.129</v>
      </c>
      <c r="T129" t="b">
        <f t="shared" si="21"/>
        <v>0</v>
      </c>
      <c r="U129" t="b">
        <f t="shared" si="22"/>
        <v>0</v>
      </c>
      <c r="V129" t="b">
        <f t="shared" si="23"/>
        <v>0</v>
      </c>
      <c r="W129" t="b">
        <f t="shared" si="15"/>
        <v>0</v>
      </c>
      <c r="X129" t="b">
        <f>IF(J129&gt;0, TRUE)</f>
        <v>1</v>
      </c>
      <c r="Y129" t="b">
        <f>IF(AND(T129=TRUE, X129=TRUE), TRUE)</f>
        <v>0</v>
      </c>
      <c r="Z129" t="b">
        <f t="shared" si="16"/>
        <v>1</v>
      </c>
      <c r="AA129" t="b">
        <f t="shared" si="17"/>
        <v>1</v>
      </c>
      <c r="AB129" t="b">
        <f t="shared" si="18"/>
        <v>1</v>
      </c>
      <c r="AC129" t="b">
        <f t="shared" si="19"/>
        <v>1</v>
      </c>
      <c r="AD129" t="b">
        <f t="shared" si="20"/>
        <v>1</v>
      </c>
    </row>
    <row r="130" spans="1:30" x14ac:dyDescent="0.35">
      <c r="A130" t="s">
        <v>188</v>
      </c>
      <c r="B130" t="s">
        <v>186</v>
      </c>
      <c r="C130" t="s">
        <v>4</v>
      </c>
      <c r="D130">
        <v>4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0.36399999999999999</v>
      </c>
      <c r="Q130">
        <v>0.43</v>
      </c>
      <c r="R130">
        <v>0.67700000000000005</v>
      </c>
      <c r="S130">
        <v>1.107</v>
      </c>
      <c r="T130" t="b">
        <f t="shared" si="21"/>
        <v>1</v>
      </c>
      <c r="U130" t="b">
        <f t="shared" si="22"/>
        <v>0</v>
      </c>
      <c r="V130" t="b">
        <f t="shared" si="23"/>
        <v>0</v>
      </c>
      <c r="W130" t="b">
        <f t="shared" si="15"/>
        <v>1</v>
      </c>
      <c r="X130" t="b">
        <f>IF(J130&gt;0, TRUE)</f>
        <v>1</v>
      </c>
      <c r="Y130" t="b">
        <f>IF(AND(T130=TRUE, X130=TRUE), TRUE)</f>
        <v>1</v>
      </c>
      <c r="Z130" t="b">
        <f t="shared" si="16"/>
        <v>1</v>
      </c>
      <c r="AA130" t="b">
        <f t="shared" si="17"/>
        <v>0</v>
      </c>
      <c r="AB130" t="b">
        <f t="shared" si="18"/>
        <v>0</v>
      </c>
      <c r="AC130" t="b">
        <f t="shared" si="19"/>
        <v>1</v>
      </c>
      <c r="AD130" t="b">
        <f t="shared" si="20"/>
        <v>0</v>
      </c>
    </row>
    <row r="131" spans="1:30" x14ac:dyDescent="0.35">
      <c r="A131" t="s">
        <v>189</v>
      </c>
      <c r="B131" t="s">
        <v>190</v>
      </c>
      <c r="C131" t="s">
        <v>4</v>
      </c>
      <c r="D131">
        <v>3</v>
      </c>
      <c r="E131">
        <v>2</v>
      </c>
      <c r="F131">
        <v>2</v>
      </c>
      <c r="G131">
        <v>0</v>
      </c>
      <c r="H131">
        <v>0</v>
      </c>
      <c r="I131">
        <v>1</v>
      </c>
      <c r="J131">
        <v>2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0.36799999999999999</v>
      </c>
      <c r="Q131">
        <v>0.43099999999999999</v>
      </c>
      <c r="R131">
        <v>0.66300000000000003</v>
      </c>
      <c r="S131">
        <v>1.0940000000000001</v>
      </c>
      <c r="T131" t="b">
        <f t="shared" ref="T131:T154" si="24">IF(I131&gt;0, TRUE)</f>
        <v>1</v>
      </c>
      <c r="U131" t="b">
        <f t="shared" ref="U131:U154" si="25">IF(N131&gt;0, TRUE)</f>
        <v>0</v>
      </c>
      <c r="V131" t="b">
        <f t="shared" ref="V131:V154" si="26">IF(AND(T131=TRUE, U131=TRUE), TRUE)</f>
        <v>0</v>
      </c>
      <c r="W131" t="b">
        <f t="shared" ref="W131:W156" si="27">IF(OR(T131=TRUE, U131=TRUE), TRUE)</f>
        <v>1</v>
      </c>
      <c r="X131" t="b">
        <f>IF(J131&gt;0, TRUE)</f>
        <v>1</v>
      </c>
      <c r="Y131" t="b">
        <f>IF(AND(T131=TRUE, X131=TRUE), TRUE)</f>
        <v>1</v>
      </c>
      <c r="Z131" t="b">
        <f t="shared" ref="Z131:Z156" si="28">IF(E131 &gt; 0, TRUE)</f>
        <v>1</v>
      </c>
      <c r="AA131" t="b">
        <f t="shared" ref="AA131:AA156" si="29">IF(M131&gt;0, TRUE)</f>
        <v>1</v>
      </c>
      <c r="AB131" t="b">
        <f t="shared" ref="AB131:AB156" si="30">IF(AND(Z131=TRUE, AA131=TRUE), TRUE)</f>
        <v>1</v>
      </c>
      <c r="AC131" t="b">
        <f t="shared" ref="AC131:AC156" si="31">IF(F134&gt;0, TRUE)</f>
        <v>1</v>
      </c>
      <c r="AD131" t="b">
        <f t="shared" ref="AD131:AD156" si="32">IF(AND(AC131=TRUE, AA131, TRUE), TRUE)</f>
        <v>1</v>
      </c>
    </row>
    <row r="132" spans="1:30" x14ac:dyDescent="0.35">
      <c r="A132" t="s">
        <v>191</v>
      </c>
      <c r="B132" t="s">
        <v>190</v>
      </c>
      <c r="C132" t="s">
        <v>2</v>
      </c>
      <c r="D132">
        <v>2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1</v>
      </c>
      <c r="N132">
        <v>0</v>
      </c>
      <c r="O132">
        <v>0</v>
      </c>
      <c r="P132">
        <v>0.35899999999999999</v>
      </c>
      <c r="Q132">
        <v>0.41899999999999998</v>
      </c>
      <c r="R132">
        <v>0.63</v>
      </c>
      <c r="S132">
        <v>1.0489999999999999</v>
      </c>
      <c r="T132" t="b">
        <f t="shared" si="24"/>
        <v>0</v>
      </c>
      <c r="U132" t="b">
        <f t="shared" si="25"/>
        <v>0</v>
      </c>
      <c r="V132" t="b">
        <f t="shared" si="26"/>
        <v>0</v>
      </c>
      <c r="W132" t="b">
        <f t="shared" si="27"/>
        <v>0</v>
      </c>
      <c r="X132" t="b">
        <f>IF(J132&gt;0, TRUE)</f>
        <v>0</v>
      </c>
      <c r="Y132" t="b">
        <f>IF(AND(T132=TRUE, X132=TRUE), TRUE)</f>
        <v>0</v>
      </c>
      <c r="Z132" t="b">
        <f t="shared" si="28"/>
        <v>1</v>
      </c>
      <c r="AA132" t="b">
        <f t="shared" si="29"/>
        <v>1</v>
      </c>
      <c r="AB132" t="b">
        <f t="shared" si="30"/>
        <v>1</v>
      </c>
      <c r="AC132" t="b">
        <f t="shared" si="31"/>
        <v>1</v>
      </c>
      <c r="AD132" t="b">
        <f t="shared" si="32"/>
        <v>1</v>
      </c>
    </row>
    <row r="133" spans="1:30" x14ac:dyDescent="0.35">
      <c r="A133" t="s">
        <v>192</v>
      </c>
      <c r="B133" t="s">
        <v>190</v>
      </c>
      <c r="C133" t="s">
        <v>2</v>
      </c>
      <c r="D133">
        <v>4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0.35599999999999998</v>
      </c>
      <c r="Q133">
        <v>0.4</v>
      </c>
      <c r="R133">
        <v>0.622</v>
      </c>
      <c r="S133">
        <v>1.022</v>
      </c>
      <c r="T133" t="b">
        <f t="shared" si="24"/>
        <v>0</v>
      </c>
      <c r="U133" t="b">
        <f t="shared" si="25"/>
        <v>1</v>
      </c>
      <c r="V133" t="b">
        <f t="shared" si="26"/>
        <v>0</v>
      </c>
      <c r="W133" t="b">
        <f t="shared" si="27"/>
        <v>1</v>
      </c>
      <c r="X133" t="b">
        <f>IF(J133&gt;0, TRUE)</f>
        <v>1</v>
      </c>
      <c r="Y133" t="b">
        <f>IF(AND(T133=TRUE, X133=TRUE), TRUE)</f>
        <v>0</v>
      </c>
      <c r="Z133" t="b">
        <f t="shared" si="28"/>
        <v>1</v>
      </c>
      <c r="AA133" t="b">
        <f t="shared" si="29"/>
        <v>1</v>
      </c>
      <c r="AB133" t="b">
        <f t="shared" si="30"/>
        <v>1</v>
      </c>
      <c r="AC133" t="b">
        <f t="shared" si="31"/>
        <v>1</v>
      </c>
      <c r="AD133" t="b">
        <f t="shared" si="32"/>
        <v>1</v>
      </c>
    </row>
    <row r="134" spans="1:30" x14ac:dyDescent="0.35">
      <c r="A134" t="s">
        <v>193</v>
      </c>
      <c r="B134" t="s">
        <v>194</v>
      </c>
      <c r="C134" t="s">
        <v>2</v>
      </c>
      <c r="D134">
        <v>4</v>
      </c>
      <c r="E134">
        <v>0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0.36</v>
      </c>
      <c r="Q134">
        <v>0.4</v>
      </c>
      <c r="R134">
        <v>0.64</v>
      </c>
      <c r="S134">
        <v>1.04</v>
      </c>
      <c r="T134" t="b">
        <f t="shared" si="24"/>
        <v>0</v>
      </c>
      <c r="U134" t="b">
        <f t="shared" si="25"/>
        <v>1</v>
      </c>
      <c r="V134" t="b">
        <f t="shared" si="26"/>
        <v>0</v>
      </c>
      <c r="W134" t="b">
        <f t="shared" si="27"/>
        <v>1</v>
      </c>
      <c r="X134" t="b">
        <f>IF(J134&gt;0, TRUE)</f>
        <v>0</v>
      </c>
      <c r="Y134" t="b">
        <f>IF(AND(T134=TRUE, X134=TRUE), TRUE)</f>
        <v>0</v>
      </c>
      <c r="Z134" t="b">
        <f t="shared" si="28"/>
        <v>0</v>
      </c>
      <c r="AA134" t="b">
        <f t="shared" si="29"/>
        <v>0</v>
      </c>
      <c r="AB134" t="b">
        <f t="shared" si="30"/>
        <v>0</v>
      </c>
      <c r="AC134" t="b">
        <f t="shared" si="31"/>
        <v>1</v>
      </c>
      <c r="AD134" t="b">
        <f t="shared" si="32"/>
        <v>0</v>
      </c>
    </row>
    <row r="135" spans="1:30" x14ac:dyDescent="0.35">
      <c r="A135" t="s">
        <v>195</v>
      </c>
      <c r="B135" t="s">
        <v>194</v>
      </c>
      <c r="C135" t="s">
        <v>4</v>
      </c>
      <c r="D135">
        <v>5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0.34100000000000003</v>
      </c>
      <c r="Q135">
        <v>0.38500000000000001</v>
      </c>
      <c r="R135">
        <v>0.63400000000000001</v>
      </c>
      <c r="S135">
        <v>1.0189999999999999</v>
      </c>
      <c r="T135" t="b">
        <f t="shared" si="24"/>
        <v>0</v>
      </c>
      <c r="U135" t="b">
        <f t="shared" si="25"/>
        <v>0</v>
      </c>
      <c r="V135" t="b">
        <f t="shared" si="26"/>
        <v>0</v>
      </c>
      <c r="W135" t="b">
        <f t="shared" si="27"/>
        <v>0</v>
      </c>
      <c r="X135" t="b">
        <f>IF(J135&gt;0, TRUE)</f>
        <v>0</v>
      </c>
      <c r="Y135" t="b">
        <f>IF(AND(T135=TRUE, X135=TRUE), TRUE)</f>
        <v>0</v>
      </c>
      <c r="Z135" t="b">
        <f t="shared" si="28"/>
        <v>0</v>
      </c>
      <c r="AA135" t="b">
        <f t="shared" si="29"/>
        <v>0</v>
      </c>
      <c r="AB135" t="b">
        <f t="shared" si="30"/>
        <v>0</v>
      </c>
      <c r="AC135" t="b">
        <f t="shared" si="31"/>
        <v>0</v>
      </c>
      <c r="AD135" t="b">
        <f t="shared" si="32"/>
        <v>0</v>
      </c>
    </row>
    <row r="136" spans="1:30" x14ac:dyDescent="0.35">
      <c r="A136" t="s">
        <v>196</v>
      </c>
      <c r="B136" t="s">
        <v>194</v>
      </c>
      <c r="C136" t="s">
        <v>2</v>
      </c>
      <c r="D136">
        <v>3</v>
      </c>
      <c r="E136">
        <v>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0.33800000000000002</v>
      </c>
      <c r="Q136">
        <v>0.38400000000000001</v>
      </c>
      <c r="R136">
        <v>0.64900000000000002</v>
      </c>
      <c r="S136">
        <v>1.0329999999999999</v>
      </c>
      <c r="T136" t="b">
        <f t="shared" si="24"/>
        <v>0</v>
      </c>
      <c r="U136" t="b">
        <f t="shared" si="25"/>
        <v>1</v>
      </c>
      <c r="V136" t="b">
        <f t="shared" si="26"/>
        <v>0</v>
      </c>
      <c r="W136" t="b">
        <f t="shared" si="27"/>
        <v>1</v>
      </c>
      <c r="X136" t="b">
        <f>IF(J136&gt;0, TRUE)</f>
        <v>0</v>
      </c>
      <c r="Y136" t="b">
        <f>IF(AND(T136=TRUE, X136=TRUE), TRUE)</f>
        <v>0</v>
      </c>
      <c r="Z136" t="b">
        <f t="shared" si="28"/>
        <v>1</v>
      </c>
      <c r="AA136" t="b">
        <f t="shared" si="29"/>
        <v>1</v>
      </c>
      <c r="AB136" t="b">
        <f t="shared" si="30"/>
        <v>1</v>
      </c>
      <c r="AC136" t="b">
        <f t="shared" si="31"/>
        <v>1</v>
      </c>
      <c r="AD136" t="b">
        <f t="shared" si="32"/>
        <v>1</v>
      </c>
    </row>
    <row r="137" spans="1:30" x14ac:dyDescent="0.35">
      <c r="A137" t="s">
        <v>197</v>
      </c>
      <c r="B137" t="s">
        <v>198</v>
      </c>
      <c r="C137" t="s">
        <v>2</v>
      </c>
      <c r="D137">
        <v>4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0.33800000000000002</v>
      </c>
      <c r="Q137">
        <v>0.38600000000000001</v>
      </c>
      <c r="R137">
        <v>0.66200000000000003</v>
      </c>
      <c r="S137">
        <v>1.048</v>
      </c>
      <c r="T137" t="b">
        <f t="shared" si="24"/>
        <v>0</v>
      </c>
      <c r="U137" t="b">
        <f t="shared" si="25"/>
        <v>0</v>
      </c>
      <c r="V137" t="b">
        <f t="shared" si="26"/>
        <v>0</v>
      </c>
      <c r="W137" t="b">
        <f t="shared" si="27"/>
        <v>0</v>
      </c>
      <c r="X137" t="b">
        <f>IF(J137&gt;0, TRUE)</f>
        <v>0</v>
      </c>
      <c r="Y137" t="b">
        <f>IF(AND(T137=TRUE, X137=TRUE), TRUE)</f>
        <v>0</v>
      </c>
      <c r="Z137" t="b">
        <f t="shared" si="28"/>
        <v>0</v>
      </c>
      <c r="AA137" t="b">
        <f t="shared" si="29"/>
        <v>1</v>
      </c>
      <c r="AB137" t="b">
        <f t="shared" si="30"/>
        <v>0</v>
      </c>
      <c r="AC137" t="b">
        <f t="shared" si="31"/>
        <v>1</v>
      </c>
      <c r="AD137" t="b">
        <f t="shared" si="32"/>
        <v>1</v>
      </c>
    </row>
    <row r="138" spans="1:30" x14ac:dyDescent="0.35">
      <c r="A138" t="s">
        <v>199</v>
      </c>
      <c r="B138" t="s">
        <v>198</v>
      </c>
      <c r="C138" t="s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2</v>
      </c>
      <c r="L138">
        <v>0</v>
      </c>
      <c r="M138">
        <v>0</v>
      </c>
      <c r="N138">
        <v>1</v>
      </c>
      <c r="O138">
        <v>0</v>
      </c>
      <c r="P138">
        <v>0.34300000000000003</v>
      </c>
      <c r="Q138">
        <v>0.39200000000000002</v>
      </c>
      <c r="R138">
        <v>0.68600000000000005</v>
      </c>
      <c r="S138">
        <v>1.0780000000000001</v>
      </c>
      <c r="T138" t="b">
        <f t="shared" si="24"/>
        <v>0</v>
      </c>
      <c r="U138" t="b">
        <f t="shared" si="25"/>
        <v>1</v>
      </c>
      <c r="V138" t="b">
        <f t="shared" si="26"/>
        <v>0</v>
      </c>
      <c r="W138" t="b">
        <f t="shared" si="27"/>
        <v>1</v>
      </c>
      <c r="X138" t="b">
        <f>IF(J138&gt;0, TRUE)</f>
        <v>1</v>
      </c>
      <c r="Y138" t="b">
        <f>IF(AND(T138=TRUE, X138=TRUE), TRUE)</f>
        <v>0</v>
      </c>
      <c r="Z138" t="b">
        <f t="shared" si="28"/>
        <v>0</v>
      </c>
      <c r="AA138" t="b">
        <f t="shared" si="29"/>
        <v>0</v>
      </c>
      <c r="AB138" t="b">
        <f t="shared" si="30"/>
        <v>0</v>
      </c>
      <c r="AC138" t="b">
        <f t="shared" si="31"/>
        <v>1</v>
      </c>
      <c r="AD138" t="b">
        <f t="shared" si="32"/>
        <v>0</v>
      </c>
    </row>
    <row r="139" spans="1:30" x14ac:dyDescent="0.35">
      <c r="A139" t="s">
        <v>200</v>
      </c>
      <c r="B139" t="s">
        <v>198</v>
      </c>
      <c r="C139" t="s">
        <v>2</v>
      </c>
      <c r="D139">
        <v>5</v>
      </c>
      <c r="E139">
        <v>1</v>
      </c>
      <c r="F139">
        <v>3</v>
      </c>
      <c r="G139">
        <v>2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0.35299999999999998</v>
      </c>
      <c r="Q139">
        <v>0.39200000000000002</v>
      </c>
      <c r="R139">
        <v>0.70599999999999996</v>
      </c>
      <c r="S139">
        <v>1.0980000000000001</v>
      </c>
      <c r="T139" t="b">
        <f t="shared" si="24"/>
        <v>1</v>
      </c>
      <c r="U139" t="b">
        <f t="shared" si="25"/>
        <v>0</v>
      </c>
      <c r="V139" t="b">
        <f t="shared" si="26"/>
        <v>0</v>
      </c>
      <c r="W139" t="b">
        <f t="shared" si="27"/>
        <v>1</v>
      </c>
      <c r="X139" t="b">
        <f>IF(J139&gt;0, TRUE)</f>
        <v>1</v>
      </c>
      <c r="Y139" t="b">
        <f>IF(AND(T139=TRUE, X139=TRUE), TRUE)</f>
        <v>1</v>
      </c>
      <c r="Z139" t="b">
        <f t="shared" si="28"/>
        <v>1</v>
      </c>
      <c r="AA139" t="b">
        <f t="shared" si="29"/>
        <v>0</v>
      </c>
      <c r="AB139" t="b">
        <f t="shared" si="30"/>
        <v>0</v>
      </c>
      <c r="AC139" t="b">
        <f t="shared" si="31"/>
        <v>1</v>
      </c>
      <c r="AD139" t="b">
        <f t="shared" si="32"/>
        <v>0</v>
      </c>
    </row>
    <row r="140" spans="1:30" x14ac:dyDescent="0.35">
      <c r="A140" t="s">
        <v>201</v>
      </c>
      <c r="B140" t="s">
        <v>202</v>
      </c>
      <c r="C140" t="s">
        <v>2</v>
      </c>
      <c r="D140">
        <v>3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0.33300000000000002</v>
      </c>
      <c r="Q140">
        <v>0.377</v>
      </c>
      <c r="R140">
        <v>0.63500000000000001</v>
      </c>
      <c r="S140">
        <v>1.012</v>
      </c>
      <c r="T140" t="b">
        <f t="shared" si="24"/>
        <v>0</v>
      </c>
      <c r="U140" t="b">
        <f t="shared" si="25"/>
        <v>0</v>
      </c>
      <c r="V140" t="b">
        <f t="shared" si="26"/>
        <v>0</v>
      </c>
      <c r="W140" t="b">
        <f t="shared" si="27"/>
        <v>0</v>
      </c>
      <c r="X140" t="b">
        <f>IF(J140&gt;0, TRUE)</f>
        <v>0</v>
      </c>
      <c r="Y140" t="b">
        <f>IF(AND(T140=TRUE, X140=TRUE), TRUE)</f>
        <v>0</v>
      </c>
      <c r="Z140" t="b">
        <f t="shared" si="28"/>
        <v>0</v>
      </c>
      <c r="AA140" t="b">
        <f t="shared" si="29"/>
        <v>0</v>
      </c>
      <c r="AB140" t="b">
        <f t="shared" si="30"/>
        <v>0</v>
      </c>
      <c r="AC140" t="b">
        <f t="shared" si="31"/>
        <v>1</v>
      </c>
      <c r="AD140" t="b">
        <f t="shared" si="32"/>
        <v>0</v>
      </c>
    </row>
    <row r="141" spans="1:30" x14ac:dyDescent="0.35">
      <c r="A141" t="s">
        <v>203</v>
      </c>
      <c r="B141" t="s">
        <v>202</v>
      </c>
      <c r="C141" t="s">
        <v>4</v>
      </c>
      <c r="D141">
        <v>5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0.33300000000000002</v>
      </c>
      <c r="Q141">
        <v>0.36899999999999999</v>
      </c>
      <c r="R141">
        <v>0.65</v>
      </c>
      <c r="S141">
        <v>1.0189999999999999</v>
      </c>
      <c r="T141" t="b">
        <f t="shared" si="24"/>
        <v>0</v>
      </c>
      <c r="U141" t="b">
        <f t="shared" si="25"/>
        <v>0</v>
      </c>
      <c r="V141" t="b">
        <f t="shared" si="26"/>
        <v>0</v>
      </c>
      <c r="W141" t="b">
        <f t="shared" si="27"/>
        <v>0</v>
      </c>
      <c r="X141" t="b">
        <f>IF(J141&gt;0, TRUE)</f>
        <v>0</v>
      </c>
      <c r="Y141" t="b">
        <f>IF(AND(T141=TRUE, X141=TRUE), TRUE)</f>
        <v>0</v>
      </c>
      <c r="Z141" t="b">
        <f t="shared" si="28"/>
        <v>0</v>
      </c>
      <c r="AA141" t="b">
        <f t="shared" si="29"/>
        <v>1</v>
      </c>
      <c r="AB141" t="b">
        <f t="shared" si="30"/>
        <v>0</v>
      </c>
      <c r="AC141" t="b">
        <f t="shared" si="31"/>
        <v>1</v>
      </c>
      <c r="AD141" t="b">
        <f t="shared" si="32"/>
        <v>1</v>
      </c>
    </row>
    <row r="142" spans="1:30" x14ac:dyDescent="0.35">
      <c r="A142" t="s">
        <v>204</v>
      </c>
      <c r="B142" t="s">
        <v>202</v>
      </c>
      <c r="C142" t="s">
        <v>4</v>
      </c>
      <c r="D142">
        <v>5</v>
      </c>
      <c r="E142">
        <v>2</v>
      </c>
      <c r="F142">
        <v>3</v>
      </c>
      <c r="G142">
        <v>2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0.34499999999999997</v>
      </c>
      <c r="Q142">
        <v>0.38300000000000001</v>
      </c>
      <c r="R142">
        <v>0.67300000000000004</v>
      </c>
      <c r="S142">
        <v>1.056</v>
      </c>
      <c r="T142" t="b">
        <f t="shared" si="24"/>
        <v>1</v>
      </c>
      <c r="U142" t="b">
        <f t="shared" si="25"/>
        <v>0</v>
      </c>
      <c r="V142" t="b">
        <f t="shared" si="26"/>
        <v>0</v>
      </c>
      <c r="W142" t="b">
        <f t="shared" si="27"/>
        <v>1</v>
      </c>
      <c r="X142" t="b">
        <f>IF(J142&gt;0, TRUE)</f>
        <v>1</v>
      </c>
      <c r="Y142" t="b">
        <f>IF(AND(T142=TRUE, X142=TRUE), TRUE)</f>
        <v>1</v>
      </c>
      <c r="Z142" t="b">
        <f t="shared" si="28"/>
        <v>1</v>
      </c>
      <c r="AA142" t="b">
        <f t="shared" si="29"/>
        <v>1</v>
      </c>
      <c r="AB142" t="b">
        <f t="shared" si="30"/>
        <v>1</v>
      </c>
      <c r="AC142" t="b">
        <f t="shared" si="31"/>
        <v>1</v>
      </c>
      <c r="AD142" t="b">
        <f t="shared" si="32"/>
        <v>1</v>
      </c>
    </row>
    <row r="143" spans="1:30" x14ac:dyDescent="0.35">
      <c r="A143" t="s">
        <v>205</v>
      </c>
      <c r="B143" t="s">
        <v>206</v>
      </c>
      <c r="C143" t="s">
        <v>2</v>
      </c>
      <c r="D143">
        <v>4</v>
      </c>
      <c r="E143">
        <v>0</v>
      </c>
      <c r="F143">
        <v>2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0.32</v>
      </c>
      <c r="Q143">
        <v>0.36399999999999999</v>
      </c>
      <c r="R143">
        <v>0.57999999999999996</v>
      </c>
      <c r="S143">
        <v>0.94399999999999995</v>
      </c>
      <c r="T143" t="b">
        <f t="shared" si="24"/>
        <v>0</v>
      </c>
      <c r="U143" t="b">
        <f t="shared" si="25"/>
        <v>0</v>
      </c>
      <c r="V143" t="b">
        <f t="shared" si="26"/>
        <v>0</v>
      </c>
      <c r="W143" t="b">
        <f t="shared" si="27"/>
        <v>0</v>
      </c>
      <c r="X143" t="b">
        <f>IF(J143&gt;0, TRUE)</f>
        <v>1</v>
      </c>
      <c r="Y143" t="b">
        <f>IF(AND(T143=TRUE, X143=TRUE), TRUE)</f>
        <v>0</v>
      </c>
      <c r="Z143" t="b">
        <f t="shared" si="28"/>
        <v>0</v>
      </c>
      <c r="AA143" t="b">
        <f t="shared" si="29"/>
        <v>1</v>
      </c>
      <c r="AB143" t="b">
        <f t="shared" si="30"/>
        <v>0</v>
      </c>
      <c r="AC143" t="b">
        <f t="shared" si="31"/>
        <v>1</v>
      </c>
      <c r="AD143" t="b">
        <f t="shared" si="32"/>
        <v>1</v>
      </c>
    </row>
    <row r="144" spans="1:30" x14ac:dyDescent="0.35">
      <c r="A144" t="s">
        <v>207</v>
      </c>
      <c r="B144" t="s">
        <v>206</v>
      </c>
      <c r="C144" t="s">
        <v>4</v>
      </c>
      <c r="D144">
        <v>4</v>
      </c>
      <c r="E144">
        <v>1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0.30399999999999999</v>
      </c>
      <c r="Q144">
        <v>0.35299999999999998</v>
      </c>
      <c r="R144">
        <v>0.52200000000000002</v>
      </c>
      <c r="S144">
        <v>0.875</v>
      </c>
      <c r="T144" t="b">
        <f t="shared" si="24"/>
        <v>0</v>
      </c>
      <c r="U144" t="b">
        <f t="shared" si="25"/>
        <v>0</v>
      </c>
      <c r="V144" t="b">
        <f t="shared" si="26"/>
        <v>0</v>
      </c>
      <c r="W144" t="b">
        <f t="shared" si="27"/>
        <v>0</v>
      </c>
      <c r="X144" t="b">
        <f>IF(J144&gt;0, TRUE)</f>
        <v>0</v>
      </c>
      <c r="Y144" t="b">
        <f>IF(AND(T144=TRUE, X144=TRUE), TRUE)</f>
        <v>0</v>
      </c>
      <c r="Z144" t="b">
        <f t="shared" si="28"/>
        <v>1</v>
      </c>
      <c r="AA144" t="b">
        <f t="shared" si="29"/>
        <v>1</v>
      </c>
      <c r="AB144" t="b">
        <f t="shared" si="30"/>
        <v>1</v>
      </c>
      <c r="AC144" t="b">
        <f t="shared" si="31"/>
        <v>0</v>
      </c>
      <c r="AD144" t="b">
        <f t="shared" si="32"/>
        <v>0</v>
      </c>
    </row>
    <row r="145" spans="1:30" x14ac:dyDescent="0.35">
      <c r="A145" t="s">
        <v>208</v>
      </c>
      <c r="B145" t="s">
        <v>206</v>
      </c>
      <c r="C145" t="s">
        <v>2</v>
      </c>
      <c r="D145">
        <v>5</v>
      </c>
      <c r="E145">
        <v>2</v>
      </c>
      <c r="F145">
        <v>2</v>
      </c>
      <c r="G145">
        <v>1</v>
      </c>
      <c r="H145">
        <v>0</v>
      </c>
      <c r="I145">
        <v>1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0.28599999999999998</v>
      </c>
      <c r="Q145">
        <v>0.32600000000000001</v>
      </c>
      <c r="R145">
        <v>0.52400000000000002</v>
      </c>
      <c r="S145">
        <v>0.85</v>
      </c>
      <c r="T145" t="b">
        <f t="shared" si="24"/>
        <v>1</v>
      </c>
      <c r="U145" t="b">
        <f t="shared" si="25"/>
        <v>0</v>
      </c>
      <c r="V145" t="b">
        <f t="shared" si="26"/>
        <v>0</v>
      </c>
      <c r="W145" t="b">
        <f t="shared" si="27"/>
        <v>1</v>
      </c>
      <c r="X145" t="b">
        <f>IF(J145&gt;0, TRUE)</f>
        <v>1</v>
      </c>
      <c r="Y145" t="b">
        <f>IF(AND(T145=TRUE, X145=TRUE), TRUE)</f>
        <v>1</v>
      </c>
      <c r="Z145" t="b">
        <f t="shared" si="28"/>
        <v>1</v>
      </c>
      <c r="AA145" t="b">
        <f t="shared" si="29"/>
        <v>0</v>
      </c>
      <c r="AB145" t="b">
        <f t="shared" si="30"/>
        <v>0</v>
      </c>
      <c r="AC145" t="b">
        <f t="shared" si="31"/>
        <v>1</v>
      </c>
      <c r="AD145" t="b">
        <f t="shared" si="32"/>
        <v>0</v>
      </c>
    </row>
    <row r="146" spans="1:30" x14ac:dyDescent="0.35">
      <c r="A146" t="s">
        <v>209</v>
      </c>
      <c r="B146" t="s">
        <v>90</v>
      </c>
      <c r="C146" t="s">
        <v>4</v>
      </c>
      <c r="D146">
        <v>4</v>
      </c>
      <c r="E146">
        <v>2</v>
      </c>
      <c r="F146">
        <v>2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0.27</v>
      </c>
      <c r="Q146">
        <v>0.317</v>
      </c>
      <c r="R146">
        <v>0.432</v>
      </c>
      <c r="S146">
        <v>0.75</v>
      </c>
      <c r="T146" t="b">
        <f t="shared" si="24"/>
        <v>1</v>
      </c>
      <c r="U146" t="b">
        <f t="shared" si="25"/>
        <v>0</v>
      </c>
      <c r="V146" t="b">
        <f t="shared" si="26"/>
        <v>0</v>
      </c>
      <c r="W146" t="b">
        <f t="shared" si="27"/>
        <v>1</v>
      </c>
      <c r="X146" t="b">
        <f>IF(J146&gt;0, TRUE)</f>
        <v>1</v>
      </c>
      <c r="Y146" t="b">
        <f>IF(AND(T146=TRUE, X146=TRUE), TRUE)</f>
        <v>1</v>
      </c>
      <c r="Z146" t="b">
        <f t="shared" si="28"/>
        <v>1</v>
      </c>
      <c r="AA146" t="b">
        <f t="shared" si="29"/>
        <v>1</v>
      </c>
      <c r="AB146" t="b">
        <f t="shared" si="30"/>
        <v>1</v>
      </c>
      <c r="AC146" t="b">
        <f t="shared" si="31"/>
        <v>1</v>
      </c>
      <c r="AD146" t="b">
        <f t="shared" si="32"/>
        <v>1</v>
      </c>
    </row>
    <row r="147" spans="1:30" x14ac:dyDescent="0.35">
      <c r="A147" t="s">
        <v>210</v>
      </c>
      <c r="B147" t="s">
        <v>90</v>
      </c>
      <c r="C147" t="s">
        <v>4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0.24199999999999999</v>
      </c>
      <c r="Q147">
        <v>0.29699999999999999</v>
      </c>
      <c r="R147">
        <v>0.33300000000000002</v>
      </c>
      <c r="S147">
        <v>0.63100000000000001</v>
      </c>
      <c r="T147" t="b">
        <f t="shared" si="24"/>
        <v>0</v>
      </c>
      <c r="U147" t="b">
        <f t="shared" si="25"/>
        <v>0</v>
      </c>
      <c r="V147" t="b">
        <f t="shared" si="26"/>
        <v>0</v>
      </c>
      <c r="W147" t="b">
        <f t="shared" si="27"/>
        <v>0</v>
      </c>
      <c r="X147" t="b">
        <f>IF(J147&gt;0, TRUE)</f>
        <v>0</v>
      </c>
      <c r="Y147" t="b">
        <f>IF(AND(T147=TRUE, X147=TRUE), TRUE)</f>
        <v>0</v>
      </c>
      <c r="Z147" t="b">
        <f t="shared" si="28"/>
        <v>0</v>
      </c>
      <c r="AA147" t="b">
        <f t="shared" si="29"/>
        <v>1</v>
      </c>
      <c r="AB147" t="b">
        <f t="shared" si="30"/>
        <v>0</v>
      </c>
      <c r="AC147" t="b">
        <f t="shared" si="31"/>
        <v>1</v>
      </c>
      <c r="AD147" t="b">
        <f t="shared" si="32"/>
        <v>1</v>
      </c>
    </row>
    <row r="148" spans="1:30" x14ac:dyDescent="0.35">
      <c r="A148" t="s">
        <v>211</v>
      </c>
      <c r="B148" t="s">
        <v>90</v>
      </c>
      <c r="C148" t="s">
        <v>4</v>
      </c>
      <c r="D148">
        <v>4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0.26700000000000002</v>
      </c>
      <c r="Q148">
        <v>0.30299999999999999</v>
      </c>
      <c r="R148">
        <v>0.36699999999999999</v>
      </c>
      <c r="S148">
        <v>0.67</v>
      </c>
      <c r="T148" t="b">
        <f t="shared" si="24"/>
        <v>0</v>
      </c>
      <c r="U148" t="b">
        <f t="shared" si="25"/>
        <v>0</v>
      </c>
      <c r="V148" t="b">
        <f t="shared" si="26"/>
        <v>0</v>
      </c>
      <c r="W148" t="b">
        <f t="shared" si="27"/>
        <v>0</v>
      </c>
      <c r="X148" t="b">
        <f>IF(J148&gt;0, TRUE)</f>
        <v>1</v>
      </c>
      <c r="Y148" t="b">
        <f>IF(AND(T148=TRUE, X148=TRUE), TRUE)</f>
        <v>0</v>
      </c>
      <c r="Z148" t="b">
        <f t="shared" si="28"/>
        <v>1</v>
      </c>
      <c r="AA148" t="b">
        <f t="shared" si="29"/>
        <v>1</v>
      </c>
      <c r="AB148" t="b">
        <f t="shared" si="30"/>
        <v>1</v>
      </c>
      <c r="AC148" t="b">
        <f t="shared" si="31"/>
        <v>0</v>
      </c>
      <c r="AD148" t="b">
        <f t="shared" si="32"/>
        <v>0</v>
      </c>
    </row>
    <row r="149" spans="1:30" x14ac:dyDescent="0.35">
      <c r="A149" t="s">
        <v>212</v>
      </c>
      <c r="B149" t="s">
        <v>213</v>
      </c>
      <c r="C149" t="s">
        <v>4</v>
      </c>
      <c r="D149">
        <v>4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0.26900000000000002</v>
      </c>
      <c r="Q149">
        <v>0.31</v>
      </c>
      <c r="R149">
        <v>0.34599999999999997</v>
      </c>
      <c r="S149">
        <v>0.65600000000000003</v>
      </c>
      <c r="T149" t="b">
        <f t="shared" si="24"/>
        <v>0</v>
      </c>
      <c r="U149" t="b">
        <f t="shared" si="25"/>
        <v>0</v>
      </c>
      <c r="V149" t="b">
        <f t="shared" si="26"/>
        <v>0</v>
      </c>
      <c r="W149" t="b">
        <f t="shared" si="27"/>
        <v>0</v>
      </c>
      <c r="X149" t="b">
        <f>IF(J149&gt;0, TRUE)</f>
        <v>0</v>
      </c>
      <c r="Y149" t="b">
        <f>IF(AND(T149=TRUE, X149=TRUE), TRUE)</f>
        <v>0</v>
      </c>
      <c r="Z149" t="b">
        <f t="shared" si="28"/>
        <v>1</v>
      </c>
      <c r="AA149" t="b">
        <f t="shared" si="29"/>
        <v>1</v>
      </c>
      <c r="AB149" t="b">
        <f t="shared" si="30"/>
        <v>1</v>
      </c>
      <c r="AC149" t="b">
        <f t="shared" si="31"/>
        <v>1</v>
      </c>
      <c r="AD149" t="b">
        <f t="shared" si="32"/>
        <v>1</v>
      </c>
    </row>
    <row r="150" spans="1:30" x14ac:dyDescent="0.35">
      <c r="A150" t="s">
        <v>214</v>
      </c>
      <c r="B150" t="s">
        <v>213</v>
      </c>
      <c r="C150" t="s">
        <v>2</v>
      </c>
      <c r="D150">
        <v>5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2</v>
      </c>
      <c r="N150">
        <v>0</v>
      </c>
      <c r="O150">
        <v>0</v>
      </c>
      <c r="P150">
        <v>0.27300000000000002</v>
      </c>
      <c r="Q150">
        <v>0.32</v>
      </c>
      <c r="R150">
        <v>0.318</v>
      </c>
      <c r="S150">
        <v>0.63800000000000001</v>
      </c>
      <c r="T150" t="b">
        <f t="shared" si="24"/>
        <v>0</v>
      </c>
      <c r="U150" t="b">
        <f t="shared" si="25"/>
        <v>0</v>
      </c>
      <c r="V150" t="b">
        <f t="shared" si="26"/>
        <v>0</v>
      </c>
      <c r="W150" t="b">
        <f t="shared" si="27"/>
        <v>0</v>
      </c>
      <c r="X150" t="b">
        <f>IF(J150&gt;0, TRUE)</f>
        <v>0</v>
      </c>
      <c r="Y150" t="b">
        <f>IF(AND(T150=TRUE, X150=TRUE), TRUE)</f>
        <v>0</v>
      </c>
      <c r="Z150" t="b">
        <f t="shared" si="28"/>
        <v>1</v>
      </c>
      <c r="AA150" t="b">
        <f t="shared" si="29"/>
        <v>1</v>
      </c>
      <c r="AB150" t="b">
        <f t="shared" si="30"/>
        <v>1</v>
      </c>
      <c r="AC150" t="b">
        <f t="shared" si="31"/>
        <v>1</v>
      </c>
      <c r="AD150" t="b">
        <f t="shared" si="32"/>
        <v>1</v>
      </c>
    </row>
    <row r="151" spans="1:30" x14ac:dyDescent="0.35">
      <c r="A151" t="s">
        <v>215</v>
      </c>
      <c r="B151" t="s">
        <v>213</v>
      </c>
      <c r="C151" t="s">
        <v>4</v>
      </c>
      <c r="D151">
        <v>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0.29399999999999998</v>
      </c>
      <c r="Q151">
        <v>0.316</v>
      </c>
      <c r="R151">
        <v>0.35299999999999998</v>
      </c>
      <c r="S151">
        <v>0.66900000000000004</v>
      </c>
      <c r="T151" t="b">
        <f t="shared" si="24"/>
        <v>0</v>
      </c>
      <c r="U151" t="b">
        <f t="shared" si="25"/>
        <v>0</v>
      </c>
      <c r="V151" t="b">
        <f t="shared" si="26"/>
        <v>0</v>
      </c>
      <c r="W151" t="b">
        <f t="shared" si="27"/>
        <v>0</v>
      </c>
      <c r="X151" t="b">
        <f>IF(J151&gt;0, TRUE)</f>
        <v>0</v>
      </c>
      <c r="Y151" t="b">
        <f>IF(AND(T151=TRUE, X151=TRUE), TRUE)</f>
        <v>0</v>
      </c>
      <c r="Z151" t="b">
        <f t="shared" si="28"/>
        <v>0</v>
      </c>
      <c r="AA151" t="b">
        <f t="shared" si="29"/>
        <v>1</v>
      </c>
      <c r="AB151" t="b">
        <f t="shared" si="30"/>
        <v>0</v>
      </c>
      <c r="AC151" t="b">
        <f t="shared" si="31"/>
        <v>1</v>
      </c>
      <c r="AD151" t="b">
        <f t="shared" si="32"/>
        <v>1</v>
      </c>
    </row>
    <row r="152" spans="1:30" x14ac:dyDescent="0.35">
      <c r="A152" t="s">
        <v>216</v>
      </c>
      <c r="B152" t="s">
        <v>213</v>
      </c>
      <c r="C152" t="s">
        <v>4</v>
      </c>
      <c r="D152">
        <v>3</v>
      </c>
      <c r="E152">
        <v>1</v>
      </c>
      <c r="F152">
        <v>2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0.38500000000000001</v>
      </c>
      <c r="Q152">
        <v>0.4</v>
      </c>
      <c r="R152">
        <v>0.46200000000000002</v>
      </c>
      <c r="S152">
        <v>0.86199999999999999</v>
      </c>
      <c r="T152" t="b">
        <f t="shared" si="24"/>
        <v>0</v>
      </c>
      <c r="U152" t="b">
        <f t="shared" si="25"/>
        <v>0</v>
      </c>
      <c r="V152" t="b">
        <f t="shared" si="26"/>
        <v>0</v>
      </c>
      <c r="W152" t="b">
        <f t="shared" si="27"/>
        <v>0</v>
      </c>
      <c r="X152" t="b">
        <f>IF(J152&gt;0, TRUE)</f>
        <v>0</v>
      </c>
      <c r="Y152" t="b">
        <f>IF(AND(T152=TRUE, X152=TRUE), TRUE)</f>
        <v>0</v>
      </c>
      <c r="Z152" t="b">
        <f t="shared" si="28"/>
        <v>1</v>
      </c>
      <c r="AA152" t="b">
        <f t="shared" si="29"/>
        <v>1</v>
      </c>
      <c r="AB152" t="b">
        <f t="shared" si="30"/>
        <v>1</v>
      </c>
      <c r="AC152" t="b">
        <f t="shared" si="31"/>
        <v>0</v>
      </c>
      <c r="AD152" t="b">
        <f t="shared" si="32"/>
        <v>0</v>
      </c>
    </row>
    <row r="153" spans="1:30" x14ac:dyDescent="0.35">
      <c r="A153" t="s">
        <v>217</v>
      </c>
      <c r="B153" t="s">
        <v>198</v>
      </c>
      <c r="C153" t="s">
        <v>2</v>
      </c>
      <c r="D153">
        <v>5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0.3</v>
      </c>
      <c r="Q153">
        <v>0.27300000000000002</v>
      </c>
      <c r="R153">
        <v>0.3</v>
      </c>
      <c r="S153">
        <v>0.57299999999999995</v>
      </c>
      <c r="T153" t="b">
        <f t="shared" si="24"/>
        <v>0</v>
      </c>
      <c r="U153" t="b">
        <f t="shared" si="25"/>
        <v>0</v>
      </c>
      <c r="V153" t="b">
        <f t="shared" si="26"/>
        <v>0</v>
      </c>
      <c r="W153" t="b">
        <f t="shared" si="27"/>
        <v>0</v>
      </c>
      <c r="X153" t="b">
        <f>IF(J153&gt;0, TRUE)</f>
        <v>1</v>
      </c>
      <c r="Y153" t="b">
        <f>IF(AND(T153=TRUE, X153=TRUE), TRUE)</f>
        <v>0</v>
      </c>
      <c r="Z153" t="b">
        <f t="shared" si="28"/>
        <v>1</v>
      </c>
      <c r="AA153" t="b">
        <f t="shared" si="29"/>
        <v>0</v>
      </c>
      <c r="AB153" t="b">
        <f t="shared" si="30"/>
        <v>0</v>
      </c>
      <c r="AC153" t="b">
        <f t="shared" si="31"/>
        <v>0</v>
      </c>
      <c r="AD153" t="b">
        <f t="shared" si="32"/>
        <v>0</v>
      </c>
    </row>
    <row r="154" spans="1:30" x14ac:dyDescent="0.35">
      <c r="A154" t="s">
        <v>218</v>
      </c>
      <c r="B154" t="s">
        <v>198</v>
      </c>
      <c r="C154" t="s">
        <v>4</v>
      </c>
      <c r="D154">
        <v>5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0.4</v>
      </c>
      <c r="Q154">
        <v>0.4</v>
      </c>
      <c r="R154">
        <v>0.4</v>
      </c>
      <c r="S154">
        <v>0.8</v>
      </c>
      <c r="T154" t="b">
        <f t="shared" si="24"/>
        <v>0</v>
      </c>
      <c r="U154" t="b">
        <f t="shared" si="25"/>
        <v>1</v>
      </c>
      <c r="V154" t="b">
        <f t="shared" si="26"/>
        <v>0</v>
      </c>
      <c r="W154" t="b">
        <f t="shared" si="27"/>
        <v>1</v>
      </c>
      <c r="X154" t="b">
        <f>IF(J154&gt;0, TRUE)</f>
        <v>1</v>
      </c>
      <c r="Y154" t="b">
        <f>IF(AND(T154=TRUE, X154=TRUE), TRUE)</f>
        <v>0</v>
      </c>
      <c r="Z154" t="b">
        <f t="shared" si="28"/>
        <v>0</v>
      </c>
      <c r="AA154" t="b">
        <f t="shared" si="29"/>
        <v>0</v>
      </c>
      <c r="AB154" t="b">
        <f t="shared" si="30"/>
        <v>0</v>
      </c>
      <c r="AC154" t="b">
        <f t="shared" si="31"/>
        <v>0</v>
      </c>
      <c r="AD154" t="b">
        <f t="shared" si="32"/>
        <v>0</v>
      </c>
    </row>
    <row r="155" spans="1:30" x14ac:dyDescent="0.35">
      <c r="I155">
        <f>SUM(I2:I154)</f>
        <v>53</v>
      </c>
      <c r="J155">
        <v>123</v>
      </c>
      <c r="M155">
        <f>SUM(M2:M154)</f>
        <v>161</v>
      </c>
      <c r="N155">
        <v>55</v>
      </c>
      <c r="T155">
        <f>COUNTIF(T2:T154, TRUE)</f>
        <v>49</v>
      </c>
      <c r="U155">
        <f>COUNTIF(U2:U154, TRUE)</f>
        <v>41</v>
      </c>
      <c r="V155">
        <f>COUNTIF(V2:V154, TRUE)</f>
        <v>14</v>
      </c>
      <c r="W155">
        <f>COUNTIF(W2:W154, TRUE)</f>
        <v>76</v>
      </c>
      <c r="X155">
        <f>COUNTIF(X2:X154, TRUE)</f>
        <v>73</v>
      </c>
      <c r="Y155">
        <f>COUNTIF(Y2:Y154, TRUE)</f>
        <v>49</v>
      </c>
      <c r="Z155">
        <f>COUNTIF(Z2:Z154, TRUE)</f>
        <v>88</v>
      </c>
      <c r="AA155">
        <f>COUNTIF(AA2:AA154, TRUE)</f>
        <v>105</v>
      </c>
      <c r="AB155">
        <f>COUNTIF(AB2:AB154, TRUE)</f>
        <v>58</v>
      </c>
      <c r="AC155">
        <f>COUNTIF(AC2:AC154, TRUE)</f>
        <v>107</v>
      </c>
      <c r="AD155">
        <f>COUNTIF(AD2:AD154, TRUE)</f>
        <v>75</v>
      </c>
    </row>
    <row r="156" spans="1:30" x14ac:dyDescent="0.35">
      <c r="I156">
        <f>I155/156</f>
        <v>0.33974358974358976</v>
      </c>
      <c r="M156">
        <f>M155/156</f>
        <v>1.0320512820512822</v>
      </c>
      <c r="N156">
        <f>N155/156</f>
        <v>0.35256410256410259</v>
      </c>
      <c r="T156">
        <f>SUMIF(U2:U154, TRUE, I2:I154)</f>
        <v>16</v>
      </c>
      <c r="U156">
        <f>SUMIF(T2:T154, TRUE, N2:N154)</f>
        <v>18</v>
      </c>
      <c r="X156">
        <f>SUMIF(T2:T154, TRUE, J2:J154)</f>
        <v>94</v>
      </c>
    </row>
  </sheetData>
  <hyperlinks>
    <hyperlink ref="C154" r:id="rId1" display="https://www.espn.com/mlb/game/_/gameId/401568469/dodgers-padres" xr:uid="{9646CEF6-6744-4FC2-BD65-B6CE0E8433AE}"/>
    <hyperlink ref="C153" r:id="rId2" display="https://www.espn.com/mlb/game/_/gameId/401568470/padres-dodgers" xr:uid="{DA4697D6-3768-48A9-A83F-C9D76410EFF2}"/>
    <hyperlink ref="C152" r:id="rId3" display="https://www.espn.com/mlb/game/_/gameId/401568483/cardinals-dodgers" xr:uid="{CAB7E18F-F0D3-4CFE-92CC-65DFB0603A6E}"/>
    <hyperlink ref="C151" r:id="rId4" display="https://www.espn.com/mlb/game/_/gameId/401568492/cardinals-dodgers" xr:uid="{092C4A35-2654-4D9C-B3CB-DA56FBBB1470}"/>
    <hyperlink ref="C150" r:id="rId5" display="https://www.espn.com/mlb/game/_/gameId/401568506/cardinals-dodgers" xr:uid="{29932CD0-2719-451F-8DA5-FA921BA94AE6}"/>
    <hyperlink ref="C149" r:id="rId6" display="https://www.espn.com/mlb/game/_/gameId/401568521/cardinals-dodgers" xr:uid="{61E18EDF-EDFC-4461-8BF2-BE049DDBD0E7}"/>
    <hyperlink ref="C148" r:id="rId7" display="https://www.espn.com/mlb/game/_/gameId/401568534/giants-dodgers" xr:uid="{93AE9727-3F0F-4051-8C11-748DCC0B96ED}"/>
    <hyperlink ref="C147" r:id="rId8" display="https://www.espn.com/mlb/game/_/gameId/401568548/giants-dodgers" xr:uid="{F1B08E00-6275-4830-837E-41FF941C61A8}"/>
    <hyperlink ref="C146" r:id="rId9" display="https://www.espn.com/mlb/game/_/gameId/401568563/giants-dodgers" xr:uid="{CDFCD8DC-410C-4D94-A839-D3626ADB22DB}"/>
    <hyperlink ref="C145" r:id="rId10" display="https://www.espn.com/mlb/game/_/gameId/401568576/dodgers-cubs" xr:uid="{9709095D-76F0-4077-9A39-D903FDFE7548}"/>
    <hyperlink ref="C144" r:id="rId11" display="https://www.espn.com/mlb/game/_/gameId/401568590/dodgers-cubs" xr:uid="{B35F0C39-E838-4AD7-9E74-ABBADE5A28D0}"/>
    <hyperlink ref="C143" r:id="rId12" display="https://www.espn.com/mlb/game/_/gameId/401568605/dodgers-cubs" xr:uid="{B99659A5-FB89-4D3D-A4E3-BC4E061B83A1}"/>
    <hyperlink ref="C142" r:id="rId13" display="https://www.espn.com/mlb/game/_/gameId/401568619/dodgers-twins" xr:uid="{DB0B9907-E582-470D-AB2B-B6D57DFE830F}"/>
    <hyperlink ref="C141" r:id="rId14" display="https://www.espn.com/mlb/game/_/gameId/401568633/dodgers-twins" xr:uid="{6CE77ED8-F61D-42FD-B58A-9751BCE691C7}"/>
    <hyperlink ref="C140" r:id="rId15" display="https://www.espn.com/mlb/game/_/gameId/401568647/dodgers-twins" xr:uid="{E24C4E49-97EE-4291-8D27-39FCD090E5EE}"/>
    <hyperlink ref="C139" r:id="rId16" display="https://www.espn.com/mlb/game/_/gameId/401568673/padres-dodgers" xr:uid="{20E781BB-9B10-4AAC-993F-337C3099EAF5}"/>
    <hyperlink ref="C138" r:id="rId17" display="https://www.espn.com/mlb/game/_/gameId/401568688/padres-dodgers" xr:uid="{470D14AA-8C93-4F00-832E-3EF0477112E5}"/>
    <hyperlink ref="C137" r:id="rId18" display="https://www.espn.com/mlb/game/_/gameId/401568703/padres-dodgers" xr:uid="{F230CC3C-FEA5-456E-9FCE-CDD5C61772B9}"/>
    <hyperlink ref="C136" r:id="rId19" display="https://www.espn.com/mlb/game/_/gameId/401568722/nationals-dodgers" xr:uid="{15F0CB66-E055-4AA7-A26C-0B120D98F4B2}"/>
    <hyperlink ref="C135" r:id="rId20" display="https://www.espn.com/mlb/game/_/gameId/401568737/nationals-dodgers" xr:uid="{C49CE208-57EF-4748-96B1-02796C3E9A5A}"/>
    <hyperlink ref="C134" r:id="rId21" display="https://www.espn.com/mlb/game/_/gameId/401568752/nationals-dodgers" xr:uid="{62426DB7-1B9C-4EF0-8436-599DE97C5DBD}"/>
    <hyperlink ref="C133" r:id="rId22" display="https://www.espn.com/mlb/game/_/gameId/401568767/mets-dodgers" xr:uid="{99E45003-92F8-4CC4-99C6-CDDDFFC6A378}"/>
    <hyperlink ref="C132" r:id="rId23" display="https://www.espn.com/mlb/game/_/gameId/401568782/mets-dodgers" xr:uid="{E36E4232-FBC5-43B4-AAF9-131161ADD0F7}"/>
    <hyperlink ref="C131" r:id="rId24" display="https://www.espn.com/mlb/game/_/gameId/401568797/mets-dodgers" xr:uid="{1B825707-44C9-4499-9042-F272B7118FC1}"/>
    <hyperlink ref="C130" r:id="rId25" display="https://www.espn.com/mlb/game/_/gameId/401568820/dodgers-nationals" xr:uid="{917E7B97-3462-4548-A7B3-B5D69F620F18}"/>
    <hyperlink ref="C129" r:id="rId26" display="https://www.espn.com/mlb/game/_/gameId/401568835/dodgers-nationals" xr:uid="{1460A4AF-EDFF-43F1-AF54-9CFF34FF6251}"/>
    <hyperlink ref="C128" r:id="rId27" display="https://www.espn.com/mlb/game/_/gameId/401568847/dodgers-nationals" xr:uid="{D71586D8-82F4-49FD-9B6F-BC0C0DF81D74}"/>
    <hyperlink ref="C127" r:id="rId28" display="https://www.espn.com/mlb/game/_/gameId/401568859/dodgers-blue-jays" xr:uid="{7D9733C7-E152-4BC7-8F91-F8C831BC88B3}"/>
    <hyperlink ref="C126" r:id="rId29" display="https://www.espn.com/mlb/game/_/gameId/401568874/dodgers-blue-jays" xr:uid="{B0E0593B-7D3A-42B8-8030-46C05C73F836}"/>
    <hyperlink ref="C125" r:id="rId30" display="https://www.espn.com/mlb/game/_/gameId/401568889/dodgers-blue-jays" xr:uid="{6028EF39-B107-41CB-8A65-42627C8B9799}"/>
    <hyperlink ref="C124" r:id="rId31" display="https://www.espn.com/mlb/game/_/gameId/401568902/dodgers-diamondbacks" xr:uid="{D9510F92-25F2-43D3-B6B3-0761F446A809}"/>
    <hyperlink ref="C123" r:id="rId32" display="https://www.espn.com/mlb/game/_/gameId/401568916/dodgers-diamondbacks" xr:uid="{BA3EB79C-D3FE-40A0-A4C4-C3712A4C18EF}"/>
    <hyperlink ref="C122" r:id="rId33" display="https://www.espn.com/mlb/game/_/gameId/401568947/braves-dodgers" xr:uid="{9A0E67DB-3181-439A-BD33-52018B9C5B36}"/>
    <hyperlink ref="C121" r:id="rId34" display="https://www.espn.com/mlb/game/_/gameId/401568962/braves-dodgers" xr:uid="{51C43E65-1921-437F-926E-DAF678469B8B}"/>
    <hyperlink ref="C120" r:id="rId35" display="https://www.espn.com/mlb/game/_/gameId/401568977/braves-dodgers" xr:uid="{220AAAC3-9237-48BC-8440-1C305B6EE731}"/>
    <hyperlink ref="C119" r:id="rId36" display="https://www.espn.com/mlb/game/_/gameId/401568994/marlins-dodgers" xr:uid="{D45427CB-62E5-4BD2-8206-65184F180B9C}"/>
    <hyperlink ref="C118" r:id="rId37" display="https://www.espn.com/mlb/game/_/gameId/401569008/marlins-dodgers" xr:uid="{03257340-1024-433B-97E3-A81D6675AD53}"/>
    <hyperlink ref="C117" r:id="rId38" display="https://www.espn.com/mlb/game/_/gameId/401569023/marlins-dodgers" xr:uid="{A867FA04-E153-484E-97F1-5169A971E166}"/>
    <hyperlink ref="C116" r:id="rId39" display="https://www.espn.com/mlb/game/_/gameId/401569046/dodgers-padres" xr:uid="{167C173D-B42A-46A4-A8EC-665E204FE320}"/>
    <hyperlink ref="C115" r:id="rId40" display="https://www.espn.com/mlb/game/_/gameId/401569061/dodgers-padres" xr:uid="{D2C0DA97-4A1E-4EE9-9330-943503FCCDC1}"/>
    <hyperlink ref="C114" r:id="rId41" display="https://www.espn.com/mlb/game/_/gameId/401569089/dodgers-giants" xr:uid="{56178846-49DB-4DA3-9FD6-A5A98A8562F6}"/>
    <hyperlink ref="C113" r:id="rId42" display="https://www.espn.com/mlb/game/_/gameId/401569103/dodgers-giants" xr:uid="{153DA20F-739D-4CA9-91BA-D73A8A7892C9}"/>
    <hyperlink ref="C112" r:id="rId43" display="https://www.espn.com/mlb/game/_/gameId/401569118/dodgers-giants" xr:uid="{15E585B2-BAA0-4FA7-B993-CD3382468197}"/>
    <hyperlink ref="C111" r:id="rId44" display="https://www.espn.com/mlb/game/_/gameId/401569128/reds-dodgers" xr:uid="{315D3D56-1916-4304-8EA4-F902D7366BC5}"/>
    <hyperlink ref="C110" r:id="rId45" display="https://www.espn.com/mlb/game/_/gameId/401569137/reds-dodgers" xr:uid="{A734501B-DE1C-40D9-B12A-B00CA6D0CC78}"/>
    <hyperlink ref="C109" r:id="rId46" display="https://www.espn.com/mlb/game/_/gameId/401569152/reds-dodgers" xr:uid="{3C2705B7-5BE0-4A97-A0E7-93EFCA450BCF}"/>
    <hyperlink ref="C108" r:id="rId47" display="https://www.espn.com/mlb/game/_/gameId/401569167/reds-dodgers" xr:uid="{9F7714DE-DA1A-4BA5-81F4-551A2BBF18FA}"/>
    <hyperlink ref="C107" r:id="rId48" display="https://www.espn.com/mlb/game/_/gameId/401569180/diamondbacks-dodgers" xr:uid="{05525BF7-D320-42E5-BEBF-D88ACCC2B2D7}"/>
    <hyperlink ref="C106" r:id="rId49" display="https://www.espn.com/mlb/game/_/gameId/401569191/diamondbacks-dodgers" xr:uid="{F3756E1A-6319-4DB6-94B8-0BA3CB2EE93E}"/>
    <hyperlink ref="C105" r:id="rId50" display="https://www.espn.com/mlb/game/_/gameId/401569206/diamondbacks-dodgers" xr:uid="{59B71C77-CD43-4076-8C5B-0B6E54B08C5D}"/>
    <hyperlink ref="C104" r:id="rId51" display="https://www.espn.com/mlb/game/_/gameId/401569234/dodgers-reds" xr:uid="{2C961128-E765-4CD3-A5D4-7C2F184AF5C7}"/>
    <hyperlink ref="C103" r:id="rId52" display="https://www.espn.com/mlb/game/_/gameId/401569249/dodgers-reds" xr:uid="{2BDDE5AC-197F-4D67-B324-67DEC1E89D14}"/>
    <hyperlink ref="C102" r:id="rId53" display="https://www.espn.com/mlb/game/_/gameId/401569264/dodgers-reds" xr:uid="{AB47F863-F7A3-42E2-965F-74A2D644588D}"/>
    <hyperlink ref="C101" r:id="rId54" display="https://www.espn.com/mlb/game/_/gameId/401674250/dodgers-mets" xr:uid="{D0F73028-BE68-478E-886E-D35BE57D9CB4}"/>
    <hyperlink ref="C100" r:id="rId55" display="https://www.espn.com/mlb/game/_/gameId/401569305/dodgers-mets" xr:uid="{83A69345-4CAA-4A5D-827F-4546B9B87A69}"/>
    <hyperlink ref="C99" r:id="rId56" display="https://www.espn.com/mlb/game/_/gameId/401569326/rockies-dodgers" xr:uid="{D18F0E90-0FC7-45A9-8F68-03C762594099}"/>
    <hyperlink ref="C98" r:id="rId57" display="https://www.espn.com/mlb/game/_/gameId/401569341/rockies-dodgers" xr:uid="{64638C19-B3FC-4065-B2BD-20E15FE7861C}"/>
    <hyperlink ref="C97" r:id="rId58" display="https://www.espn.com/mlb/game/_/gameId/401569356/rockies-dodgers" xr:uid="{7DAB5273-B22B-4353-B723-37067B4D9FD3}"/>
    <hyperlink ref="C96" r:id="rId59" display="https://www.espn.com/mlb/game/_/gameId/401569381/dodgers-pirates" xr:uid="{586FD611-69E9-4338-9295-A3DFFE712C36}"/>
    <hyperlink ref="C95" r:id="rId60" display="https://www.espn.com/mlb/game/_/gameId/401569396/dodgers-pirates" xr:uid="{FCA2B874-8F1F-48D9-A941-1AE76FBF48BF}"/>
    <hyperlink ref="C94" r:id="rId61" display="https://www.espn.com/mlb/game/_/gameId/401569412/dodgers-pirates" xr:uid="{EDC12E38-CC28-4475-8E94-4471B069B2D9}"/>
    <hyperlink ref="C93" r:id="rId62" display="https://www.espn.com/mlb/game/_/gameId/401569423/dodgers-yankees" xr:uid="{B084D2B1-ADCE-4636-BC33-DB613F885767}"/>
    <hyperlink ref="C92" r:id="rId63" display="https://www.espn.com/mlb/game/_/gameId/401569437/dodgers-yankees" xr:uid="{43E31A06-97DF-4611-9B0B-FBE827AB3D4F}"/>
    <hyperlink ref="C91" r:id="rId64" display="https://www.espn.com/mlb/game/_/gameId/401569452/dodgers-yankees" xr:uid="{CFE13D14-3BD2-494A-B306-331C937BE9F4}"/>
    <hyperlink ref="C90" r:id="rId65" display="https://www.espn.com/mlb/game/_/gameId/401569478/rangers-dodgers" xr:uid="{1492DFA6-F7A2-4BA5-8314-15320347E095}"/>
    <hyperlink ref="C89" r:id="rId66" display="https://www.espn.com/mlb/game/_/gameId/401569493/rangers-dodgers" xr:uid="{350A088C-D328-4F80-BFBB-EB4F9F78B3AB}"/>
    <hyperlink ref="C88" r:id="rId67" display="https://www.espn.com/mlb/game/_/gameId/401569505/rangers-dodgers" xr:uid="{D3D37842-77C9-4306-AB2B-59509ACCE020}"/>
    <hyperlink ref="C87" r:id="rId68" display="https://www.espn.com/mlb/game/_/gameId/401569512/royals-dodgers" xr:uid="{8439D994-6C95-4834-8956-E26F9464048C}"/>
    <hyperlink ref="C86" r:id="rId69" display="https://www.espn.com/mlb/game/_/gameId/401569527/royals-dodgers" xr:uid="{6D5F13C6-4687-4101-9ECB-5A965982DF9B}"/>
    <hyperlink ref="C85" r:id="rId70" display="https://www.espn.com/mlb/game/_/gameId/401569542/royals-dodgers" xr:uid="{02D7B5A1-654E-40B0-8D3B-6739A5C60A43}"/>
    <hyperlink ref="C84" r:id="rId71" display="https://www.espn.com/mlb/game/_/gameId/401569555/dodgers-rockies" xr:uid="{8E85E198-FC5B-4952-AFC1-2D38038F0AC3}"/>
    <hyperlink ref="C83" r:id="rId72" display="https://www.espn.com/mlb/game/_/gameId/401569568/dodgers-rockies" xr:uid="{C0B93485-F695-48D7-9BC4-F7F8ED9AC52D}"/>
    <hyperlink ref="C82" r:id="rId73" display="https://www.espn.com/mlb/game/_/gameId/401569583/dodgers-rockies" xr:uid="{9687A163-8898-43EA-A109-B83B77F96009}"/>
    <hyperlink ref="C81" r:id="rId74" display="https://www.espn.com/mlb/game/_/gameId/401569595/dodgers-rockies" xr:uid="{50247FB9-BD1D-49CB-A9F2-D120D4BDDAD7}"/>
    <hyperlink ref="C80" r:id="rId75" display="https://www.espn.com/mlb/game/_/gameId/401569600/angels-dodgers" xr:uid="{1763C4C2-7C02-4E22-AEAF-9D27DA2292DF}"/>
    <hyperlink ref="C79" r:id="rId76" display="https://www.espn.com/mlb/game/_/gameId/401569614/angels-dodgers" xr:uid="{63DC81D1-42D1-4DA1-ADA4-9E03EB466820}"/>
    <hyperlink ref="C78" r:id="rId77" display="https://www.espn.com/mlb/game/_/gameId/401569646/dodgers-white-sox" xr:uid="{BFB49D69-B70D-42DE-BD8E-6B66BEFF0BB0}"/>
    <hyperlink ref="C77" r:id="rId78" display="https://www.espn.com/mlb/game/_/gameId/401569659/dodgers-white-sox" xr:uid="{C46D3E0F-9E40-4F2C-9002-2387E690DCE0}"/>
    <hyperlink ref="C76" r:id="rId79" display="https://www.espn.com/mlb/game/_/gameId/401569674/dodgers-white-sox" xr:uid="{5EC0B50D-49D9-4713-B9D3-BB05E8A8C28E}"/>
    <hyperlink ref="C75" r:id="rId80" display="https://www.espn.com/mlb/game/_/gameId/401569699/dodgers-giants" xr:uid="{E309F882-C021-4243-BF11-A67821D158A7}"/>
    <hyperlink ref="C74" r:id="rId81" display="https://www.espn.com/mlb/game/_/gameId/401569714/dodgers-giants" xr:uid="{1F75039C-E79B-45F4-AFB3-CFC3B344B3D3}"/>
    <hyperlink ref="C73" r:id="rId82" display="https://www.espn.com/mlb/game/_/gameId/401569729/dodgers-giants" xr:uid="{E04BE14C-D4DD-4594-80DC-D6A040D21391}"/>
    <hyperlink ref="C72" r:id="rId83" display="https://www.espn.com/mlb/game/_/gameId/401569742/diamondbacks-dodgers" xr:uid="{C12E57FD-B4B3-4A99-A997-825B629819EA}"/>
    <hyperlink ref="C71" r:id="rId84" display="https://www.espn.com/mlb/game/_/gameId/401569757/diamondbacks-dodgers" xr:uid="{E6170574-1F33-4D49-8063-4C869292A055}"/>
    <hyperlink ref="C70" r:id="rId85" display="https://www.espn.com/mlb/game/_/gameId/401569772/diamondbacks-dodgers" xr:uid="{1C26A146-46D8-4F78-BF44-F3DEF820046A}"/>
    <hyperlink ref="C69" r:id="rId86" display="https://www.espn.com/mlb/game/_/gameId/401569794/brewers-dodgers" xr:uid="{2D092041-D3CA-464A-9C29-CC29764BF825}"/>
    <hyperlink ref="C68" r:id="rId87" display="https://www.espn.com/mlb/game/_/gameId/401569809/brewers-dodgers" xr:uid="{1A40CEFD-A8F3-4910-BF47-CFF0C182D433}"/>
    <hyperlink ref="C67" r:id="rId88" display="https://www.espn.com/mlb/game/_/gameId/401569824/brewers-dodgers" xr:uid="{7A88582B-3D3C-4382-87E0-E0EB408542A0}"/>
    <hyperlink ref="C66" r:id="rId89" display="https://www.espn.com/mlb/game/_/gameId/401569843/dodgers-phillies" xr:uid="{DA13941B-313A-463D-BB29-E90DE25F13AF}"/>
    <hyperlink ref="C65" r:id="rId90" display="https://www.espn.com/mlb/game/_/gameId/401569858/dodgers-phillies" xr:uid="{73C0BC2C-DE28-41EF-A732-7A75E6CBB481}"/>
    <hyperlink ref="C64" r:id="rId91" display="https://www.espn.com/mlb/game/_/gameId/401569872/dodgers-phillies" xr:uid="{5680410D-1476-4459-B680-124D5295F910}"/>
    <hyperlink ref="C63" r:id="rId92" display="https://www.espn.com/mlb/game/_/gameId/401569885/dodgers-tigers" xr:uid="{C72B7FFF-9CA2-4908-916D-30FE6A60BB86}"/>
    <hyperlink ref="C62" r:id="rId93" display="https://www.espn.com/mlb/game/_/gameId/401569900/dodgers-tigers" xr:uid="{90EC57F1-9CFE-4A46-BA22-8F86C1304B09}"/>
    <hyperlink ref="C61" r:id="rId94" display="https://www.espn.com/mlb/game/_/gameId/401569915/dodgers-tigers" xr:uid="{AB1A33A7-431F-468B-898B-5A58F677AE1C}"/>
    <hyperlink ref="C60" r:id="rId95" display="https://www.espn.com/mlb/game/_/gameId/401572073/national-american" xr:uid="{87E25BF3-1827-4E23-9F5F-A5FBE054E0A4}"/>
    <hyperlink ref="C59" r:id="rId96" display="https://www.espn.com/mlb/game/_/gameId/401569928/red-sox-dodgers" xr:uid="{AEDE0C8E-01A6-4BE4-A7BC-D2DC77E7FD5A}"/>
    <hyperlink ref="C58" r:id="rId97" display="https://www.espn.com/mlb/game/_/gameId/401569942/red-sox-dodgers" xr:uid="{8D57C0DA-2F82-4A7C-9A91-6DAEA9A1C56F}"/>
    <hyperlink ref="C57" r:id="rId98" display="https://www.espn.com/mlb/game/_/gameId/401569957/red-sox-dodgers" xr:uid="{B0461DB3-8585-4517-A87F-F57D6E9D2A60}"/>
    <hyperlink ref="C56" r:id="rId99" display="https://www.espn.com/mlb/game/_/gameId/401569979/giants-dodgers" xr:uid="{EFC71873-33B3-4D21-8E03-B279101E9505}"/>
    <hyperlink ref="C55" r:id="rId100" display="https://www.espn.com/mlb/game/_/gameId/401569994/giants-dodgers" xr:uid="{EE1E5A7D-ACE2-49A5-8D77-6C509F48FEE3}"/>
    <hyperlink ref="C54" r:id="rId101" display="https://www.espn.com/mlb/game/_/gameId/401570009/giants-dodgers" xr:uid="{89D4547C-E531-4E78-8E5E-DF476EB2F502}"/>
    <hyperlink ref="C53" r:id="rId102" display="https://www.espn.com/mlb/game/_/gameId/401570018/giants-dodgers" xr:uid="{BCC15678-412A-4767-9B80-C430491009E1}"/>
    <hyperlink ref="C52" r:id="rId103" display="https://www.espn.com/mlb/game/_/gameId/401570025/dodgers-astros" xr:uid="{3BB9289C-4544-44D2-B831-1017C6A6727E}"/>
    <hyperlink ref="C51" r:id="rId104" display="https://www.espn.com/mlb/game/_/gameId/401570041/dodgers-astros" xr:uid="{56858933-C623-4680-A734-905265D9B7D8}"/>
    <hyperlink ref="C50" r:id="rId105" display="https://www.espn.com/mlb/game/_/gameId/401570056/dodgers-astros" xr:uid="{10B5D7D3-3784-46C3-8BCC-C8E0BF311094}"/>
    <hyperlink ref="C49" r:id="rId106" display="https://www.espn.com/mlb/game/_/gameId/401570082/dodgers-padres" xr:uid="{1B02B5CD-4908-4CC4-A2F1-BF07A104A4A5}"/>
    <hyperlink ref="C48" r:id="rId107" display="https://www.espn.com/mlb/game/_/gameId/401570096/dodgers-padres" xr:uid="{F7DCA40E-F352-417D-BE59-EFADA4BAEAFB}"/>
    <hyperlink ref="C47" r:id="rId108" display="https://www.espn.com/mlb/game/_/gameId/401570117/dodgers-athletics" xr:uid="{1A0A08AE-4B0D-4F0E-A0DD-50F40EE8FADB}"/>
    <hyperlink ref="C46" r:id="rId109" display="https://www.espn.com/mlb/game/_/gameId/401570132/dodgers-athletics" xr:uid="{4A0EC0E9-5D26-4D8A-845E-5E845F1528A0}"/>
    <hyperlink ref="C45" r:id="rId110" display="https://www.espn.com/mlb/game/_/gameId/401570147/dodgers-athletics" xr:uid="{ED9CAAF8-62B9-46F4-8A87-B28FE42D24AF}"/>
    <hyperlink ref="C44" r:id="rId111" display="https://www.espn.com/mlb/game/_/gameId/401570162/phillies-dodgers" xr:uid="{295A7919-B049-4BAB-8F8A-10C290D3C295}"/>
    <hyperlink ref="C43" r:id="rId112" display="https://www.espn.com/mlb/game/_/gameId/401570175/phillies-dodgers" xr:uid="{ABDAEDC7-DB4F-41B1-B060-7826492413E6}"/>
    <hyperlink ref="C42" r:id="rId113" display="https://www.espn.com/mlb/game/_/gameId/401570190/phillies-dodgers" xr:uid="{64C949C9-DFCA-4AD9-89BE-9685246C5637}"/>
    <hyperlink ref="C41" r:id="rId114" display="https://www.espn.com/mlb/game/_/gameId/401570215/pirates-dodgers" xr:uid="{32A5B245-E05D-4537-BFDA-E37BC1256AB0}"/>
    <hyperlink ref="C40" r:id="rId115" display="https://www.espn.com/mlb/game/_/gameId/401570230/pirates-dodgers" xr:uid="{C2C03979-3AEA-4770-A1C0-52142446A7EE}"/>
    <hyperlink ref="C39" r:id="rId116" display="https://www.espn.com/mlb/game/_/gameId/401570244/pirates-dodgers" xr:uid="{C5869003-FFF2-413B-89DB-F7C04CA05ECF}"/>
    <hyperlink ref="C38" r:id="rId117" display="https://www.espn.com/mlb/game/_/gameId/401570252/dodgers-brewers" xr:uid="{9222F87D-CAAA-4916-850A-0A0EAE0445CE}"/>
    <hyperlink ref="C37" r:id="rId118" display="https://www.espn.com/mlb/game/_/gameId/401570263/dodgers-brewers" xr:uid="{15F254F5-B539-46D6-80B4-508F0D955F12}"/>
    <hyperlink ref="C36" r:id="rId119" display="https://www.espn.com/mlb/game/_/gameId/401570278/dodgers-brewers" xr:uid="{EB3E2048-9880-4098-87F2-F734AD91253F}"/>
    <hyperlink ref="C35" r:id="rId120" display="https://www.espn.com/mlb/game/_/gameId/401570290/dodgers-brewers" xr:uid="{A82C9CDD-DB5B-4F7C-9E68-3E90B78AF0E9}"/>
    <hyperlink ref="C34" r:id="rId121" display="https://www.espn.com/mlb/game/_/gameId/401570301/dodgers-cardinals" xr:uid="{0F0769A4-65F1-43E6-8597-017FDF18137B}"/>
    <hyperlink ref="C33" r:id="rId122" display="https://www.espn.com/mlb/game/_/gameId/401570315/dodgers-cardinals" xr:uid="{9F92740E-A4C4-449E-8856-6E8A6C6DCEB2}"/>
    <hyperlink ref="C32" r:id="rId123" display="https://www.espn.com/mlb/game/_/gameId/401570330/dodgers-cardinals" xr:uid="{A884122D-C11F-4D42-900A-6EA4EAF1691C}"/>
    <hyperlink ref="C31" r:id="rId124" display="https://www.espn.com/mlb/game/_/gameId/401570347/mariners-dodgers" xr:uid="{7CE55FF6-7363-41FA-ADCE-C6B631E6BB49}"/>
    <hyperlink ref="C30" r:id="rId125" display="https://www.espn.com/mlb/game/_/gameId/401570362/mariners-dodgers" xr:uid="{CA190669-88F9-475D-947C-4255AC28A64E}"/>
    <hyperlink ref="C29" r:id="rId126" display="https://www.espn.com/mlb/game/_/gameId/401570377/mariners-dodgers" xr:uid="{347FF81D-2314-4390-90BC-6AFD22C2F3C6}"/>
    <hyperlink ref="C28" r:id="rId127" display="https://www.espn.com/mlb/game/_/gameId/401570401/rays-dodgers" xr:uid="{968C8DFC-8415-426A-B78E-9F460B98C48A}"/>
    <hyperlink ref="C27" r:id="rId128" display="https://www.espn.com/mlb/game/_/gameId/401570416/rays-dodgers" xr:uid="{AB9706F5-01C0-4075-BA15-BE9FE2976C52}"/>
    <hyperlink ref="C26" r:id="rId129" display="https://www.espn.com/mlb/game/_/gameId/401570431/rays-dodgers" xr:uid="{2E56866F-837D-4B1A-9C9B-9B1B0154668F}"/>
    <hyperlink ref="C25" r:id="rId130" display="https://www.espn.com/mlb/game/_/gameId/401570446/orioles-dodgers" xr:uid="{6F6AD4C4-AA8A-4DC6-95C8-6606B1A16932}"/>
    <hyperlink ref="C24" r:id="rId131" display="https://www.espn.com/mlb/game/_/gameId/401570461/orioles-dodgers" xr:uid="{276E9752-0913-4C1E-A8A6-A72B165F899A}"/>
    <hyperlink ref="C23" r:id="rId132" display="https://www.espn.com/mlb/game/_/gameId/401570476/orioles-dodgers" xr:uid="{F9260ED4-4622-4176-94C1-7FD57041E6AC}"/>
    <hyperlink ref="C22" r:id="rId133" display="https://www.espn.com/mlb/game/_/gameId/401570490/dodgers-diamondbacks" xr:uid="{BDC4B225-E1D5-413E-8F7C-857FE6347570}"/>
    <hyperlink ref="C21" r:id="rId134" display="https://www.espn.com/mlb/game/_/gameId/401570505/dodgers-diamondbacks" xr:uid="{23E75098-37EE-46FC-B9A5-7613C0EDD772}"/>
    <hyperlink ref="C20" r:id="rId135" display="https://www.espn.com/mlb/game/_/gameId/401570520/dodgers-diamondbacks" xr:uid="{F52D1697-7BDF-4666-A522-9221476A3298}"/>
    <hyperlink ref="C19" r:id="rId136" display="https://www.espn.com/mlb/game/_/gameId/401570535/dodgers-diamondbacks" xr:uid="{2EE38FEB-9442-4CB6-9BDA-45C85642D86B}"/>
    <hyperlink ref="C18" r:id="rId137" display="https://www.espn.com/mlb/game/_/gameId/401570546/dodgers-angels" xr:uid="{7F676578-5D16-488C-A3AD-8D7EB4856D73}"/>
    <hyperlink ref="C17" r:id="rId138" display="https://www.espn.com/mlb/game/_/gameId/401570561/dodgers-angels" xr:uid="{86601C36-B21A-4234-83D0-D4EA55A9D1BE}"/>
    <hyperlink ref="C16" r:id="rId139" display="https://www.espn.com/mlb/game/_/gameId/401570582/guardians-dodgers" xr:uid="{568BD042-8E19-44BA-ADA1-EC9834580BCB}"/>
    <hyperlink ref="C15" r:id="rId140" display="https://www.espn.com/mlb/game/_/gameId/401570597/guardians-dodgers" xr:uid="{0EFE2691-3062-4F1B-914A-E029055AABC1}"/>
    <hyperlink ref="C14" r:id="rId141" display="https://www.espn.com/mlb/game/_/gameId/401570612/guardians-dodgers" xr:uid="{29BB7E3C-5262-41A6-98B2-247D89D355FD}"/>
    <hyperlink ref="C13" r:id="rId142" display="https://www.espn.com/mlb/game/_/gameId/401570625/cubs-dodgers" xr:uid="{77AA67FE-3F88-4839-9C03-38CE2DE7FCA3}"/>
    <hyperlink ref="C12" r:id="rId143" display="https://www.espn.com/mlb/game/_/gameId/401570634/cubs-dodgers" xr:uid="{7B26E30C-3F55-4067-9879-120EBDA62E35}"/>
    <hyperlink ref="C11" r:id="rId144" display="https://www.espn.com/mlb/game/_/gameId/401570649/cubs-dodgers" xr:uid="{6AEB1B99-3472-49D2-B4AF-C6294C3B8470}"/>
    <hyperlink ref="C10" r:id="rId145" display="https://www.espn.com/mlb/game/_/gameId/401570675/dodgers-braves" xr:uid="{4A233553-349A-4105-931A-FE2974CEC69D}"/>
    <hyperlink ref="C9" r:id="rId146" display="https://www.espn.com/mlb/game/_/gameId/401570690/dodgers-braves" xr:uid="{5899390E-B381-4861-8F94-CAA89EA7F434}"/>
    <hyperlink ref="C8" r:id="rId147" display="https://www.espn.com/mlb/game/_/gameId/401570705/dodgers-braves" xr:uid="{6478F506-41A0-43F1-A8E3-50B68923CC81}"/>
    <hyperlink ref="C7" r:id="rId148" display="https://www.espn.com/mlb/game/_/gameId/401570718/dodgers-braves" xr:uid="{172B8C20-44A3-4C7A-B1DC-8A42265D18DC}"/>
    <hyperlink ref="C6" r:id="rId149" display="https://www.espn.com/mlb/game/_/gameId/401570730/dodgers-marlins" xr:uid="{58DB9AD7-3179-4CFE-A4CD-27A1C6717CFF}"/>
    <hyperlink ref="C5" r:id="rId150" display="https://www.espn.com/mlb/game/_/gameId/401570745/dodgers-marlins" xr:uid="{B2E5E342-4A29-42D9-9CE6-C8ADBA60B7EF}"/>
    <hyperlink ref="C4" r:id="rId151" display="https://www.espn.com/mlb/game/_/gameId/401570758/dodgers-marlins" xr:uid="{BA8B8D39-C20D-4AC8-B2B8-815ABDAF8166}"/>
    <hyperlink ref="C3" r:id="rId152" display="https://www.espn.com/mlb/game/_/gameId/401570771/rockies-dodgers" xr:uid="{A41AB16B-5EE4-48E7-B095-11B12601E920}"/>
    <hyperlink ref="C2" r:id="rId153" display="https://www.espn.com/mlb/game/_/gameId/401570786/rockies-dodgers" xr:uid="{DFEF4E72-D45F-45BA-B8C4-EF4D6C5B3E7F}"/>
  </hyperlinks>
  <pageMargins left="0.7" right="0.7" top="0.75" bottom="0.75" header="0.3" footer="0.3"/>
  <drawing r:id="rId1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Grabinski</dc:creator>
  <cp:lastModifiedBy>Sarah Grabinski</cp:lastModifiedBy>
  <dcterms:created xsi:type="dcterms:W3CDTF">2024-09-23T02:48:47Z</dcterms:created>
  <dcterms:modified xsi:type="dcterms:W3CDTF">2024-09-23T17:17:46Z</dcterms:modified>
</cp:coreProperties>
</file>