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IDS6938-SimulationTechniques\Homework2\"/>
    </mc:Choice>
  </mc:AlternateContent>
  <bookViews>
    <workbookView xWindow="0" yWindow="0" windowWidth="19200" windowHeight="6950" activeTab="3"/>
  </bookViews>
  <sheets>
    <sheet name="Random-discrete1" sheetId="1" r:id="rId1"/>
    <sheet name="Discrete 2-A" sheetId="2" r:id="rId2"/>
    <sheet name="A statistics" sheetId="3" r:id="rId3"/>
    <sheet name="Mersene Twister 19937" sheetId="4" r:id="rId4"/>
    <sheet name="Knuth B Generator" sheetId="6" r:id="rId5"/>
    <sheet name="Minimal Std Rand" sheetId="7" r:id="rId6"/>
    <sheet name="Ranlux" sheetId="8" r:id="rId7"/>
    <sheet name="Quasi" sheetId="9" r:id="rId8"/>
    <sheet name="Summary Table" sheetId="5" r:id="rId9"/>
    <sheet name="Mersene Twister 50000" sheetId="17" r:id="rId10"/>
    <sheet name="Sheet16" sheetId="16" r:id="rId11"/>
    <sheet name="Mersene Twister 150000" sheetId="18" r:id="rId12"/>
    <sheet name="Knuth 50000 " sheetId="19" r:id="rId13"/>
    <sheet name="Knuth 150000 " sheetId="20" r:id="rId14"/>
    <sheet name="Sheet15" sheetId="15" r:id="rId15"/>
    <sheet name="Minimal STD 50000 " sheetId="21" r:id="rId16"/>
    <sheet name="Minimal STD 150000 " sheetId="22" r:id="rId17"/>
    <sheet name="Ranlux 50000 " sheetId="23" r:id="rId18"/>
    <sheet name="Ranlux 150000 " sheetId="24" r:id="rId19"/>
    <sheet name="Quasi 50000 (2)" sheetId="25" r:id="rId20"/>
    <sheet name="Quasi 150000  (2)" sheetId="26" r:id="rId21"/>
    <sheet name="Normal Distribution" sheetId="27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7" l="1"/>
  <c r="B129" i="27"/>
  <c r="B134" i="27" s="1"/>
  <c r="B124" i="27"/>
  <c r="B125" i="27" s="1"/>
  <c r="B123" i="27"/>
  <c r="B122" i="27"/>
  <c r="B127" i="27" s="1"/>
  <c r="B119" i="27"/>
  <c r="B112" i="27"/>
  <c r="K88" i="27"/>
  <c r="L88" i="27" s="1"/>
  <c r="F88" i="27"/>
  <c r="G88" i="27" s="1"/>
  <c r="K87" i="27"/>
  <c r="L87" i="27" s="1"/>
  <c r="F87" i="27"/>
  <c r="G87" i="27" s="1"/>
  <c r="K86" i="27"/>
  <c r="L86" i="27" s="1"/>
  <c r="F86" i="27"/>
  <c r="G86" i="27" s="1"/>
  <c r="K85" i="27"/>
  <c r="L85" i="27" s="1"/>
  <c r="F85" i="27"/>
  <c r="G85" i="27" s="1"/>
  <c r="K84" i="27"/>
  <c r="L84" i="27" s="1"/>
  <c r="F84" i="27"/>
  <c r="G84" i="27" s="1"/>
  <c r="K83" i="27"/>
  <c r="L83" i="27" s="1"/>
  <c r="F83" i="27"/>
  <c r="G83" i="27" s="1"/>
  <c r="K82" i="27"/>
  <c r="L82" i="27" s="1"/>
  <c r="F82" i="27"/>
  <c r="G82" i="27" s="1"/>
  <c r="K81" i="27"/>
  <c r="L81" i="27" s="1"/>
  <c r="G81" i="27"/>
  <c r="F81" i="27"/>
  <c r="K80" i="27"/>
  <c r="L80" i="27" s="1"/>
  <c r="F80" i="27"/>
  <c r="G80" i="27" s="1"/>
  <c r="K79" i="27"/>
  <c r="L79" i="27" s="1"/>
  <c r="F79" i="27"/>
  <c r="G79" i="27" s="1"/>
  <c r="K78" i="27"/>
  <c r="L78" i="27" s="1"/>
  <c r="F78" i="27"/>
  <c r="G78" i="27" s="1"/>
  <c r="K77" i="27"/>
  <c r="L77" i="27" s="1"/>
  <c r="G77" i="27"/>
  <c r="F77" i="27"/>
  <c r="K76" i="27"/>
  <c r="L76" i="27" s="1"/>
  <c r="F76" i="27"/>
  <c r="G76" i="27" s="1"/>
  <c r="K75" i="27"/>
  <c r="L75" i="27" s="1"/>
  <c r="F75" i="27"/>
  <c r="G75" i="27" s="1"/>
  <c r="K74" i="27"/>
  <c r="L74" i="27" s="1"/>
  <c r="F74" i="27"/>
  <c r="G74" i="27" s="1"/>
  <c r="K73" i="27"/>
  <c r="L73" i="27" s="1"/>
  <c r="F73" i="27"/>
  <c r="G73" i="27" s="1"/>
  <c r="K72" i="27"/>
  <c r="L72" i="27" s="1"/>
  <c r="F72" i="27"/>
  <c r="G72" i="27" s="1"/>
  <c r="K71" i="27"/>
  <c r="L71" i="27" s="1"/>
  <c r="F71" i="27"/>
  <c r="G71" i="27" s="1"/>
  <c r="K70" i="27"/>
  <c r="L70" i="27" s="1"/>
  <c r="F70" i="27"/>
  <c r="G70" i="27" s="1"/>
  <c r="K69" i="27"/>
  <c r="L69" i="27" s="1"/>
  <c r="F69" i="27"/>
  <c r="G69" i="27" s="1"/>
  <c r="K68" i="27"/>
  <c r="L68" i="27" s="1"/>
  <c r="F68" i="27"/>
  <c r="G68" i="27" s="1"/>
  <c r="K67" i="27"/>
  <c r="L67" i="27" s="1"/>
  <c r="F67" i="27"/>
  <c r="G67" i="27" s="1"/>
  <c r="K66" i="27"/>
  <c r="L66" i="27" s="1"/>
  <c r="F66" i="27"/>
  <c r="G66" i="27" s="1"/>
  <c r="K65" i="27"/>
  <c r="L65" i="27" s="1"/>
  <c r="G65" i="27"/>
  <c r="F65" i="27"/>
  <c r="K64" i="27"/>
  <c r="L64" i="27" s="1"/>
  <c r="F64" i="27"/>
  <c r="G64" i="27" s="1"/>
  <c r="K63" i="27"/>
  <c r="L63" i="27" s="1"/>
  <c r="F63" i="27"/>
  <c r="G63" i="27" s="1"/>
  <c r="K62" i="27"/>
  <c r="L62" i="27" s="1"/>
  <c r="F62" i="27"/>
  <c r="G62" i="27" s="1"/>
  <c r="K61" i="27"/>
  <c r="L61" i="27" s="1"/>
  <c r="G61" i="27"/>
  <c r="F61" i="27"/>
  <c r="K60" i="27"/>
  <c r="L60" i="27" s="1"/>
  <c r="F60" i="27"/>
  <c r="G60" i="27" s="1"/>
  <c r="K59" i="27"/>
  <c r="L59" i="27" s="1"/>
  <c r="F59" i="27"/>
  <c r="G59" i="27" s="1"/>
  <c r="K58" i="27"/>
  <c r="L58" i="27" s="1"/>
  <c r="F58" i="27"/>
  <c r="G58" i="27" s="1"/>
  <c r="K57" i="27"/>
  <c r="L57" i="27" s="1"/>
  <c r="F57" i="27"/>
  <c r="G57" i="27" s="1"/>
  <c r="K56" i="27"/>
  <c r="L56" i="27" s="1"/>
  <c r="F56" i="27"/>
  <c r="G56" i="27" s="1"/>
  <c r="K55" i="27"/>
  <c r="L55" i="27" s="1"/>
  <c r="F55" i="27"/>
  <c r="G55" i="27" s="1"/>
  <c r="K54" i="27"/>
  <c r="L54" i="27" s="1"/>
  <c r="F54" i="27"/>
  <c r="G54" i="27" s="1"/>
  <c r="K53" i="27"/>
  <c r="L53" i="27" s="1"/>
  <c r="F53" i="27"/>
  <c r="G53" i="27" s="1"/>
  <c r="K52" i="27"/>
  <c r="L52" i="27" s="1"/>
  <c r="F52" i="27"/>
  <c r="G52" i="27" s="1"/>
  <c r="K51" i="27"/>
  <c r="L51" i="27" s="1"/>
  <c r="F51" i="27"/>
  <c r="G51" i="27" s="1"/>
  <c r="K50" i="27"/>
  <c r="L50" i="27" s="1"/>
  <c r="F50" i="27"/>
  <c r="G50" i="27" s="1"/>
  <c r="K49" i="27"/>
  <c r="L49" i="27" s="1"/>
  <c r="G49" i="27"/>
  <c r="F49" i="27"/>
  <c r="K48" i="27"/>
  <c r="L48" i="27" s="1"/>
  <c r="F48" i="27"/>
  <c r="G48" i="27" s="1"/>
  <c r="K47" i="27"/>
  <c r="L47" i="27" s="1"/>
  <c r="F47" i="27"/>
  <c r="G47" i="27" s="1"/>
  <c r="K46" i="27"/>
  <c r="L46" i="27" s="1"/>
  <c r="F46" i="27"/>
  <c r="G46" i="27" s="1"/>
  <c r="K45" i="27"/>
  <c r="L45" i="27" s="1"/>
  <c r="G45" i="27"/>
  <c r="F45" i="27"/>
  <c r="K44" i="27"/>
  <c r="L44" i="27" s="1"/>
  <c r="F44" i="27"/>
  <c r="G44" i="27" s="1"/>
  <c r="K43" i="27"/>
  <c r="L43" i="27" s="1"/>
  <c r="F43" i="27"/>
  <c r="G43" i="27" s="1"/>
  <c r="K42" i="27"/>
  <c r="L42" i="27" s="1"/>
  <c r="F42" i="27"/>
  <c r="G42" i="27" s="1"/>
  <c r="K41" i="27"/>
  <c r="L41" i="27" s="1"/>
  <c r="F41" i="27"/>
  <c r="G41" i="27" s="1"/>
  <c r="K40" i="27"/>
  <c r="L40" i="27" s="1"/>
  <c r="F40" i="27"/>
  <c r="G40" i="27" s="1"/>
  <c r="K39" i="27"/>
  <c r="L39" i="27" s="1"/>
  <c r="F39" i="27"/>
  <c r="G39" i="27" s="1"/>
  <c r="K38" i="27"/>
  <c r="L38" i="27" s="1"/>
  <c r="G38" i="27"/>
  <c r="F38" i="27"/>
  <c r="K37" i="27"/>
  <c r="L37" i="27" s="1"/>
  <c r="F37" i="27"/>
  <c r="G37" i="27" s="1"/>
  <c r="K36" i="27"/>
  <c r="L36" i="27" s="1"/>
  <c r="F36" i="27"/>
  <c r="G36" i="27" s="1"/>
  <c r="K35" i="27"/>
  <c r="L35" i="27" s="1"/>
  <c r="F35" i="27"/>
  <c r="G35" i="27" s="1"/>
  <c r="K34" i="27"/>
  <c r="L34" i="27" s="1"/>
  <c r="F34" i="27"/>
  <c r="G34" i="27" s="1"/>
  <c r="K33" i="27"/>
  <c r="L33" i="27" s="1"/>
  <c r="F33" i="27"/>
  <c r="G33" i="27" s="1"/>
  <c r="K32" i="27"/>
  <c r="L32" i="27" s="1"/>
  <c r="F32" i="27"/>
  <c r="G32" i="27" s="1"/>
  <c r="K31" i="27"/>
  <c r="L31" i="27" s="1"/>
  <c r="G31" i="27"/>
  <c r="F31" i="27"/>
  <c r="K30" i="27"/>
  <c r="L30" i="27" s="1"/>
  <c r="F30" i="27"/>
  <c r="G30" i="27" s="1"/>
  <c r="K29" i="27"/>
  <c r="L29" i="27" s="1"/>
  <c r="F29" i="27"/>
  <c r="G29" i="27" s="1"/>
  <c r="K28" i="27"/>
  <c r="L28" i="27" s="1"/>
  <c r="F28" i="27"/>
  <c r="G28" i="27" s="1"/>
  <c r="K27" i="27"/>
  <c r="L27" i="27" s="1"/>
  <c r="F27" i="27"/>
  <c r="G27" i="27" s="1"/>
  <c r="K26" i="27"/>
  <c r="L26" i="27" s="1"/>
  <c r="F26" i="27"/>
  <c r="G26" i="27" s="1"/>
  <c r="L25" i="27"/>
  <c r="K25" i="27"/>
  <c r="F25" i="27"/>
  <c r="G25" i="27" s="1"/>
  <c r="K24" i="27"/>
  <c r="L24" i="27" s="1"/>
  <c r="F24" i="27"/>
  <c r="G24" i="27" s="1"/>
  <c r="K23" i="27"/>
  <c r="L23" i="27" s="1"/>
  <c r="G23" i="27"/>
  <c r="F23" i="27"/>
  <c r="L22" i="27"/>
  <c r="K22" i="27"/>
  <c r="G22" i="27"/>
  <c r="F22" i="27"/>
  <c r="L21" i="27"/>
  <c r="K21" i="27"/>
  <c r="F21" i="27"/>
  <c r="G21" i="27" s="1"/>
  <c r="K20" i="27"/>
  <c r="L20" i="27" s="1"/>
  <c r="F20" i="27"/>
  <c r="G20" i="27" s="1"/>
  <c r="K19" i="27"/>
  <c r="L19" i="27" s="1"/>
  <c r="G19" i="27"/>
  <c r="F19" i="27"/>
  <c r="K18" i="27"/>
  <c r="L18" i="27" s="1"/>
  <c r="F18" i="27"/>
  <c r="G18" i="27" s="1"/>
  <c r="K17" i="27"/>
  <c r="L17" i="27" s="1"/>
  <c r="F17" i="27"/>
  <c r="G17" i="27" s="1"/>
  <c r="L16" i="27"/>
  <c r="K16" i="27"/>
  <c r="F16" i="27"/>
  <c r="G16" i="27" s="1"/>
  <c r="K15" i="27"/>
  <c r="L15" i="27" s="1"/>
  <c r="F15" i="27"/>
  <c r="G15" i="27" s="1"/>
  <c r="K14" i="27"/>
  <c r="L14" i="27" s="1"/>
  <c r="F14" i="27"/>
  <c r="G14" i="27" s="1"/>
  <c r="K13" i="27"/>
  <c r="L13" i="27" s="1"/>
  <c r="F13" i="27"/>
  <c r="G13" i="27" s="1"/>
  <c r="K12" i="27"/>
  <c r="L12" i="27" s="1"/>
  <c r="F12" i="27"/>
  <c r="G12" i="27" s="1"/>
  <c r="K11" i="27"/>
  <c r="L11" i="27" s="1"/>
  <c r="G11" i="27"/>
  <c r="F11" i="27"/>
  <c r="K10" i="27"/>
  <c r="L10" i="27" s="1"/>
  <c r="F10" i="27"/>
  <c r="G10" i="27" s="1"/>
  <c r="L9" i="27"/>
  <c r="K9" i="27"/>
  <c r="F9" i="27"/>
  <c r="G9" i="27" s="1"/>
  <c r="K8" i="27"/>
  <c r="L8" i="27" s="1"/>
  <c r="F8" i="27"/>
  <c r="G8" i="27" s="1"/>
  <c r="K7" i="27"/>
  <c r="L7" i="27" s="1"/>
  <c r="G7" i="27"/>
  <c r="F7" i="27"/>
  <c r="L6" i="27"/>
  <c r="K6" i="27"/>
  <c r="F6" i="27"/>
  <c r="G6" i="27" s="1"/>
  <c r="H6" i="27" s="1"/>
  <c r="D6" i="27"/>
  <c r="E6" i="27" s="1"/>
  <c r="K5" i="27"/>
  <c r="L5" i="27" s="1"/>
  <c r="F5" i="27"/>
  <c r="G5" i="27" s="1"/>
  <c r="E5" i="27"/>
  <c r="H5" i="27" l="1"/>
  <c r="B114" i="27"/>
  <c r="D7" i="27"/>
  <c r="B126" i="27"/>
  <c r="B131" i="27"/>
  <c r="B132" i="27" s="1"/>
  <c r="B133" i="27"/>
  <c r="I3" i="5"/>
  <c r="I4" i="5"/>
  <c r="I5" i="5"/>
  <c r="I8" i="5"/>
  <c r="I9" i="5"/>
  <c r="I10" i="5"/>
  <c r="I11" i="5"/>
  <c r="I12" i="5"/>
  <c r="I13" i="5"/>
  <c r="I15" i="5"/>
  <c r="I16" i="5"/>
  <c r="I19" i="5"/>
  <c r="I20" i="5"/>
  <c r="I21" i="5"/>
  <c r="I22" i="5"/>
  <c r="I23" i="5"/>
  <c r="I24" i="5"/>
  <c r="I26" i="5"/>
  <c r="I27" i="5"/>
  <c r="I28" i="5"/>
  <c r="I29" i="5"/>
  <c r="I30" i="5"/>
  <c r="I31" i="5"/>
  <c r="K22" i="5"/>
  <c r="M22" i="5"/>
  <c r="O22" i="5"/>
  <c r="Q22" i="5"/>
  <c r="S22" i="5"/>
  <c r="U22" i="5"/>
  <c r="W22" i="5"/>
  <c r="Y22" i="5"/>
  <c r="AA22" i="5"/>
  <c r="Q4" i="5"/>
  <c r="S4" i="5"/>
  <c r="U4" i="5"/>
  <c r="W4" i="5"/>
  <c r="Y4" i="5"/>
  <c r="AA4" i="5"/>
  <c r="Q5" i="5"/>
  <c r="S5" i="5"/>
  <c r="U5" i="5"/>
  <c r="W5" i="5"/>
  <c r="Y5" i="5"/>
  <c r="AA5" i="5"/>
  <c r="Q8" i="5"/>
  <c r="S8" i="5"/>
  <c r="U8" i="5"/>
  <c r="W8" i="5"/>
  <c r="Y8" i="5"/>
  <c r="AA8" i="5"/>
  <c r="Q9" i="5"/>
  <c r="S9" i="5"/>
  <c r="U9" i="5"/>
  <c r="W9" i="5"/>
  <c r="Y9" i="5"/>
  <c r="AA9" i="5"/>
  <c r="Q10" i="5"/>
  <c r="S10" i="5"/>
  <c r="U10" i="5"/>
  <c r="W10" i="5"/>
  <c r="Y10" i="5"/>
  <c r="AA10" i="5"/>
  <c r="Q11" i="5"/>
  <c r="S11" i="5"/>
  <c r="U11" i="5"/>
  <c r="W11" i="5"/>
  <c r="Y11" i="5"/>
  <c r="AA11" i="5"/>
  <c r="Q12" i="5"/>
  <c r="S12" i="5"/>
  <c r="U12" i="5"/>
  <c r="W12" i="5"/>
  <c r="Y12" i="5"/>
  <c r="AA12" i="5"/>
  <c r="Q13" i="5"/>
  <c r="S13" i="5"/>
  <c r="U13" i="5"/>
  <c r="W13" i="5"/>
  <c r="Y13" i="5"/>
  <c r="AA13" i="5"/>
  <c r="Q15" i="5"/>
  <c r="S15" i="5"/>
  <c r="U15" i="5"/>
  <c r="W15" i="5"/>
  <c r="Y15" i="5"/>
  <c r="AA15" i="5"/>
  <c r="Q16" i="5"/>
  <c r="S16" i="5"/>
  <c r="U16" i="5"/>
  <c r="W16" i="5"/>
  <c r="Y16" i="5"/>
  <c r="AA16" i="5"/>
  <c r="Q19" i="5"/>
  <c r="S19" i="5"/>
  <c r="U19" i="5"/>
  <c r="W19" i="5"/>
  <c r="Y19" i="5"/>
  <c r="AA19" i="5"/>
  <c r="Q20" i="5"/>
  <c r="S20" i="5"/>
  <c r="U20" i="5"/>
  <c r="W20" i="5"/>
  <c r="Y20" i="5"/>
  <c r="AA20" i="5"/>
  <c r="Q21" i="5"/>
  <c r="S21" i="5"/>
  <c r="U21" i="5"/>
  <c r="W21" i="5"/>
  <c r="Y21" i="5"/>
  <c r="AA21" i="5"/>
  <c r="Q23" i="5"/>
  <c r="S23" i="5"/>
  <c r="U23" i="5"/>
  <c r="W23" i="5"/>
  <c r="Y23" i="5"/>
  <c r="AA23" i="5"/>
  <c r="Q24" i="5"/>
  <c r="S24" i="5"/>
  <c r="U24" i="5"/>
  <c r="W24" i="5"/>
  <c r="Y24" i="5"/>
  <c r="AA24" i="5"/>
  <c r="Q26" i="5"/>
  <c r="S26" i="5"/>
  <c r="U26" i="5"/>
  <c r="W26" i="5"/>
  <c r="Y26" i="5"/>
  <c r="AA26" i="5"/>
  <c r="Q27" i="5"/>
  <c r="S27" i="5"/>
  <c r="U27" i="5"/>
  <c r="W27" i="5"/>
  <c r="Y27" i="5"/>
  <c r="AA27" i="5"/>
  <c r="Q28" i="5"/>
  <c r="S28" i="5"/>
  <c r="U28" i="5"/>
  <c r="W28" i="5"/>
  <c r="Y28" i="5"/>
  <c r="AA28" i="5"/>
  <c r="Q29" i="5"/>
  <c r="S29" i="5"/>
  <c r="U29" i="5"/>
  <c r="W29" i="5"/>
  <c r="Y29" i="5"/>
  <c r="AA29" i="5"/>
  <c r="Q30" i="5"/>
  <c r="S30" i="5"/>
  <c r="U30" i="5"/>
  <c r="W30" i="5"/>
  <c r="Y30" i="5"/>
  <c r="AA30" i="5"/>
  <c r="Q31" i="5"/>
  <c r="S31" i="5"/>
  <c r="U31" i="5"/>
  <c r="W31" i="5"/>
  <c r="Y31" i="5"/>
  <c r="AA31" i="5"/>
  <c r="AA3" i="5"/>
  <c r="Y3" i="5"/>
  <c r="W3" i="5"/>
  <c r="U3" i="5"/>
  <c r="S3" i="5"/>
  <c r="Q3" i="5"/>
  <c r="O4" i="5"/>
  <c r="O5" i="5"/>
  <c r="O8" i="5"/>
  <c r="O9" i="5"/>
  <c r="O10" i="5"/>
  <c r="O11" i="5"/>
  <c r="O12" i="5"/>
  <c r="O13" i="5"/>
  <c r="O15" i="5"/>
  <c r="O16" i="5"/>
  <c r="O19" i="5"/>
  <c r="O20" i="5"/>
  <c r="O21" i="5"/>
  <c r="O23" i="5"/>
  <c r="O24" i="5"/>
  <c r="O26" i="5"/>
  <c r="O27" i="5"/>
  <c r="O28" i="5"/>
  <c r="O29" i="5"/>
  <c r="O30" i="5"/>
  <c r="O31" i="5"/>
  <c r="O3" i="5"/>
  <c r="M4" i="5"/>
  <c r="M5" i="5"/>
  <c r="M8" i="5"/>
  <c r="M9" i="5"/>
  <c r="M10" i="5"/>
  <c r="M11" i="5"/>
  <c r="M12" i="5"/>
  <c r="M13" i="5"/>
  <c r="M15" i="5"/>
  <c r="M16" i="5"/>
  <c r="M19" i="5"/>
  <c r="M20" i="5"/>
  <c r="M21" i="5"/>
  <c r="M23" i="5"/>
  <c r="M24" i="5"/>
  <c r="M26" i="5"/>
  <c r="M27" i="5"/>
  <c r="M28" i="5"/>
  <c r="M29" i="5"/>
  <c r="M30" i="5"/>
  <c r="M31" i="5"/>
  <c r="M3" i="5"/>
  <c r="K4" i="5"/>
  <c r="K5" i="5"/>
  <c r="K8" i="5"/>
  <c r="K9" i="5"/>
  <c r="K10" i="5"/>
  <c r="K11" i="5"/>
  <c r="K12" i="5"/>
  <c r="K13" i="5"/>
  <c r="K15" i="5"/>
  <c r="K16" i="5"/>
  <c r="K19" i="5"/>
  <c r="K20" i="5"/>
  <c r="K21" i="5"/>
  <c r="K23" i="5"/>
  <c r="K24" i="5"/>
  <c r="K26" i="5"/>
  <c r="K27" i="5"/>
  <c r="K28" i="5"/>
  <c r="K29" i="5"/>
  <c r="K30" i="5"/>
  <c r="K31" i="5"/>
  <c r="K3" i="5"/>
  <c r="B130" i="26"/>
  <c r="B129" i="26"/>
  <c r="B134" i="26" s="1"/>
  <c r="B126" i="26"/>
  <c r="B123" i="26"/>
  <c r="B122" i="26"/>
  <c r="B112" i="26"/>
  <c r="B111" i="26"/>
  <c r="B119" i="26" s="1"/>
  <c r="K105" i="26"/>
  <c r="L105" i="26" s="1"/>
  <c r="F105" i="26"/>
  <c r="G105" i="26" s="1"/>
  <c r="K104" i="26"/>
  <c r="L104" i="26" s="1"/>
  <c r="F104" i="26"/>
  <c r="G104" i="26" s="1"/>
  <c r="K103" i="26"/>
  <c r="L103" i="26" s="1"/>
  <c r="F103" i="26"/>
  <c r="G103" i="26" s="1"/>
  <c r="K102" i="26"/>
  <c r="L102" i="26" s="1"/>
  <c r="G102" i="26"/>
  <c r="F102" i="26"/>
  <c r="K101" i="26"/>
  <c r="L101" i="26" s="1"/>
  <c r="F101" i="26"/>
  <c r="G101" i="26" s="1"/>
  <c r="K100" i="26"/>
  <c r="L100" i="26" s="1"/>
  <c r="G100" i="26"/>
  <c r="F100" i="26"/>
  <c r="K99" i="26"/>
  <c r="L99" i="26" s="1"/>
  <c r="F99" i="26"/>
  <c r="G99" i="26" s="1"/>
  <c r="K98" i="26"/>
  <c r="L98" i="26" s="1"/>
  <c r="G98" i="26"/>
  <c r="F98" i="26"/>
  <c r="K97" i="26"/>
  <c r="L97" i="26" s="1"/>
  <c r="F97" i="26"/>
  <c r="G97" i="26" s="1"/>
  <c r="K96" i="26"/>
  <c r="L96" i="26" s="1"/>
  <c r="F96" i="26"/>
  <c r="G96" i="26" s="1"/>
  <c r="K95" i="26"/>
  <c r="L95" i="26" s="1"/>
  <c r="F95" i="26"/>
  <c r="G95" i="26" s="1"/>
  <c r="K94" i="26"/>
  <c r="L94" i="26" s="1"/>
  <c r="G94" i="26"/>
  <c r="F94" i="26"/>
  <c r="K93" i="26"/>
  <c r="L93" i="26" s="1"/>
  <c r="F93" i="26"/>
  <c r="G93" i="26" s="1"/>
  <c r="K92" i="26"/>
  <c r="L92" i="26" s="1"/>
  <c r="G92" i="26"/>
  <c r="F92" i="26"/>
  <c r="K91" i="26"/>
  <c r="L91" i="26" s="1"/>
  <c r="F91" i="26"/>
  <c r="G91" i="26" s="1"/>
  <c r="K90" i="26"/>
  <c r="L90" i="26" s="1"/>
  <c r="G90" i="26"/>
  <c r="F90" i="26"/>
  <c r="K89" i="26"/>
  <c r="L89" i="26" s="1"/>
  <c r="F89" i="26"/>
  <c r="G89" i="26" s="1"/>
  <c r="K88" i="26"/>
  <c r="L88" i="26" s="1"/>
  <c r="F88" i="26"/>
  <c r="G88" i="26" s="1"/>
  <c r="K87" i="26"/>
  <c r="L87" i="26" s="1"/>
  <c r="F87" i="26"/>
  <c r="G87" i="26" s="1"/>
  <c r="K86" i="26"/>
  <c r="L86" i="26" s="1"/>
  <c r="G86" i="26"/>
  <c r="F86" i="26"/>
  <c r="K85" i="26"/>
  <c r="L85" i="26" s="1"/>
  <c r="F85" i="26"/>
  <c r="G85" i="26" s="1"/>
  <c r="K84" i="26"/>
  <c r="L84" i="26" s="1"/>
  <c r="G84" i="26"/>
  <c r="F84" i="26"/>
  <c r="K83" i="26"/>
  <c r="L83" i="26" s="1"/>
  <c r="F83" i="26"/>
  <c r="G83" i="26" s="1"/>
  <c r="K82" i="26"/>
  <c r="L82" i="26" s="1"/>
  <c r="G82" i="26"/>
  <c r="F82" i="26"/>
  <c r="K81" i="26"/>
  <c r="L81" i="26" s="1"/>
  <c r="F81" i="26"/>
  <c r="G81" i="26" s="1"/>
  <c r="K80" i="26"/>
  <c r="L80" i="26" s="1"/>
  <c r="F80" i="26"/>
  <c r="G80" i="26" s="1"/>
  <c r="K79" i="26"/>
  <c r="L79" i="26" s="1"/>
  <c r="F79" i="26"/>
  <c r="G79" i="26" s="1"/>
  <c r="K78" i="26"/>
  <c r="L78" i="26" s="1"/>
  <c r="G78" i="26"/>
  <c r="F78" i="26"/>
  <c r="K77" i="26"/>
  <c r="L77" i="26" s="1"/>
  <c r="F77" i="26"/>
  <c r="G77" i="26" s="1"/>
  <c r="K76" i="26"/>
  <c r="L76" i="26" s="1"/>
  <c r="F76" i="26"/>
  <c r="G76" i="26" s="1"/>
  <c r="K75" i="26"/>
  <c r="L75" i="26" s="1"/>
  <c r="F75" i="26"/>
  <c r="G75" i="26" s="1"/>
  <c r="K74" i="26"/>
  <c r="L74" i="26" s="1"/>
  <c r="G74" i="26"/>
  <c r="F74" i="26"/>
  <c r="K73" i="26"/>
  <c r="L73" i="26" s="1"/>
  <c r="F73" i="26"/>
  <c r="G73" i="26" s="1"/>
  <c r="K72" i="26"/>
  <c r="L72" i="26" s="1"/>
  <c r="F72" i="26"/>
  <c r="G72" i="26" s="1"/>
  <c r="K71" i="26"/>
  <c r="L71" i="26" s="1"/>
  <c r="F71" i="26"/>
  <c r="G71" i="26" s="1"/>
  <c r="K70" i="26"/>
  <c r="L70" i="26" s="1"/>
  <c r="G70" i="26"/>
  <c r="F70" i="26"/>
  <c r="K69" i="26"/>
  <c r="L69" i="26" s="1"/>
  <c r="F69" i="26"/>
  <c r="G69" i="26" s="1"/>
  <c r="K68" i="26"/>
  <c r="L68" i="26" s="1"/>
  <c r="G68" i="26"/>
  <c r="F68" i="26"/>
  <c r="K67" i="26"/>
  <c r="L67" i="26" s="1"/>
  <c r="F67" i="26"/>
  <c r="G67" i="26" s="1"/>
  <c r="K66" i="26"/>
  <c r="L66" i="26" s="1"/>
  <c r="G66" i="26"/>
  <c r="F66" i="26"/>
  <c r="K65" i="26"/>
  <c r="L65" i="26" s="1"/>
  <c r="F65" i="26"/>
  <c r="G65" i="26" s="1"/>
  <c r="K64" i="26"/>
  <c r="L64" i="26" s="1"/>
  <c r="F64" i="26"/>
  <c r="G64" i="26" s="1"/>
  <c r="K63" i="26"/>
  <c r="L63" i="26" s="1"/>
  <c r="F63" i="26"/>
  <c r="G63" i="26" s="1"/>
  <c r="K62" i="26"/>
  <c r="L62" i="26" s="1"/>
  <c r="G62" i="26"/>
  <c r="F62" i="26"/>
  <c r="K61" i="26"/>
  <c r="L61" i="26" s="1"/>
  <c r="F61" i="26"/>
  <c r="G61" i="26" s="1"/>
  <c r="K60" i="26"/>
  <c r="L60" i="26" s="1"/>
  <c r="F60" i="26"/>
  <c r="G60" i="26" s="1"/>
  <c r="K59" i="26"/>
  <c r="L59" i="26" s="1"/>
  <c r="F59" i="26"/>
  <c r="G59" i="26" s="1"/>
  <c r="K58" i="26"/>
  <c r="L58" i="26" s="1"/>
  <c r="G58" i="26"/>
  <c r="F58" i="26"/>
  <c r="K57" i="26"/>
  <c r="L57" i="26" s="1"/>
  <c r="F57" i="26"/>
  <c r="G57" i="26" s="1"/>
  <c r="K56" i="26"/>
  <c r="L56" i="26" s="1"/>
  <c r="F56" i="26"/>
  <c r="G56" i="26" s="1"/>
  <c r="K55" i="26"/>
  <c r="L55" i="26" s="1"/>
  <c r="F55" i="26"/>
  <c r="G55" i="26" s="1"/>
  <c r="K54" i="26"/>
  <c r="L54" i="26" s="1"/>
  <c r="G54" i="26"/>
  <c r="F54" i="26"/>
  <c r="K53" i="26"/>
  <c r="L53" i="26" s="1"/>
  <c r="F53" i="26"/>
  <c r="G53" i="26" s="1"/>
  <c r="K52" i="26"/>
  <c r="L52" i="26" s="1"/>
  <c r="F52" i="26"/>
  <c r="G52" i="26" s="1"/>
  <c r="K51" i="26"/>
  <c r="L51" i="26" s="1"/>
  <c r="F51" i="26"/>
  <c r="G51" i="26" s="1"/>
  <c r="K50" i="26"/>
  <c r="L50" i="26" s="1"/>
  <c r="G50" i="26"/>
  <c r="F50" i="26"/>
  <c r="K49" i="26"/>
  <c r="L49" i="26" s="1"/>
  <c r="F49" i="26"/>
  <c r="G49" i="26" s="1"/>
  <c r="K48" i="26"/>
  <c r="L48" i="26" s="1"/>
  <c r="F48" i="26"/>
  <c r="G48" i="26" s="1"/>
  <c r="K47" i="26"/>
  <c r="L47" i="26" s="1"/>
  <c r="F47" i="26"/>
  <c r="G47" i="26" s="1"/>
  <c r="K46" i="26"/>
  <c r="L46" i="26" s="1"/>
  <c r="G46" i="26"/>
  <c r="F46" i="26"/>
  <c r="K45" i="26"/>
  <c r="L45" i="26" s="1"/>
  <c r="F45" i="26"/>
  <c r="G45" i="26" s="1"/>
  <c r="K44" i="26"/>
  <c r="L44" i="26" s="1"/>
  <c r="F44" i="26"/>
  <c r="G44" i="26" s="1"/>
  <c r="K43" i="26"/>
  <c r="L43" i="26" s="1"/>
  <c r="F43" i="26"/>
  <c r="G43" i="26" s="1"/>
  <c r="K42" i="26"/>
  <c r="L42" i="26" s="1"/>
  <c r="G42" i="26"/>
  <c r="F42" i="26"/>
  <c r="K41" i="26"/>
  <c r="L41" i="26" s="1"/>
  <c r="F41" i="26"/>
  <c r="G41" i="26" s="1"/>
  <c r="K40" i="26"/>
  <c r="L40" i="26" s="1"/>
  <c r="F40" i="26"/>
  <c r="G40" i="26" s="1"/>
  <c r="K39" i="26"/>
  <c r="L39" i="26" s="1"/>
  <c r="G39" i="26"/>
  <c r="F39" i="26"/>
  <c r="L38" i="26"/>
  <c r="K38" i="26"/>
  <c r="F38" i="26"/>
  <c r="G38" i="26" s="1"/>
  <c r="K37" i="26"/>
  <c r="L37" i="26" s="1"/>
  <c r="G37" i="26"/>
  <c r="F37" i="26"/>
  <c r="L36" i="26"/>
  <c r="K36" i="26"/>
  <c r="F36" i="26"/>
  <c r="G36" i="26" s="1"/>
  <c r="K35" i="26"/>
  <c r="L35" i="26" s="1"/>
  <c r="G35" i="26"/>
  <c r="F35" i="26"/>
  <c r="L34" i="26"/>
  <c r="K34" i="26"/>
  <c r="F34" i="26"/>
  <c r="G34" i="26" s="1"/>
  <c r="K33" i="26"/>
  <c r="L33" i="26" s="1"/>
  <c r="G33" i="26"/>
  <c r="F33" i="26"/>
  <c r="L32" i="26"/>
  <c r="K32" i="26"/>
  <c r="F32" i="26"/>
  <c r="G32" i="26" s="1"/>
  <c r="K31" i="26"/>
  <c r="L31" i="26" s="1"/>
  <c r="G31" i="26"/>
  <c r="F31" i="26"/>
  <c r="L30" i="26"/>
  <c r="K30" i="26"/>
  <c r="F30" i="26"/>
  <c r="G30" i="26" s="1"/>
  <c r="K29" i="26"/>
  <c r="L29" i="26" s="1"/>
  <c r="G29" i="26"/>
  <c r="F29" i="26"/>
  <c r="L28" i="26"/>
  <c r="K28" i="26"/>
  <c r="F28" i="26"/>
  <c r="G28" i="26" s="1"/>
  <c r="K27" i="26"/>
  <c r="L27" i="26" s="1"/>
  <c r="G27" i="26"/>
  <c r="F27" i="26"/>
  <c r="L26" i="26"/>
  <c r="K26" i="26"/>
  <c r="F26" i="26"/>
  <c r="G26" i="26" s="1"/>
  <c r="K25" i="26"/>
  <c r="L25" i="26" s="1"/>
  <c r="G25" i="26"/>
  <c r="F25" i="26"/>
  <c r="L24" i="26"/>
  <c r="K24" i="26"/>
  <c r="F24" i="26"/>
  <c r="G24" i="26" s="1"/>
  <c r="K23" i="26"/>
  <c r="L23" i="26" s="1"/>
  <c r="G23" i="26"/>
  <c r="F23" i="26"/>
  <c r="L22" i="26"/>
  <c r="K22" i="26"/>
  <c r="F22" i="26"/>
  <c r="G22" i="26" s="1"/>
  <c r="K21" i="26"/>
  <c r="L21" i="26" s="1"/>
  <c r="G21" i="26"/>
  <c r="F21" i="26"/>
  <c r="L20" i="26"/>
  <c r="K20" i="26"/>
  <c r="F20" i="26"/>
  <c r="G20" i="26" s="1"/>
  <c r="K19" i="26"/>
  <c r="L19" i="26" s="1"/>
  <c r="G19" i="26"/>
  <c r="F19" i="26"/>
  <c r="L18" i="26"/>
  <c r="K18" i="26"/>
  <c r="F18" i="26"/>
  <c r="G18" i="26" s="1"/>
  <c r="K17" i="26"/>
  <c r="L17" i="26" s="1"/>
  <c r="G17" i="26"/>
  <c r="F17" i="26"/>
  <c r="L16" i="26"/>
  <c r="K16" i="26"/>
  <c r="F16" i="26"/>
  <c r="G16" i="26" s="1"/>
  <c r="K15" i="26"/>
  <c r="L15" i="26" s="1"/>
  <c r="G15" i="26"/>
  <c r="F15" i="26"/>
  <c r="L14" i="26"/>
  <c r="K14" i="26"/>
  <c r="F14" i="26"/>
  <c r="G14" i="26" s="1"/>
  <c r="K13" i="26"/>
  <c r="L13" i="26" s="1"/>
  <c r="G13" i="26"/>
  <c r="F13" i="26"/>
  <c r="L12" i="26"/>
  <c r="K12" i="26"/>
  <c r="F12" i="26"/>
  <c r="G12" i="26" s="1"/>
  <c r="K11" i="26"/>
  <c r="L11" i="26" s="1"/>
  <c r="G11" i="26"/>
  <c r="F11" i="26"/>
  <c r="L10" i="26"/>
  <c r="K10" i="26"/>
  <c r="F10" i="26"/>
  <c r="G10" i="26" s="1"/>
  <c r="K9" i="26"/>
  <c r="L9" i="26" s="1"/>
  <c r="G9" i="26"/>
  <c r="F9" i="26"/>
  <c r="L8" i="26"/>
  <c r="K8" i="26"/>
  <c r="F8" i="26"/>
  <c r="G8" i="26" s="1"/>
  <c r="K7" i="26"/>
  <c r="L7" i="26" s="1"/>
  <c r="G7" i="26"/>
  <c r="F7" i="26"/>
  <c r="L6" i="26"/>
  <c r="K6" i="26"/>
  <c r="F6" i="26"/>
  <c r="G6" i="26" s="1"/>
  <c r="D6" i="26"/>
  <c r="K5" i="26"/>
  <c r="L5" i="26" s="1"/>
  <c r="F5" i="26"/>
  <c r="G5" i="26" s="1"/>
  <c r="E5" i="26"/>
  <c r="B130" i="25"/>
  <c r="B129" i="25"/>
  <c r="B134" i="25" s="1"/>
  <c r="B123" i="25"/>
  <c r="B122" i="25"/>
  <c r="B126" i="25" s="1"/>
  <c r="B112" i="25"/>
  <c r="B111" i="25"/>
  <c r="B119" i="25" s="1"/>
  <c r="K105" i="25"/>
  <c r="L105" i="25" s="1"/>
  <c r="F105" i="25"/>
  <c r="G105" i="25" s="1"/>
  <c r="K104" i="25"/>
  <c r="L104" i="25" s="1"/>
  <c r="G104" i="25"/>
  <c r="F104" i="25"/>
  <c r="L103" i="25"/>
  <c r="K103" i="25"/>
  <c r="F103" i="25"/>
  <c r="G103" i="25" s="1"/>
  <c r="K102" i="25"/>
  <c r="L102" i="25" s="1"/>
  <c r="G102" i="25"/>
  <c r="F102" i="25"/>
  <c r="K101" i="25"/>
  <c r="L101" i="25" s="1"/>
  <c r="F101" i="25"/>
  <c r="G101" i="25" s="1"/>
  <c r="K100" i="25"/>
  <c r="L100" i="25" s="1"/>
  <c r="G100" i="25"/>
  <c r="F100" i="25"/>
  <c r="L99" i="25"/>
  <c r="K99" i="25"/>
  <c r="F99" i="25"/>
  <c r="G99" i="25" s="1"/>
  <c r="K98" i="25"/>
  <c r="L98" i="25" s="1"/>
  <c r="G98" i="25"/>
  <c r="F98" i="25"/>
  <c r="K97" i="25"/>
  <c r="L97" i="25" s="1"/>
  <c r="F97" i="25"/>
  <c r="G97" i="25" s="1"/>
  <c r="K96" i="25"/>
  <c r="L96" i="25" s="1"/>
  <c r="G96" i="25"/>
  <c r="F96" i="25"/>
  <c r="L95" i="25"/>
  <c r="K95" i="25"/>
  <c r="F95" i="25"/>
  <c r="G95" i="25" s="1"/>
  <c r="K94" i="25"/>
  <c r="L94" i="25" s="1"/>
  <c r="G94" i="25"/>
  <c r="F94" i="25"/>
  <c r="K93" i="25"/>
  <c r="L93" i="25" s="1"/>
  <c r="F93" i="25"/>
  <c r="G93" i="25" s="1"/>
  <c r="K92" i="25"/>
  <c r="L92" i="25" s="1"/>
  <c r="G92" i="25"/>
  <c r="F92" i="25"/>
  <c r="L91" i="25"/>
  <c r="K91" i="25"/>
  <c r="F91" i="25"/>
  <c r="G91" i="25" s="1"/>
  <c r="K90" i="25"/>
  <c r="L90" i="25" s="1"/>
  <c r="G90" i="25"/>
  <c r="F90" i="25"/>
  <c r="K89" i="25"/>
  <c r="L89" i="25" s="1"/>
  <c r="F89" i="25"/>
  <c r="G89" i="25" s="1"/>
  <c r="K88" i="25"/>
  <c r="L88" i="25" s="1"/>
  <c r="G88" i="25"/>
  <c r="F88" i="25"/>
  <c r="L87" i="25"/>
  <c r="K87" i="25"/>
  <c r="F87" i="25"/>
  <c r="G87" i="25" s="1"/>
  <c r="K86" i="25"/>
  <c r="L86" i="25" s="1"/>
  <c r="G86" i="25"/>
  <c r="F86" i="25"/>
  <c r="K85" i="25"/>
  <c r="L85" i="25" s="1"/>
  <c r="F85" i="25"/>
  <c r="G85" i="25" s="1"/>
  <c r="K84" i="25"/>
  <c r="L84" i="25" s="1"/>
  <c r="G84" i="25"/>
  <c r="F84" i="25"/>
  <c r="L83" i="25"/>
  <c r="K83" i="25"/>
  <c r="F83" i="25"/>
  <c r="G83" i="25" s="1"/>
  <c r="K82" i="25"/>
  <c r="L82" i="25" s="1"/>
  <c r="G82" i="25"/>
  <c r="F82" i="25"/>
  <c r="K81" i="25"/>
  <c r="L81" i="25" s="1"/>
  <c r="F81" i="25"/>
  <c r="G81" i="25" s="1"/>
  <c r="K80" i="25"/>
  <c r="L80" i="25" s="1"/>
  <c r="G80" i="25"/>
  <c r="F80" i="25"/>
  <c r="L79" i="25"/>
  <c r="K79" i="25"/>
  <c r="F79" i="25"/>
  <c r="G79" i="25" s="1"/>
  <c r="K78" i="25"/>
  <c r="L78" i="25" s="1"/>
  <c r="G78" i="25"/>
  <c r="F78" i="25"/>
  <c r="K77" i="25"/>
  <c r="L77" i="25" s="1"/>
  <c r="F77" i="25"/>
  <c r="G77" i="25" s="1"/>
  <c r="K76" i="25"/>
  <c r="L76" i="25" s="1"/>
  <c r="G76" i="25"/>
  <c r="F76" i="25"/>
  <c r="L75" i="25"/>
  <c r="K75" i="25"/>
  <c r="F75" i="25"/>
  <c r="G75" i="25" s="1"/>
  <c r="K74" i="25"/>
  <c r="L74" i="25" s="1"/>
  <c r="G74" i="25"/>
  <c r="F74" i="25"/>
  <c r="K73" i="25"/>
  <c r="L73" i="25" s="1"/>
  <c r="F73" i="25"/>
  <c r="G73" i="25" s="1"/>
  <c r="K72" i="25"/>
  <c r="L72" i="25" s="1"/>
  <c r="G72" i="25"/>
  <c r="F72" i="25"/>
  <c r="L71" i="25"/>
  <c r="K71" i="25"/>
  <c r="F71" i="25"/>
  <c r="G71" i="25" s="1"/>
  <c r="K70" i="25"/>
  <c r="L70" i="25" s="1"/>
  <c r="G70" i="25"/>
  <c r="F70" i="25"/>
  <c r="K69" i="25"/>
  <c r="L69" i="25" s="1"/>
  <c r="F69" i="25"/>
  <c r="G69" i="25" s="1"/>
  <c r="K68" i="25"/>
  <c r="L68" i="25" s="1"/>
  <c r="G68" i="25"/>
  <c r="F68" i="25"/>
  <c r="L67" i="25"/>
  <c r="K67" i="25"/>
  <c r="F67" i="25"/>
  <c r="G67" i="25" s="1"/>
  <c r="K66" i="25"/>
  <c r="L66" i="25" s="1"/>
  <c r="G66" i="25"/>
  <c r="F66" i="25"/>
  <c r="K65" i="25"/>
  <c r="L65" i="25" s="1"/>
  <c r="F65" i="25"/>
  <c r="G65" i="25" s="1"/>
  <c r="K64" i="25"/>
  <c r="L64" i="25" s="1"/>
  <c r="G64" i="25"/>
  <c r="F64" i="25"/>
  <c r="L63" i="25"/>
  <c r="K63" i="25"/>
  <c r="F63" i="25"/>
  <c r="G63" i="25" s="1"/>
  <c r="K62" i="25"/>
  <c r="L62" i="25" s="1"/>
  <c r="G62" i="25"/>
  <c r="F62" i="25"/>
  <c r="K61" i="25"/>
  <c r="L61" i="25" s="1"/>
  <c r="F61" i="25"/>
  <c r="G61" i="25" s="1"/>
  <c r="K60" i="25"/>
  <c r="L60" i="25" s="1"/>
  <c r="G60" i="25"/>
  <c r="F60" i="25"/>
  <c r="L59" i="25"/>
  <c r="K59" i="25"/>
  <c r="F59" i="25"/>
  <c r="G59" i="25" s="1"/>
  <c r="K58" i="25"/>
  <c r="L58" i="25" s="1"/>
  <c r="G58" i="25"/>
  <c r="F58" i="25"/>
  <c r="K57" i="25"/>
  <c r="L57" i="25" s="1"/>
  <c r="F57" i="25"/>
  <c r="G57" i="25" s="1"/>
  <c r="K56" i="25"/>
  <c r="L56" i="25" s="1"/>
  <c r="G56" i="25"/>
  <c r="F56" i="25"/>
  <c r="L55" i="25"/>
  <c r="K55" i="25"/>
  <c r="F55" i="25"/>
  <c r="G55" i="25" s="1"/>
  <c r="K54" i="25"/>
  <c r="L54" i="25" s="1"/>
  <c r="G54" i="25"/>
  <c r="F54" i="25"/>
  <c r="K53" i="25"/>
  <c r="L53" i="25" s="1"/>
  <c r="F53" i="25"/>
  <c r="G53" i="25" s="1"/>
  <c r="K52" i="25"/>
  <c r="L52" i="25" s="1"/>
  <c r="G52" i="25"/>
  <c r="F52" i="25"/>
  <c r="L51" i="25"/>
  <c r="K51" i="25"/>
  <c r="F51" i="25"/>
  <c r="G51" i="25" s="1"/>
  <c r="K50" i="25"/>
  <c r="L50" i="25" s="1"/>
  <c r="G50" i="25"/>
  <c r="F50" i="25"/>
  <c r="K49" i="25"/>
  <c r="L49" i="25" s="1"/>
  <c r="F49" i="25"/>
  <c r="G49" i="25" s="1"/>
  <c r="K48" i="25"/>
  <c r="L48" i="25" s="1"/>
  <c r="G48" i="25"/>
  <c r="F48" i="25"/>
  <c r="K47" i="25"/>
  <c r="L47" i="25" s="1"/>
  <c r="F47" i="25"/>
  <c r="G47" i="25" s="1"/>
  <c r="K46" i="25"/>
  <c r="L46" i="25" s="1"/>
  <c r="G46" i="25"/>
  <c r="F46" i="25"/>
  <c r="L45" i="25"/>
  <c r="K45" i="25"/>
  <c r="G45" i="25"/>
  <c r="F45" i="25"/>
  <c r="K44" i="25"/>
  <c r="L44" i="25" s="1"/>
  <c r="F44" i="25"/>
  <c r="G44" i="25" s="1"/>
  <c r="K43" i="25"/>
  <c r="L43" i="25" s="1"/>
  <c r="F43" i="25"/>
  <c r="G43" i="25" s="1"/>
  <c r="K42" i="25"/>
  <c r="L42" i="25" s="1"/>
  <c r="G42" i="25"/>
  <c r="F42" i="25"/>
  <c r="L41" i="25"/>
  <c r="K41" i="25"/>
  <c r="F41" i="25"/>
  <c r="G41" i="25" s="1"/>
  <c r="L40" i="25"/>
  <c r="K40" i="25"/>
  <c r="G40" i="25"/>
  <c r="F40" i="25"/>
  <c r="L39" i="25"/>
  <c r="K39" i="25"/>
  <c r="F39" i="25"/>
  <c r="G39" i="25" s="1"/>
  <c r="K38" i="25"/>
  <c r="L38" i="25" s="1"/>
  <c r="G38" i="25"/>
  <c r="F38" i="25"/>
  <c r="K37" i="25"/>
  <c r="L37" i="25" s="1"/>
  <c r="F37" i="25"/>
  <c r="G37" i="25" s="1"/>
  <c r="K36" i="25"/>
  <c r="L36" i="25" s="1"/>
  <c r="G36" i="25"/>
  <c r="F36" i="25"/>
  <c r="L35" i="25"/>
  <c r="K35" i="25"/>
  <c r="F35" i="25"/>
  <c r="G35" i="25" s="1"/>
  <c r="K34" i="25"/>
  <c r="L34" i="25" s="1"/>
  <c r="G34" i="25"/>
  <c r="F34" i="25"/>
  <c r="K33" i="25"/>
  <c r="L33" i="25" s="1"/>
  <c r="F33" i="25"/>
  <c r="G33" i="25" s="1"/>
  <c r="K32" i="25"/>
  <c r="L32" i="25" s="1"/>
  <c r="G32" i="25"/>
  <c r="F32" i="25"/>
  <c r="L31" i="25"/>
  <c r="K31" i="25"/>
  <c r="F31" i="25"/>
  <c r="G31" i="25" s="1"/>
  <c r="K30" i="25"/>
  <c r="L30" i="25" s="1"/>
  <c r="G30" i="25"/>
  <c r="F30" i="25"/>
  <c r="K29" i="25"/>
  <c r="L29" i="25" s="1"/>
  <c r="F29" i="25"/>
  <c r="G29" i="25" s="1"/>
  <c r="K28" i="25"/>
  <c r="L28" i="25" s="1"/>
  <c r="G28" i="25"/>
  <c r="F28" i="25"/>
  <c r="L27" i="25"/>
  <c r="K27" i="25"/>
  <c r="F27" i="25"/>
  <c r="G27" i="25" s="1"/>
  <c r="K26" i="25"/>
  <c r="L26" i="25" s="1"/>
  <c r="G26" i="25"/>
  <c r="F26" i="25"/>
  <c r="K25" i="25"/>
  <c r="L25" i="25" s="1"/>
  <c r="F25" i="25"/>
  <c r="G25" i="25" s="1"/>
  <c r="K24" i="25"/>
  <c r="L24" i="25" s="1"/>
  <c r="G24" i="25"/>
  <c r="F24" i="25"/>
  <c r="L23" i="25"/>
  <c r="K23" i="25"/>
  <c r="F23" i="25"/>
  <c r="G23" i="25" s="1"/>
  <c r="K22" i="25"/>
  <c r="L22" i="25" s="1"/>
  <c r="G22" i="25"/>
  <c r="F22" i="25"/>
  <c r="K21" i="25"/>
  <c r="L21" i="25" s="1"/>
  <c r="F21" i="25"/>
  <c r="G21" i="25" s="1"/>
  <c r="K20" i="25"/>
  <c r="L20" i="25" s="1"/>
  <c r="G20" i="25"/>
  <c r="F20" i="25"/>
  <c r="L19" i="25"/>
  <c r="K19" i="25"/>
  <c r="F19" i="25"/>
  <c r="G19" i="25" s="1"/>
  <c r="K18" i="25"/>
  <c r="L18" i="25" s="1"/>
  <c r="G18" i="25"/>
  <c r="F18" i="25"/>
  <c r="K17" i="25"/>
  <c r="L17" i="25" s="1"/>
  <c r="F17" i="25"/>
  <c r="G17" i="25" s="1"/>
  <c r="K16" i="25"/>
  <c r="L16" i="25" s="1"/>
  <c r="G16" i="25"/>
  <c r="F16" i="25"/>
  <c r="L15" i="25"/>
  <c r="K15" i="25"/>
  <c r="F15" i="25"/>
  <c r="G15" i="25" s="1"/>
  <c r="K14" i="25"/>
  <c r="L14" i="25" s="1"/>
  <c r="G14" i="25"/>
  <c r="F14" i="25"/>
  <c r="K13" i="25"/>
  <c r="L13" i="25" s="1"/>
  <c r="F13" i="25"/>
  <c r="G13" i="25" s="1"/>
  <c r="K12" i="25"/>
  <c r="L12" i="25" s="1"/>
  <c r="G12" i="25"/>
  <c r="F12" i="25"/>
  <c r="L11" i="25"/>
  <c r="K11" i="25"/>
  <c r="F11" i="25"/>
  <c r="G11" i="25" s="1"/>
  <c r="K10" i="25"/>
  <c r="L10" i="25" s="1"/>
  <c r="G10" i="25"/>
  <c r="F10" i="25"/>
  <c r="K9" i="25"/>
  <c r="L9" i="25" s="1"/>
  <c r="F9" i="25"/>
  <c r="G9" i="25" s="1"/>
  <c r="K8" i="25"/>
  <c r="L8" i="25" s="1"/>
  <c r="G8" i="25"/>
  <c r="F8" i="25"/>
  <c r="L7" i="25"/>
  <c r="K7" i="25"/>
  <c r="F7" i="25"/>
  <c r="G7" i="25" s="1"/>
  <c r="K6" i="25"/>
  <c r="L6" i="25" s="1"/>
  <c r="G6" i="25"/>
  <c r="F6" i="25"/>
  <c r="D6" i="25"/>
  <c r="D7" i="25" s="1"/>
  <c r="E7" i="25" s="1"/>
  <c r="L5" i="25"/>
  <c r="K5" i="25"/>
  <c r="F5" i="25"/>
  <c r="G5" i="25" s="1"/>
  <c r="E5" i="25"/>
  <c r="H5" i="25" s="1"/>
  <c r="B130" i="24"/>
  <c r="B129" i="24"/>
  <c r="B134" i="24" s="1"/>
  <c r="B126" i="24"/>
  <c r="B123" i="24"/>
  <c r="B122" i="24"/>
  <c r="B112" i="24"/>
  <c r="B111" i="24"/>
  <c r="B119" i="24" s="1"/>
  <c r="K105" i="24"/>
  <c r="L105" i="24" s="1"/>
  <c r="F105" i="24"/>
  <c r="G105" i="24" s="1"/>
  <c r="K104" i="24"/>
  <c r="L104" i="24" s="1"/>
  <c r="F104" i="24"/>
  <c r="G104" i="24" s="1"/>
  <c r="K103" i="24"/>
  <c r="L103" i="24" s="1"/>
  <c r="F103" i="24"/>
  <c r="G103" i="24" s="1"/>
  <c r="K102" i="24"/>
  <c r="L102" i="24" s="1"/>
  <c r="G102" i="24"/>
  <c r="F102" i="24"/>
  <c r="K101" i="24"/>
  <c r="L101" i="24" s="1"/>
  <c r="F101" i="24"/>
  <c r="G101" i="24" s="1"/>
  <c r="K100" i="24"/>
  <c r="L100" i="24" s="1"/>
  <c r="G100" i="24"/>
  <c r="F100" i="24"/>
  <c r="K99" i="24"/>
  <c r="L99" i="24" s="1"/>
  <c r="F99" i="24"/>
  <c r="G99" i="24" s="1"/>
  <c r="K98" i="24"/>
  <c r="L98" i="24" s="1"/>
  <c r="G98" i="24"/>
  <c r="F98" i="24"/>
  <c r="K97" i="24"/>
  <c r="L97" i="24" s="1"/>
  <c r="F97" i="24"/>
  <c r="G97" i="24" s="1"/>
  <c r="K96" i="24"/>
  <c r="L96" i="24" s="1"/>
  <c r="F96" i="24"/>
  <c r="G96" i="24" s="1"/>
  <c r="K95" i="24"/>
  <c r="L95" i="24" s="1"/>
  <c r="F95" i="24"/>
  <c r="G95" i="24" s="1"/>
  <c r="K94" i="24"/>
  <c r="L94" i="24" s="1"/>
  <c r="G94" i="24"/>
  <c r="F94" i="24"/>
  <c r="K93" i="24"/>
  <c r="L93" i="24" s="1"/>
  <c r="F93" i="24"/>
  <c r="G93" i="24" s="1"/>
  <c r="K92" i="24"/>
  <c r="L92" i="24" s="1"/>
  <c r="G92" i="24"/>
  <c r="F92" i="24"/>
  <c r="K91" i="24"/>
  <c r="L91" i="24" s="1"/>
  <c r="F91" i="24"/>
  <c r="G91" i="24" s="1"/>
  <c r="K90" i="24"/>
  <c r="L90" i="24" s="1"/>
  <c r="G90" i="24"/>
  <c r="F90" i="24"/>
  <c r="K89" i="24"/>
  <c r="L89" i="24" s="1"/>
  <c r="F89" i="24"/>
  <c r="G89" i="24" s="1"/>
  <c r="K88" i="24"/>
  <c r="L88" i="24" s="1"/>
  <c r="F88" i="24"/>
  <c r="G88" i="24" s="1"/>
  <c r="K87" i="24"/>
  <c r="L87" i="24" s="1"/>
  <c r="F87" i="24"/>
  <c r="G87" i="24" s="1"/>
  <c r="K86" i="24"/>
  <c r="L86" i="24" s="1"/>
  <c r="G86" i="24"/>
  <c r="F86" i="24"/>
  <c r="K85" i="24"/>
  <c r="L85" i="24" s="1"/>
  <c r="F85" i="24"/>
  <c r="G85" i="24" s="1"/>
  <c r="K84" i="24"/>
  <c r="L84" i="24" s="1"/>
  <c r="G84" i="24"/>
  <c r="F84" i="24"/>
  <c r="K83" i="24"/>
  <c r="L83" i="24" s="1"/>
  <c r="F83" i="24"/>
  <c r="G83" i="24" s="1"/>
  <c r="K82" i="24"/>
  <c r="L82" i="24" s="1"/>
  <c r="G82" i="24"/>
  <c r="F82" i="24"/>
  <c r="K81" i="24"/>
  <c r="L81" i="24" s="1"/>
  <c r="F81" i="24"/>
  <c r="G81" i="24" s="1"/>
  <c r="K80" i="24"/>
  <c r="L80" i="24" s="1"/>
  <c r="F80" i="24"/>
  <c r="G80" i="24" s="1"/>
  <c r="K79" i="24"/>
  <c r="L79" i="24" s="1"/>
  <c r="F79" i="24"/>
  <c r="G79" i="24" s="1"/>
  <c r="K78" i="24"/>
  <c r="L78" i="24" s="1"/>
  <c r="G78" i="24"/>
  <c r="F78" i="24"/>
  <c r="K77" i="24"/>
  <c r="L77" i="24" s="1"/>
  <c r="F77" i="24"/>
  <c r="G77" i="24" s="1"/>
  <c r="K76" i="24"/>
  <c r="L76" i="24" s="1"/>
  <c r="G76" i="24"/>
  <c r="F76" i="24"/>
  <c r="K75" i="24"/>
  <c r="L75" i="24" s="1"/>
  <c r="F75" i="24"/>
  <c r="G75" i="24" s="1"/>
  <c r="K74" i="24"/>
  <c r="L74" i="24" s="1"/>
  <c r="G74" i="24"/>
  <c r="F74" i="24"/>
  <c r="K73" i="24"/>
  <c r="L73" i="24" s="1"/>
  <c r="F73" i="24"/>
  <c r="G73" i="24" s="1"/>
  <c r="K72" i="24"/>
  <c r="L72" i="24" s="1"/>
  <c r="F72" i="24"/>
  <c r="G72" i="24" s="1"/>
  <c r="K71" i="24"/>
  <c r="L71" i="24" s="1"/>
  <c r="F71" i="24"/>
  <c r="G71" i="24" s="1"/>
  <c r="K70" i="24"/>
  <c r="L70" i="24" s="1"/>
  <c r="G70" i="24"/>
  <c r="F70" i="24"/>
  <c r="K69" i="24"/>
  <c r="L69" i="24" s="1"/>
  <c r="F69" i="24"/>
  <c r="G69" i="24" s="1"/>
  <c r="K68" i="24"/>
  <c r="L68" i="24" s="1"/>
  <c r="G68" i="24"/>
  <c r="F68" i="24"/>
  <c r="K67" i="24"/>
  <c r="L67" i="24" s="1"/>
  <c r="F67" i="24"/>
  <c r="G67" i="24" s="1"/>
  <c r="K66" i="24"/>
  <c r="L66" i="24" s="1"/>
  <c r="G66" i="24"/>
  <c r="F66" i="24"/>
  <c r="K65" i="24"/>
  <c r="L65" i="24" s="1"/>
  <c r="F65" i="24"/>
  <c r="G65" i="24" s="1"/>
  <c r="K64" i="24"/>
  <c r="L64" i="24" s="1"/>
  <c r="F64" i="24"/>
  <c r="G64" i="24" s="1"/>
  <c r="K63" i="24"/>
  <c r="L63" i="24" s="1"/>
  <c r="F63" i="24"/>
  <c r="G63" i="24" s="1"/>
  <c r="K62" i="24"/>
  <c r="L62" i="24" s="1"/>
  <c r="G62" i="24"/>
  <c r="F62" i="24"/>
  <c r="K61" i="24"/>
  <c r="L61" i="24" s="1"/>
  <c r="F61" i="24"/>
  <c r="G61" i="24" s="1"/>
  <c r="K60" i="24"/>
  <c r="L60" i="24" s="1"/>
  <c r="G60" i="24"/>
  <c r="F60" i="24"/>
  <c r="K59" i="24"/>
  <c r="L59" i="24" s="1"/>
  <c r="F59" i="24"/>
  <c r="G59" i="24" s="1"/>
  <c r="K58" i="24"/>
  <c r="L58" i="24" s="1"/>
  <c r="G58" i="24"/>
  <c r="F58" i="24"/>
  <c r="K57" i="24"/>
  <c r="L57" i="24" s="1"/>
  <c r="F57" i="24"/>
  <c r="G57" i="24" s="1"/>
  <c r="K56" i="24"/>
  <c r="L56" i="24" s="1"/>
  <c r="F56" i="24"/>
  <c r="G56" i="24" s="1"/>
  <c r="K55" i="24"/>
  <c r="L55" i="24" s="1"/>
  <c r="F55" i="24"/>
  <c r="G55" i="24" s="1"/>
  <c r="K54" i="24"/>
  <c r="L54" i="24" s="1"/>
  <c r="G54" i="24"/>
  <c r="F54" i="24"/>
  <c r="K53" i="24"/>
  <c r="L53" i="24" s="1"/>
  <c r="F53" i="24"/>
  <c r="G53" i="24" s="1"/>
  <c r="K52" i="24"/>
  <c r="L52" i="24" s="1"/>
  <c r="F52" i="24"/>
  <c r="G52" i="24" s="1"/>
  <c r="K51" i="24"/>
  <c r="L51" i="24" s="1"/>
  <c r="F51" i="24"/>
  <c r="G51" i="24" s="1"/>
  <c r="K50" i="24"/>
  <c r="L50" i="24" s="1"/>
  <c r="G50" i="24"/>
  <c r="F50" i="24"/>
  <c r="K49" i="24"/>
  <c r="L49" i="24" s="1"/>
  <c r="F49" i="24"/>
  <c r="G49" i="24" s="1"/>
  <c r="L48" i="24"/>
  <c r="K48" i="24"/>
  <c r="G48" i="24"/>
  <c r="F48" i="24"/>
  <c r="K47" i="24"/>
  <c r="L47" i="24" s="1"/>
  <c r="F47" i="24"/>
  <c r="G47" i="24" s="1"/>
  <c r="K46" i="24"/>
  <c r="L46" i="24" s="1"/>
  <c r="G46" i="24"/>
  <c r="F46" i="24"/>
  <c r="K45" i="24"/>
  <c r="L45" i="24" s="1"/>
  <c r="G45" i="24"/>
  <c r="F45" i="24"/>
  <c r="K44" i="24"/>
  <c r="L44" i="24" s="1"/>
  <c r="F44" i="24"/>
  <c r="G44" i="24" s="1"/>
  <c r="K43" i="24"/>
  <c r="L43" i="24" s="1"/>
  <c r="F43" i="24"/>
  <c r="G43" i="24" s="1"/>
  <c r="K42" i="24"/>
  <c r="L42" i="24" s="1"/>
  <c r="F42" i="24"/>
  <c r="G42" i="24" s="1"/>
  <c r="K41" i="24"/>
  <c r="L41" i="24" s="1"/>
  <c r="F41" i="24"/>
  <c r="G41" i="24" s="1"/>
  <c r="L40" i="24"/>
  <c r="K40" i="24"/>
  <c r="G40" i="24"/>
  <c r="F40" i="24"/>
  <c r="L39" i="24"/>
  <c r="K39" i="24"/>
  <c r="F39" i="24"/>
  <c r="G39" i="24" s="1"/>
  <c r="K38" i="24"/>
  <c r="L38" i="24" s="1"/>
  <c r="F38" i="24"/>
  <c r="G38" i="24" s="1"/>
  <c r="L37" i="24"/>
  <c r="K37" i="24"/>
  <c r="F37" i="24"/>
  <c r="G37" i="24" s="1"/>
  <c r="K36" i="24"/>
  <c r="L36" i="24" s="1"/>
  <c r="G36" i="24"/>
  <c r="F36" i="24"/>
  <c r="L35" i="24"/>
  <c r="K35" i="24"/>
  <c r="F35" i="24"/>
  <c r="G35" i="24" s="1"/>
  <c r="K34" i="24"/>
  <c r="L34" i="24" s="1"/>
  <c r="F34" i="24"/>
  <c r="G34" i="24" s="1"/>
  <c r="L33" i="24"/>
  <c r="K33" i="24"/>
  <c r="F33" i="24"/>
  <c r="G33" i="24" s="1"/>
  <c r="K32" i="24"/>
  <c r="L32" i="24" s="1"/>
  <c r="G32" i="24"/>
  <c r="F32" i="24"/>
  <c r="L31" i="24"/>
  <c r="K31" i="24"/>
  <c r="F31" i="24"/>
  <c r="G31" i="24" s="1"/>
  <c r="K30" i="24"/>
  <c r="L30" i="24" s="1"/>
  <c r="F30" i="24"/>
  <c r="G30" i="24" s="1"/>
  <c r="L29" i="24"/>
  <c r="K29" i="24"/>
  <c r="F29" i="24"/>
  <c r="G29" i="24" s="1"/>
  <c r="K28" i="24"/>
  <c r="L28" i="24" s="1"/>
  <c r="G28" i="24"/>
  <c r="F28" i="24"/>
  <c r="L27" i="24"/>
  <c r="K27" i="24"/>
  <c r="F27" i="24"/>
  <c r="G27" i="24" s="1"/>
  <c r="K26" i="24"/>
  <c r="L26" i="24" s="1"/>
  <c r="F26" i="24"/>
  <c r="G26" i="24" s="1"/>
  <c r="L25" i="24"/>
  <c r="K25" i="24"/>
  <c r="F25" i="24"/>
  <c r="G25" i="24" s="1"/>
  <c r="K24" i="24"/>
  <c r="L24" i="24" s="1"/>
  <c r="G24" i="24"/>
  <c r="F24" i="24"/>
  <c r="L23" i="24"/>
  <c r="K23" i="24"/>
  <c r="F23" i="24"/>
  <c r="G23" i="24" s="1"/>
  <c r="K22" i="24"/>
  <c r="L22" i="24" s="1"/>
  <c r="F22" i="24"/>
  <c r="G22" i="24" s="1"/>
  <c r="L21" i="24"/>
  <c r="K21" i="24"/>
  <c r="F21" i="24"/>
  <c r="G21" i="24" s="1"/>
  <c r="K20" i="24"/>
  <c r="L20" i="24" s="1"/>
  <c r="G20" i="24"/>
  <c r="F20" i="24"/>
  <c r="L19" i="24"/>
  <c r="K19" i="24"/>
  <c r="F19" i="24"/>
  <c r="G19" i="24" s="1"/>
  <c r="K18" i="24"/>
  <c r="L18" i="24" s="1"/>
  <c r="F18" i="24"/>
  <c r="G18" i="24" s="1"/>
  <c r="L17" i="24"/>
  <c r="K17" i="24"/>
  <c r="F17" i="24"/>
  <c r="G17" i="24" s="1"/>
  <c r="K16" i="24"/>
  <c r="L16" i="24" s="1"/>
  <c r="G16" i="24"/>
  <c r="F16" i="24"/>
  <c r="L15" i="24"/>
  <c r="K15" i="24"/>
  <c r="F15" i="24"/>
  <c r="G15" i="24" s="1"/>
  <c r="K14" i="24"/>
  <c r="L14" i="24" s="1"/>
  <c r="F14" i="24"/>
  <c r="G14" i="24" s="1"/>
  <c r="L13" i="24"/>
  <c r="K13" i="24"/>
  <c r="F13" i="24"/>
  <c r="G13" i="24" s="1"/>
  <c r="K12" i="24"/>
  <c r="L12" i="24" s="1"/>
  <c r="G12" i="24"/>
  <c r="F12" i="24"/>
  <c r="L11" i="24"/>
  <c r="K11" i="24"/>
  <c r="F11" i="24"/>
  <c r="G11" i="24" s="1"/>
  <c r="K10" i="24"/>
  <c r="L10" i="24" s="1"/>
  <c r="F10" i="24"/>
  <c r="G10" i="24" s="1"/>
  <c r="L9" i="24"/>
  <c r="K9" i="24"/>
  <c r="F9" i="24"/>
  <c r="G9" i="24" s="1"/>
  <c r="K8" i="24"/>
  <c r="L8" i="24" s="1"/>
  <c r="G8" i="24"/>
  <c r="F8" i="24"/>
  <c r="L7" i="24"/>
  <c r="K7" i="24"/>
  <c r="F7" i="24"/>
  <c r="G7" i="24" s="1"/>
  <c r="K6" i="24"/>
  <c r="L6" i="24" s="1"/>
  <c r="F6" i="24"/>
  <c r="G6" i="24" s="1"/>
  <c r="D6" i="24"/>
  <c r="D7" i="24" s="1"/>
  <c r="E7" i="24" s="1"/>
  <c r="K5" i="24"/>
  <c r="L5" i="24" s="1"/>
  <c r="F5" i="24"/>
  <c r="G5" i="24" s="1"/>
  <c r="E5" i="24"/>
  <c r="H5" i="24" s="1"/>
  <c r="B130" i="23"/>
  <c r="B129" i="23"/>
  <c r="B134" i="23" s="1"/>
  <c r="B126" i="23"/>
  <c r="B123" i="23"/>
  <c r="B122" i="23"/>
  <c r="B112" i="23"/>
  <c r="B111" i="23"/>
  <c r="B119" i="23" s="1"/>
  <c r="K105" i="23"/>
  <c r="L105" i="23" s="1"/>
  <c r="F105" i="23"/>
  <c r="G105" i="23" s="1"/>
  <c r="K104" i="23"/>
  <c r="L104" i="23" s="1"/>
  <c r="G104" i="23"/>
  <c r="F104" i="23"/>
  <c r="K103" i="23"/>
  <c r="L103" i="23" s="1"/>
  <c r="F103" i="23"/>
  <c r="G103" i="23" s="1"/>
  <c r="K102" i="23"/>
  <c r="L102" i="23" s="1"/>
  <c r="F102" i="23"/>
  <c r="G102" i="23" s="1"/>
  <c r="K101" i="23"/>
  <c r="L101" i="23" s="1"/>
  <c r="F101" i="23"/>
  <c r="G101" i="23" s="1"/>
  <c r="K100" i="23"/>
  <c r="L100" i="23" s="1"/>
  <c r="G100" i="23"/>
  <c r="F100" i="23"/>
  <c r="K99" i="23"/>
  <c r="L99" i="23" s="1"/>
  <c r="F99" i="23"/>
  <c r="G99" i="23" s="1"/>
  <c r="K98" i="23"/>
  <c r="L98" i="23" s="1"/>
  <c r="F98" i="23"/>
  <c r="G98" i="23" s="1"/>
  <c r="K97" i="23"/>
  <c r="L97" i="23" s="1"/>
  <c r="F97" i="23"/>
  <c r="G97" i="23" s="1"/>
  <c r="K96" i="23"/>
  <c r="L96" i="23" s="1"/>
  <c r="G96" i="23"/>
  <c r="F96" i="23"/>
  <c r="K95" i="23"/>
  <c r="L95" i="23" s="1"/>
  <c r="F95" i="23"/>
  <c r="G95" i="23" s="1"/>
  <c r="K94" i="23"/>
  <c r="L94" i="23" s="1"/>
  <c r="F94" i="23"/>
  <c r="G94" i="23" s="1"/>
  <c r="K93" i="23"/>
  <c r="L93" i="23" s="1"/>
  <c r="F93" i="23"/>
  <c r="G93" i="23" s="1"/>
  <c r="K92" i="23"/>
  <c r="L92" i="23" s="1"/>
  <c r="F92" i="23"/>
  <c r="G92" i="23" s="1"/>
  <c r="K91" i="23"/>
  <c r="L91" i="23" s="1"/>
  <c r="F91" i="23"/>
  <c r="G91" i="23" s="1"/>
  <c r="K90" i="23"/>
  <c r="L90" i="23" s="1"/>
  <c r="F90" i="23"/>
  <c r="G90" i="23" s="1"/>
  <c r="K89" i="23"/>
  <c r="L89" i="23" s="1"/>
  <c r="F89" i="23"/>
  <c r="G89" i="23" s="1"/>
  <c r="K88" i="23"/>
  <c r="L88" i="23" s="1"/>
  <c r="G88" i="23"/>
  <c r="F88" i="23"/>
  <c r="K87" i="23"/>
  <c r="L87" i="23" s="1"/>
  <c r="F87" i="23"/>
  <c r="G87" i="23" s="1"/>
  <c r="K86" i="23"/>
  <c r="L86" i="23" s="1"/>
  <c r="F86" i="23"/>
  <c r="G86" i="23" s="1"/>
  <c r="K85" i="23"/>
  <c r="L85" i="23" s="1"/>
  <c r="F85" i="23"/>
  <c r="G85" i="23" s="1"/>
  <c r="K84" i="23"/>
  <c r="L84" i="23" s="1"/>
  <c r="F84" i="23"/>
  <c r="G84" i="23" s="1"/>
  <c r="K83" i="23"/>
  <c r="L83" i="23" s="1"/>
  <c r="F83" i="23"/>
  <c r="G83" i="23" s="1"/>
  <c r="K82" i="23"/>
  <c r="L82" i="23" s="1"/>
  <c r="F82" i="23"/>
  <c r="G82" i="23" s="1"/>
  <c r="K81" i="23"/>
  <c r="L81" i="23" s="1"/>
  <c r="F81" i="23"/>
  <c r="G81" i="23" s="1"/>
  <c r="K80" i="23"/>
  <c r="L80" i="23" s="1"/>
  <c r="G80" i="23"/>
  <c r="F80" i="23"/>
  <c r="K79" i="23"/>
  <c r="L79" i="23" s="1"/>
  <c r="F79" i="23"/>
  <c r="G79" i="23" s="1"/>
  <c r="K78" i="23"/>
  <c r="L78" i="23" s="1"/>
  <c r="G78" i="23"/>
  <c r="F78" i="23"/>
  <c r="K77" i="23"/>
  <c r="L77" i="23" s="1"/>
  <c r="F77" i="23"/>
  <c r="G77" i="23" s="1"/>
  <c r="K76" i="23"/>
  <c r="L76" i="23" s="1"/>
  <c r="F76" i="23"/>
  <c r="G76" i="23" s="1"/>
  <c r="K75" i="23"/>
  <c r="L75" i="23" s="1"/>
  <c r="F75" i="23"/>
  <c r="G75" i="23" s="1"/>
  <c r="K74" i="23"/>
  <c r="L74" i="23" s="1"/>
  <c r="F74" i="23"/>
  <c r="G74" i="23" s="1"/>
  <c r="K73" i="23"/>
  <c r="L73" i="23" s="1"/>
  <c r="F73" i="23"/>
  <c r="G73" i="23" s="1"/>
  <c r="K72" i="23"/>
  <c r="L72" i="23" s="1"/>
  <c r="G72" i="23"/>
  <c r="F72" i="23"/>
  <c r="K71" i="23"/>
  <c r="L71" i="23" s="1"/>
  <c r="F71" i="23"/>
  <c r="G71" i="23" s="1"/>
  <c r="K70" i="23"/>
  <c r="L70" i="23" s="1"/>
  <c r="G70" i="23"/>
  <c r="F70" i="23"/>
  <c r="K69" i="23"/>
  <c r="L69" i="23" s="1"/>
  <c r="F69" i="23"/>
  <c r="G69" i="23" s="1"/>
  <c r="K68" i="23"/>
  <c r="L68" i="23" s="1"/>
  <c r="F68" i="23"/>
  <c r="G68" i="23" s="1"/>
  <c r="K67" i="23"/>
  <c r="L67" i="23" s="1"/>
  <c r="F67" i="23"/>
  <c r="G67" i="23" s="1"/>
  <c r="K66" i="23"/>
  <c r="L66" i="23" s="1"/>
  <c r="F66" i="23"/>
  <c r="G66" i="23" s="1"/>
  <c r="K65" i="23"/>
  <c r="L65" i="23" s="1"/>
  <c r="F65" i="23"/>
  <c r="G65" i="23" s="1"/>
  <c r="K64" i="23"/>
  <c r="L64" i="23" s="1"/>
  <c r="G64" i="23"/>
  <c r="F64" i="23"/>
  <c r="K63" i="23"/>
  <c r="L63" i="23" s="1"/>
  <c r="F63" i="23"/>
  <c r="G63" i="23" s="1"/>
  <c r="K62" i="23"/>
  <c r="L62" i="23" s="1"/>
  <c r="G62" i="23"/>
  <c r="F62" i="23"/>
  <c r="K61" i="23"/>
  <c r="L61" i="23" s="1"/>
  <c r="F61" i="23"/>
  <c r="G61" i="23" s="1"/>
  <c r="K60" i="23"/>
  <c r="L60" i="23" s="1"/>
  <c r="F60" i="23"/>
  <c r="G60" i="23" s="1"/>
  <c r="K59" i="23"/>
  <c r="L59" i="23" s="1"/>
  <c r="F59" i="23"/>
  <c r="G59" i="23" s="1"/>
  <c r="K58" i="23"/>
  <c r="L58" i="23" s="1"/>
  <c r="F58" i="23"/>
  <c r="G58" i="23" s="1"/>
  <c r="K57" i="23"/>
  <c r="L57" i="23" s="1"/>
  <c r="F57" i="23"/>
  <c r="G57" i="23" s="1"/>
  <c r="K56" i="23"/>
  <c r="L56" i="23" s="1"/>
  <c r="G56" i="23"/>
  <c r="F56" i="23"/>
  <c r="K55" i="23"/>
  <c r="L55" i="23" s="1"/>
  <c r="F55" i="23"/>
  <c r="G55" i="23" s="1"/>
  <c r="K54" i="23"/>
  <c r="L54" i="23" s="1"/>
  <c r="G54" i="23"/>
  <c r="F54" i="23"/>
  <c r="K53" i="23"/>
  <c r="L53" i="23" s="1"/>
  <c r="F53" i="23"/>
  <c r="G53" i="23" s="1"/>
  <c r="L52" i="23"/>
  <c r="K52" i="23"/>
  <c r="F52" i="23"/>
  <c r="G52" i="23" s="1"/>
  <c r="K51" i="23"/>
  <c r="L51" i="23" s="1"/>
  <c r="F51" i="23"/>
  <c r="G51" i="23" s="1"/>
  <c r="K50" i="23"/>
  <c r="L50" i="23" s="1"/>
  <c r="G50" i="23"/>
  <c r="F50" i="23"/>
  <c r="K49" i="23"/>
  <c r="L49" i="23" s="1"/>
  <c r="F49" i="23"/>
  <c r="G49" i="23" s="1"/>
  <c r="K48" i="23"/>
  <c r="L48" i="23" s="1"/>
  <c r="F48" i="23"/>
  <c r="G48" i="23" s="1"/>
  <c r="K47" i="23"/>
  <c r="L47" i="23" s="1"/>
  <c r="F47" i="23"/>
  <c r="G47" i="23" s="1"/>
  <c r="K46" i="23"/>
  <c r="L46" i="23" s="1"/>
  <c r="G46" i="23"/>
  <c r="F46" i="23"/>
  <c r="K45" i="23"/>
  <c r="L45" i="23" s="1"/>
  <c r="F45" i="23"/>
  <c r="G45" i="23" s="1"/>
  <c r="L44" i="23"/>
  <c r="K44" i="23"/>
  <c r="G44" i="23"/>
  <c r="F44" i="23"/>
  <c r="K43" i="23"/>
  <c r="L43" i="23" s="1"/>
  <c r="F43" i="23"/>
  <c r="G43" i="23" s="1"/>
  <c r="K42" i="23"/>
  <c r="L42" i="23" s="1"/>
  <c r="G42" i="23"/>
  <c r="F42" i="23"/>
  <c r="K41" i="23"/>
  <c r="L41" i="23" s="1"/>
  <c r="G41" i="23"/>
  <c r="F41" i="23"/>
  <c r="K40" i="23"/>
  <c r="L40" i="23" s="1"/>
  <c r="F40" i="23"/>
  <c r="G40" i="23" s="1"/>
  <c r="K39" i="23"/>
  <c r="L39" i="23" s="1"/>
  <c r="G39" i="23"/>
  <c r="F39" i="23"/>
  <c r="K38" i="23"/>
  <c r="L38" i="23" s="1"/>
  <c r="F38" i="23"/>
  <c r="G38" i="23" s="1"/>
  <c r="K37" i="23"/>
  <c r="L37" i="23" s="1"/>
  <c r="F37" i="23"/>
  <c r="G37" i="23" s="1"/>
  <c r="L36" i="23"/>
  <c r="K36" i="23"/>
  <c r="F36" i="23"/>
  <c r="G36" i="23" s="1"/>
  <c r="K35" i="23"/>
  <c r="L35" i="23" s="1"/>
  <c r="G35" i="23"/>
  <c r="F35" i="23"/>
  <c r="K34" i="23"/>
  <c r="L34" i="23" s="1"/>
  <c r="F34" i="23"/>
  <c r="G34" i="23" s="1"/>
  <c r="K33" i="23"/>
  <c r="L33" i="23" s="1"/>
  <c r="G33" i="23"/>
  <c r="F33" i="23"/>
  <c r="L32" i="23"/>
  <c r="K32" i="23"/>
  <c r="F32" i="23"/>
  <c r="G32" i="23" s="1"/>
  <c r="K31" i="23"/>
  <c r="L31" i="23" s="1"/>
  <c r="F31" i="23"/>
  <c r="G31" i="23" s="1"/>
  <c r="K30" i="23"/>
  <c r="L30" i="23" s="1"/>
  <c r="F30" i="23"/>
  <c r="G30" i="23" s="1"/>
  <c r="K29" i="23"/>
  <c r="L29" i="23" s="1"/>
  <c r="G29" i="23"/>
  <c r="F29" i="23"/>
  <c r="L28" i="23"/>
  <c r="K28" i="23"/>
  <c r="F28" i="23"/>
  <c r="G28" i="23" s="1"/>
  <c r="K27" i="23"/>
  <c r="L27" i="23" s="1"/>
  <c r="G27" i="23"/>
  <c r="F27" i="23"/>
  <c r="K26" i="23"/>
  <c r="L26" i="23" s="1"/>
  <c r="F26" i="23"/>
  <c r="G26" i="23" s="1"/>
  <c r="K25" i="23"/>
  <c r="L25" i="23" s="1"/>
  <c r="F25" i="23"/>
  <c r="G25" i="23" s="1"/>
  <c r="L24" i="23"/>
  <c r="K24" i="23"/>
  <c r="F24" i="23"/>
  <c r="G24" i="23" s="1"/>
  <c r="K23" i="23"/>
  <c r="L23" i="23" s="1"/>
  <c r="G23" i="23"/>
  <c r="F23" i="23"/>
  <c r="K22" i="23"/>
  <c r="L22" i="23" s="1"/>
  <c r="F22" i="23"/>
  <c r="G22" i="23" s="1"/>
  <c r="K21" i="23"/>
  <c r="L21" i="23" s="1"/>
  <c r="F21" i="23"/>
  <c r="G21" i="23" s="1"/>
  <c r="L20" i="23"/>
  <c r="K20" i="23"/>
  <c r="F20" i="23"/>
  <c r="G20" i="23" s="1"/>
  <c r="K19" i="23"/>
  <c r="L19" i="23" s="1"/>
  <c r="G19" i="23"/>
  <c r="F19" i="23"/>
  <c r="K18" i="23"/>
  <c r="L18" i="23" s="1"/>
  <c r="F18" i="23"/>
  <c r="G18" i="23" s="1"/>
  <c r="K17" i="23"/>
  <c r="L17" i="23" s="1"/>
  <c r="G17" i="23"/>
  <c r="F17" i="23"/>
  <c r="L16" i="23"/>
  <c r="K16" i="23"/>
  <c r="F16" i="23"/>
  <c r="G16" i="23" s="1"/>
  <c r="K15" i="23"/>
  <c r="L15" i="23" s="1"/>
  <c r="F15" i="23"/>
  <c r="G15" i="23" s="1"/>
  <c r="K14" i="23"/>
  <c r="L14" i="23" s="1"/>
  <c r="F14" i="23"/>
  <c r="G14" i="23" s="1"/>
  <c r="K13" i="23"/>
  <c r="L13" i="23" s="1"/>
  <c r="G13" i="23"/>
  <c r="F13" i="23"/>
  <c r="L12" i="23"/>
  <c r="K12" i="23"/>
  <c r="F12" i="23"/>
  <c r="G12" i="23" s="1"/>
  <c r="K11" i="23"/>
  <c r="L11" i="23" s="1"/>
  <c r="G11" i="23"/>
  <c r="F11" i="23"/>
  <c r="K10" i="23"/>
  <c r="L10" i="23" s="1"/>
  <c r="F10" i="23"/>
  <c r="G10" i="23" s="1"/>
  <c r="K9" i="23"/>
  <c r="L9" i="23" s="1"/>
  <c r="F9" i="23"/>
  <c r="G9" i="23" s="1"/>
  <c r="L8" i="23"/>
  <c r="K8" i="23"/>
  <c r="F8" i="23"/>
  <c r="G8" i="23" s="1"/>
  <c r="K7" i="23"/>
  <c r="L7" i="23" s="1"/>
  <c r="G7" i="23"/>
  <c r="F7" i="23"/>
  <c r="K6" i="23"/>
  <c r="L6" i="23" s="1"/>
  <c r="F6" i="23"/>
  <c r="G6" i="23" s="1"/>
  <c r="D6" i="23"/>
  <c r="K5" i="23"/>
  <c r="L5" i="23" s="1"/>
  <c r="F5" i="23"/>
  <c r="G5" i="23" s="1"/>
  <c r="E5" i="23"/>
  <c r="D8" i="27" l="1"/>
  <c r="E7" i="27"/>
  <c r="H7" i="27" s="1"/>
  <c r="H5" i="26"/>
  <c r="B114" i="26"/>
  <c r="B131" i="26"/>
  <c r="B132" i="26" s="1"/>
  <c r="E6" i="25"/>
  <c r="H7" i="25"/>
  <c r="B131" i="25"/>
  <c r="B132" i="25" s="1"/>
  <c r="D7" i="26"/>
  <c r="E6" i="26"/>
  <c r="H6" i="26" s="1"/>
  <c r="B124" i="26"/>
  <c r="B125" i="26" s="1"/>
  <c r="B127" i="26"/>
  <c r="B133" i="26"/>
  <c r="H6" i="25"/>
  <c r="D8" i="25"/>
  <c r="B124" i="25"/>
  <c r="B125" i="25" s="1"/>
  <c r="B127" i="25"/>
  <c r="B114" i="25"/>
  <c r="B133" i="25"/>
  <c r="E6" i="24"/>
  <c r="H7" i="24"/>
  <c r="B131" i="24"/>
  <c r="B132" i="24" s="1"/>
  <c r="H5" i="23"/>
  <c r="B131" i="23"/>
  <c r="B132" i="23" s="1"/>
  <c r="B114" i="24"/>
  <c r="H6" i="24"/>
  <c r="D8" i="24"/>
  <c r="B124" i="24"/>
  <c r="B125" i="24" s="1"/>
  <c r="B127" i="24"/>
  <c r="B133" i="24"/>
  <c r="B114" i="23"/>
  <c r="E6" i="23"/>
  <c r="H6" i="23" s="1"/>
  <c r="D7" i="23"/>
  <c r="B124" i="23"/>
  <c r="B125" i="23" s="1"/>
  <c r="B127" i="23"/>
  <c r="B133" i="23"/>
  <c r="B130" i="22"/>
  <c r="B129" i="22"/>
  <c r="B134" i="22" s="1"/>
  <c r="B123" i="22"/>
  <c r="B122" i="22"/>
  <c r="B112" i="22"/>
  <c r="B111" i="22"/>
  <c r="B119" i="22" s="1"/>
  <c r="K105" i="22"/>
  <c r="L105" i="22" s="1"/>
  <c r="F105" i="22"/>
  <c r="G105" i="22" s="1"/>
  <c r="K104" i="22"/>
  <c r="L104" i="22" s="1"/>
  <c r="F104" i="22"/>
  <c r="G104" i="22" s="1"/>
  <c r="L103" i="22"/>
  <c r="K103" i="22"/>
  <c r="F103" i="22"/>
  <c r="G103" i="22" s="1"/>
  <c r="K102" i="22"/>
  <c r="L102" i="22" s="1"/>
  <c r="F102" i="22"/>
  <c r="G102" i="22" s="1"/>
  <c r="K101" i="22"/>
  <c r="L101" i="22" s="1"/>
  <c r="F101" i="22"/>
  <c r="G101" i="22" s="1"/>
  <c r="K100" i="22"/>
  <c r="L100" i="22" s="1"/>
  <c r="F100" i="22"/>
  <c r="G100" i="22" s="1"/>
  <c r="K99" i="22"/>
  <c r="L99" i="22" s="1"/>
  <c r="F99" i="22"/>
  <c r="G99" i="22" s="1"/>
  <c r="L98" i="22"/>
  <c r="K98" i="22"/>
  <c r="F98" i="22"/>
  <c r="G98" i="22" s="1"/>
  <c r="K97" i="22"/>
  <c r="L97" i="22" s="1"/>
  <c r="F97" i="22"/>
  <c r="G97" i="22" s="1"/>
  <c r="K96" i="22"/>
  <c r="L96" i="22" s="1"/>
  <c r="F96" i="22"/>
  <c r="G96" i="22" s="1"/>
  <c r="L95" i="22"/>
  <c r="K95" i="22"/>
  <c r="F95" i="22"/>
  <c r="G95" i="22" s="1"/>
  <c r="K94" i="22"/>
  <c r="L94" i="22" s="1"/>
  <c r="F94" i="22"/>
  <c r="G94" i="22" s="1"/>
  <c r="K93" i="22"/>
  <c r="L93" i="22" s="1"/>
  <c r="F93" i="22"/>
  <c r="G93" i="22" s="1"/>
  <c r="K92" i="22"/>
  <c r="L92" i="22" s="1"/>
  <c r="F92" i="22"/>
  <c r="G92" i="22" s="1"/>
  <c r="K91" i="22"/>
  <c r="L91" i="22" s="1"/>
  <c r="F91" i="22"/>
  <c r="G91" i="22" s="1"/>
  <c r="L90" i="22"/>
  <c r="K90" i="22"/>
  <c r="F90" i="22"/>
  <c r="G90" i="22" s="1"/>
  <c r="K89" i="22"/>
  <c r="L89" i="22" s="1"/>
  <c r="F89" i="22"/>
  <c r="G89" i="22" s="1"/>
  <c r="K88" i="22"/>
  <c r="L88" i="22" s="1"/>
  <c r="F88" i="22"/>
  <c r="G88" i="22" s="1"/>
  <c r="L87" i="22"/>
  <c r="K87" i="22"/>
  <c r="F87" i="22"/>
  <c r="G87" i="22" s="1"/>
  <c r="K86" i="22"/>
  <c r="L86" i="22" s="1"/>
  <c r="F86" i="22"/>
  <c r="G86" i="22" s="1"/>
  <c r="K85" i="22"/>
  <c r="L85" i="22" s="1"/>
  <c r="F85" i="22"/>
  <c r="G85" i="22" s="1"/>
  <c r="K84" i="22"/>
  <c r="L84" i="22" s="1"/>
  <c r="F84" i="22"/>
  <c r="G84" i="22" s="1"/>
  <c r="L83" i="22"/>
  <c r="K83" i="22"/>
  <c r="F83" i="22"/>
  <c r="G83" i="22" s="1"/>
  <c r="K82" i="22"/>
  <c r="L82" i="22" s="1"/>
  <c r="F82" i="22"/>
  <c r="G82" i="22" s="1"/>
  <c r="K81" i="22"/>
  <c r="L81" i="22" s="1"/>
  <c r="F81" i="22"/>
  <c r="G81" i="22" s="1"/>
  <c r="K80" i="22"/>
  <c r="L80" i="22" s="1"/>
  <c r="F80" i="22"/>
  <c r="G80" i="22" s="1"/>
  <c r="K79" i="22"/>
  <c r="L79" i="22" s="1"/>
  <c r="F79" i="22"/>
  <c r="G79" i="22" s="1"/>
  <c r="K78" i="22"/>
  <c r="L78" i="22" s="1"/>
  <c r="F78" i="22"/>
  <c r="G78" i="22" s="1"/>
  <c r="K77" i="22"/>
  <c r="L77" i="22" s="1"/>
  <c r="F77" i="22"/>
  <c r="G77" i="22" s="1"/>
  <c r="K76" i="22"/>
  <c r="L76" i="22" s="1"/>
  <c r="F76" i="22"/>
  <c r="G76" i="22" s="1"/>
  <c r="K75" i="22"/>
  <c r="L75" i="22" s="1"/>
  <c r="F75" i="22"/>
  <c r="G75" i="22" s="1"/>
  <c r="K74" i="22"/>
  <c r="L74" i="22" s="1"/>
  <c r="F74" i="22"/>
  <c r="G74" i="22" s="1"/>
  <c r="K73" i="22"/>
  <c r="L73" i="22" s="1"/>
  <c r="F73" i="22"/>
  <c r="G73" i="22" s="1"/>
  <c r="K72" i="22"/>
  <c r="L72" i="22" s="1"/>
  <c r="G72" i="22"/>
  <c r="F72" i="22"/>
  <c r="L71" i="22"/>
  <c r="K71" i="22"/>
  <c r="F71" i="22"/>
  <c r="G71" i="22" s="1"/>
  <c r="K70" i="22"/>
  <c r="L70" i="22" s="1"/>
  <c r="F70" i="22"/>
  <c r="G70" i="22" s="1"/>
  <c r="K69" i="22"/>
  <c r="L69" i="22" s="1"/>
  <c r="F69" i="22"/>
  <c r="G69" i="22" s="1"/>
  <c r="K68" i="22"/>
  <c r="L68" i="22" s="1"/>
  <c r="F68" i="22"/>
  <c r="G68" i="22" s="1"/>
  <c r="L67" i="22"/>
  <c r="K67" i="22"/>
  <c r="F67" i="22"/>
  <c r="G67" i="22" s="1"/>
  <c r="K66" i="22"/>
  <c r="L66" i="22" s="1"/>
  <c r="F66" i="22"/>
  <c r="G66" i="22" s="1"/>
  <c r="K65" i="22"/>
  <c r="L65" i="22" s="1"/>
  <c r="F65" i="22"/>
  <c r="G65" i="22" s="1"/>
  <c r="K64" i="22"/>
  <c r="L64" i="22" s="1"/>
  <c r="F64" i="22"/>
  <c r="G64" i="22" s="1"/>
  <c r="K63" i="22"/>
  <c r="L63" i="22" s="1"/>
  <c r="F63" i="22"/>
  <c r="G63" i="22" s="1"/>
  <c r="K62" i="22"/>
  <c r="L62" i="22" s="1"/>
  <c r="F62" i="22"/>
  <c r="G62" i="22" s="1"/>
  <c r="K61" i="22"/>
  <c r="L61" i="22" s="1"/>
  <c r="F61" i="22"/>
  <c r="G61" i="22" s="1"/>
  <c r="K60" i="22"/>
  <c r="L60" i="22" s="1"/>
  <c r="F60" i="22"/>
  <c r="G60" i="22" s="1"/>
  <c r="K59" i="22"/>
  <c r="L59" i="22" s="1"/>
  <c r="F59" i="22"/>
  <c r="G59" i="22" s="1"/>
  <c r="K58" i="22"/>
  <c r="L58" i="22" s="1"/>
  <c r="F58" i="22"/>
  <c r="G58" i="22" s="1"/>
  <c r="K57" i="22"/>
  <c r="L57" i="22" s="1"/>
  <c r="F57" i="22"/>
  <c r="G57" i="22" s="1"/>
  <c r="K56" i="22"/>
  <c r="L56" i="22" s="1"/>
  <c r="G56" i="22"/>
  <c r="F56" i="22"/>
  <c r="L55" i="22"/>
  <c r="K55" i="22"/>
  <c r="F55" i="22"/>
  <c r="G55" i="22" s="1"/>
  <c r="K54" i="22"/>
  <c r="L54" i="22" s="1"/>
  <c r="F54" i="22"/>
  <c r="G54" i="22" s="1"/>
  <c r="K53" i="22"/>
  <c r="L53" i="22" s="1"/>
  <c r="F53" i="22"/>
  <c r="G53" i="22" s="1"/>
  <c r="K52" i="22"/>
  <c r="L52" i="22" s="1"/>
  <c r="F52" i="22"/>
  <c r="G52" i="22" s="1"/>
  <c r="L51" i="22"/>
  <c r="K51" i="22"/>
  <c r="F51" i="22"/>
  <c r="G51" i="22" s="1"/>
  <c r="K50" i="22"/>
  <c r="L50" i="22" s="1"/>
  <c r="F50" i="22"/>
  <c r="G50" i="22" s="1"/>
  <c r="K49" i="22"/>
  <c r="L49" i="22" s="1"/>
  <c r="F49" i="22"/>
  <c r="G49" i="22" s="1"/>
  <c r="K48" i="22"/>
  <c r="L48" i="22" s="1"/>
  <c r="F48" i="22"/>
  <c r="G48" i="22" s="1"/>
  <c r="K47" i="22"/>
  <c r="L47" i="22" s="1"/>
  <c r="F47" i="22"/>
  <c r="G47" i="22" s="1"/>
  <c r="K46" i="22"/>
  <c r="L46" i="22" s="1"/>
  <c r="F46" i="22"/>
  <c r="G46" i="22" s="1"/>
  <c r="K45" i="22"/>
  <c r="L45" i="22" s="1"/>
  <c r="F45" i="22"/>
  <c r="G45" i="22" s="1"/>
  <c r="K44" i="22"/>
  <c r="L44" i="22" s="1"/>
  <c r="F44" i="22"/>
  <c r="G44" i="22" s="1"/>
  <c r="K43" i="22"/>
  <c r="L43" i="22" s="1"/>
  <c r="F43" i="22"/>
  <c r="G43" i="22" s="1"/>
  <c r="K42" i="22"/>
  <c r="L42" i="22" s="1"/>
  <c r="F42" i="22"/>
  <c r="G42" i="22" s="1"/>
  <c r="K41" i="22"/>
  <c r="L41" i="22" s="1"/>
  <c r="F41" i="22"/>
  <c r="G41" i="22" s="1"/>
  <c r="K40" i="22"/>
  <c r="L40" i="22" s="1"/>
  <c r="F40" i="22"/>
  <c r="G40" i="22" s="1"/>
  <c r="L39" i="22"/>
  <c r="K39" i="22"/>
  <c r="F39" i="22"/>
  <c r="G39" i="22" s="1"/>
  <c r="K38" i="22"/>
  <c r="L38" i="22" s="1"/>
  <c r="F38" i="22"/>
  <c r="G38" i="22" s="1"/>
  <c r="K37" i="22"/>
  <c r="L37" i="22" s="1"/>
  <c r="F37" i="22"/>
  <c r="G37" i="22" s="1"/>
  <c r="L36" i="22"/>
  <c r="K36" i="22"/>
  <c r="F36" i="22"/>
  <c r="G36" i="22" s="1"/>
  <c r="K35" i="22"/>
  <c r="L35" i="22" s="1"/>
  <c r="F35" i="22"/>
  <c r="G35" i="22" s="1"/>
  <c r="K34" i="22"/>
  <c r="L34" i="22" s="1"/>
  <c r="F34" i="22"/>
  <c r="G34" i="22" s="1"/>
  <c r="K33" i="22"/>
  <c r="L33" i="22" s="1"/>
  <c r="F33" i="22"/>
  <c r="G33" i="22" s="1"/>
  <c r="K32" i="22"/>
  <c r="L32" i="22" s="1"/>
  <c r="F32" i="22"/>
  <c r="G32" i="22" s="1"/>
  <c r="L31" i="22"/>
  <c r="K31" i="22"/>
  <c r="F31" i="22"/>
  <c r="G31" i="22" s="1"/>
  <c r="K30" i="22"/>
  <c r="L30" i="22" s="1"/>
  <c r="F30" i="22"/>
  <c r="G30" i="22" s="1"/>
  <c r="K29" i="22"/>
  <c r="L29" i="22" s="1"/>
  <c r="F29" i="22"/>
  <c r="G29" i="22" s="1"/>
  <c r="L28" i="22"/>
  <c r="K28" i="22"/>
  <c r="F28" i="22"/>
  <c r="G28" i="22" s="1"/>
  <c r="K27" i="22"/>
  <c r="L27" i="22" s="1"/>
  <c r="F27" i="22"/>
  <c r="G27" i="22" s="1"/>
  <c r="K26" i="22"/>
  <c r="L26" i="22" s="1"/>
  <c r="F26" i="22"/>
  <c r="G26" i="22" s="1"/>
  <c r="K25" i="22"/>
  <c r="L25" i="22" s="1"/>
  <c r="F25" i="22"/>
  <c r="G25" i="22" s="1"/>
  <c r="K24" i="22"/>
  <c r="L24" i="22" s="1"/>
  <c r="F24" i="22"/>
  <c r="G24" i="22" s="1"/>
  <c r="L23" i="22"/>
  <c r="K23" i="22"/>
  <c r="F23" i="22"/>
  <c r="G23" i="22" s="1"/>
  <c r="K22" i="22"/>
  <c r="L22" i="22" s="1"/>
  <c r="F22" i="22"/>
  <c r="G22" i="22" s="1"/>
  <c r="K21" i="22"/>
  <c r="L21" i="22" s="1"/>
  <c r="F21" i="22"/>
  <c r="G21" i="22" s="1"/>
  <c r="L20" i="22"/>
  <c r="K20" i="22"/>
  <c r="F20" i="22"/>
  <c r="G20" i="22" s="1"/>
  <c r="K19" i="22"/>
  <c r="L19" i="22" s="1"/>
  <c r="F19" i="22"/>
  <c r="G19" i="22" s="1"/>
  <c r="K18" i="22"/>
  <c r="L18" i="22" s="1"/>
  <c r="F18" i="22"/>
  <c r="G18" i="22" s="1"/>
  <c r="K17" i="22"/>
  <c r="L17" i="22" s="1"/>
  <c r="G17" i="22"/>
  <c r="F17" i="22"/>
  <c r="K16" i="22"/>
  <c r="L16" i="22" s="1"/>
  <c r="F16" i="22"/>
  <c r="G16" i="22" s="1"/>
  <c r="L15" i="22"/>
  <c r="K15" i="22"/>
  <c r="F15" i="22"/>
  <c r="G15" i="22" s="1"/>
  <c r="K14" i="22"/>
  <c r="L14" i="22" s="1"/>
  <c r="F14" i="22"/>
  <c r="G14" i="22" s="1"/>
  <c r="K13" i="22"/>
  <c r="L13" i="22" s="1"/>
  <c r="F13" i="22"/>
  <c r="G13" i="22" s="1"/>
  <c r="L12" i="22"/>
  <c r="K12" i="22"/>
  <c r="F12" i="22"/>
  <c r="G12" i="22" s="1"/>
  <c r="K11" i="22"/>
  <c r="L11" i="22" s="1"/>
  <c r="F11" i="22"/>
  <c r="G11" i="22" s="1"/>
  <c r="K10" i="22"/>
  <c r="L10" i="22" s="1"/>
  <c r="F10" i="22"/>
  <c r="G10" i="22" s="1"/>
  <c r="K9" i="22"/>
  <c r="L9" i="22" s="1"/>
  <c r="F9" i="22"/>
  <c r="G9" i="22" s="1"/>
  <c r="K8" i="22"/>
  <c r="L8" i="22" s="1"/>
  <c r="F8" i="22"/>
  <c r="G8" i="22" s="1"/>
  <c r="L7" i="22"/>
  <c r="K7" i="22"/>
  <c r="F7" i="22"/>
  <c r="G7" i="22" s="1"/>
  <c r="K6" i="22"/>
  <c r="L6" i="22" s="1"/>
  <c r="F6" i="22"/>
  <c r="G6" i="22" s="1"/>
  <c r="D6" i="22"/>
  <c r="K5" i="22"/>
  <c r="L5" i="22" s="1"/>
  <c r="F5" i="22"/>
  <c r="G5" i="22" s="1"/>
  <c r="H5" i="22" s="1"/>
  <c r="E5" i="22"/>
  <c r="B130" i="21"/>
  <c r="B129" i="21"/>
  <c r="B134" i="21" s="1"/>
  <c r="B123" i="21"/>
  <c r="B122" i="21"/>
  <c r="B126" i="21" s="1"/>
  <c r="B112" i="21"/>
  <c r="B111" i="21"/>
  <c r="B119" i="21" s="1"/>
  <c r="K105" i="21"/>
  <c r="L105" i="21" s="1"/>
  <c r="F105" i="21"/>
  <c r="G105" i="21" s="1"/>
  <c r="K104" i="21"/>
  <c r="L104" i="21" s="1"/>
  <c r="G104" i="21"/>
  <c r="F104" i="21"/>
  <c r="L103" i="21"/>
  <c r="K103" i="21"/>
  <c r="F103" i="21"/>
  <c r="G103" i="21" s="1"/>
  <c r="K102" i="21"/>
  <c r="L102" i="21" s="1"/>
  <c r="F102" i="21"/>
  <c r="G102" i="21" s="1"/>
  <c r="K101" i="21"/>
  <c r="L101" i="21" s="1"/>
  <c r="F101" i="21"/>
  <c r="G101" i="21" s="1"/>
  <c r="K100" i="21"/>
  <c r="L100" i="21" s="1"/>
  <c r="F100" i="21"/>
  <c r="G100" i="21" s="1"/>
  <c r="L99" i="21"/>
  <c r="K99" i="21"/>
  <c r="F99" i="21"/>
  <c r="G99" i="21" s="1"/>
  <c r="K98" i="21"/>
  <c r="L98" i="21" s="1"/>
  <c r="F98" i="21"/>
  <c r="G98" i="21" s="1"/>
  <c r="K97" i="21"/>
  <c r="L97" i="21" s="1"/>
  <c r="F97" i="21"/>
  <c r="G97" i="21" s="1"/>
  <c r="K96" i="21"/>
  <c r="L96" i="21" s="1"/>
  <c r="G96" i="21"/>
  <c r="F96" i="21"/>
  <c r="L95" i="21"/>
  <c r="K95" i="21"/>
  <c r="F95" i="21"/>
  <c r="G95" i="21" s="1"/>
  <c r="K94" i="21"/>
  <c r="L94" i="21" s="1"/>
  <c r="F94" i="21"/>
  <c r="G94" i="21" s="1"/>
  <c r="K93" i="21"/>
  <c r="L93" i="21" s="1"/>
  <c r="F93" i="21"/>
  <c r="G93" i="21" s="1"/>
  <c r="K92" i="21"/>
  <c r="L92" i="21" s="1"/>
  <c r="F92" i="21"/>
  <c r="G92" i="21" s="1"/>
  <c r="L91" i="21"/>
  <c r="K91" i="21"/>
  <c r="F91" i="21"/>
  <c r="G91" i="21" s="1"/>
  <c r="K90" i="21"/>
  <c r="L90" i="21" s="1"/>
  <c r="F90" i="21"/>
  <c r="G90" i="21" s="1"/>
  <c r="K89" i="21"/>
  <c r="L89" i="21" s="1"/>
  <c r="F89" i="21"/>
  <c r="G89" i="21" s="1"/>
  <c r="K88" i="21"/>
  <c r="L88" i="21" s="1"/>
  <c r="G88" i="21"/>
  <c r="F88" i="21"/>
  <c r="L87" i="21"/>
  <c r="K87" i="21"/>
  <c r="F87" i="21"/>
  <c r="G87" i="21" s="1"/>
  <c r="K86" i="21"/>
  <c r="L86" i="21" s="1"/>
  <c r="F86" i="21"/>
  <c r="G86" i="21" s="1"/>
  <c r="K85" i="21"/>
  <c r="L85" i="21" s="1"/>
  <c r="F85" i="21"/>
  <c r="G85" i="21" s="1"/>
  <c r="K84" i="21"/>
  <c r="L84" i="21" s="1"/>
  <c r="F84" i="21"/>
  <c r="G84" i="21" s="1"/>
  <c r="L83" i="21"/>
  <c r="K83" i="21"/>
  <c r="F83" i="21"/>
  <c r="G83" i="21" s="1"/>
  <c r="K82" i="21"/>
  <c r="L82" i="21" s="1"/>
  <c r="F82" i="21"/>
  <c r="G82" i="21" s="1"/>
  <c r="K81" i="21"/>
  <c r="L81" i="21" s="1"/>
  <c r="F81" i="21"/>
  <c r="G81" i="21" s="1"/>
  <c r="K80" i="21"/>
  <c r="L80" i="21" s="1"/>
  <c r="G80" i="21"/>
  <c r="F80" i="21"/>
  <c r="L79" i="21"/>
  <c r="K79" i="21"/>
  <c r="F79" i="21"/>
  <c r="G79" i="21" s="1"/>
  <c r="K78" i="21"/>
  <c r="L78" i="21" s="1"/>
  <c r="F78" i="21"/>
  <c r="G78" i="21" s="1"/>
  <c r="K77" i="21"/>
  <c r="L77" i="21" s="1"/>
  <c r="F77" i="21"/>
  <c r="G77" i="21" s="1"/>
  <c r="K76" i="21"/>
  <c r="L76" i="21" s="1"/>
  <c r="F76" i="21"/>
  <c r="G76" i="21" s="1"/>
  <c r="L75" i="21"/>
  <c r="K75" i="21"/>
  <c r="F75" i="21"/>
  <c r="G75" i="21" s="1"/>
  <c r="K74" i="21"/>
  <c r="L74" i="21" s="1"/>
  <c r="F74" i="21"/>
  <c r="G74" i="21" s="1"/>
  <c r="K73" i="21"/>
  <c r="L73" i="21" s="1"/>
  <c r="F73" i="21"/>
  <c r="G73" i="21" s="1"/>
  <c r="K72" i="21"/>
  <c r="L72" i="21" s="1"/>
  <c r="G72" i="21"/>
  <c r="F72" i="21"/>
  <c r="L71" i="21"/>
  <c r="K71" i="21"/>
  <c r="F71" i="21"/>
  <c r="G71" i="21" s="1"/>
  <c r="K70" i="21"/>
  <c r="L70" i="21" s="1"/>
  <c r="F70" i="21"/>
  <c r="G70" i="21" s="1"/>
  <c r="K69" i="21"/>
  <c r="L69" i="21" s="1"/>
  <c r="F69" i="21"/>
  <c r="G69" i="21" s="1"/>
  <c r="K68" i="21"/>
  <c r="L68" i="21" s="1"/>
  <c r="F68" i="21"/>
  <c r="G68" i="21" s="1"/>
  <c r="L67" i="21"/>
  <c r="K67" i="21"/>
  <c r="F67" i="21"/>
  <c r="G67" i="21" s="1"/>
  <c r="K66" i="21"/>
  <c r="L66" i="21" s="1"/>
  <c r="F66" i="21"/>
  <c r="G66" i="21" s="1"/>
  <c r="K65" i="21"/>
  <c r="L65" i="21" s="1"/>
  <c r="F65" i="21"/>
  <c r="G65" i="21" s="1"/>
  <c r="K64" i="21"/>
  <c r="L64" i="21" s="1"/>
  <c r="G64" i="21"/>
  <c r="F64" i="21"/>
  <c r="L63" i="21"/>
  <c r="K63" i="21"/>
  <c r="F63" i="21"/>
  <c r="G63" i="21" s="1"/>
  <c r="K62" i="21"/>
  <c r="L62" i="21" s="1"/>
  <c r="F62" i="21"/>
  <c r="G62" i="21" s="1"/>
  <c r="K61" i="21"/>
  <c r="L61" i="21" s="1"/>
  <c r="F61" i="21"/>
  <c r="G61" i="21" s="1"/>
  <c r="K60" i="21"/>
  <c r="L60" i="21" s="1"/>
  <c r="F60" i="21"/>
  <c r="G60" i="21" s="1"/>
  <c r="L59" i="21"/>
  <c r="K59" i="21"/>
  <c r="F59" i="21"/>
  <c r="G59" i="21" s="1"/>
  <c r="K58" i="21"/>
  <c r="L58" i="21" s="1"/>
  <c r="F58" i="21"/>
  <c r="G58" i="21" s="1"/>
  <c r="K57" i="21"/>
  <c r="L57" i="21" s="1"/>
  <c r="F57" i="21"/>
  <c r="G57" i="21" s="1"/>
  <c r="K56" i="21"/>
  <c r="L56" i="21" s="1"/>
  <c r="G56" i="21"/>
  <c r="F56" i="21"/>
  <c r="L55" i="21"/>
  <c r="K55" i="21"/>
  <c r="F55" i="21"/>
  <c r="G55" i="21" s="1"/>
  <c r="K54" i="21"/>
  <c r="L54" i="21" s="1"/>
  <c r="F54" i="21"/>
  <c r="G54" i="21" s="1"/>
  <c r="K53" i="21"/>
  <c r="L53" i="21" s="1"/>
  <c r="F53" i="21"/>
  <c r="G53" i="21" s="1"/>
  <c r="K52" i="21"/>
  <c r="L52" i="21" s="1"/>
  <c r="F52" i="21"/>
  <c r="G52" i="21" s="1"/>
  <c r="L51" i="21"/>
  <c r="K51" i="21"/>
  <c r="F51" i="21"/>
  <c r="G51" i="21" s="1"/>
  <c r="K50" i="21"/>
  <c r="L50" i="21" s="1"/>
  <c r="F50" i="21"/>
  <c r="G50" i="21" s="1"/>
  <c r="K49" i="21"/>
  <c r="L49" i="21" s="1"/>
  <c r="F49" i="21"/>
  <c r="G49" i="21" s="1"/>
  <c r="K48" i="21"/>
  <c r="L48" i="21" s="1"/>
  <c r="G48" i="21"/>
  <c r="F48" i="21"/>
  <c r="L47" i="21"/>
  <c r="K47" i="21"/>
  <c r="F47" i="21"/>
  <c r="G47" i="21" s="1"/>
  <c r="K46" i="21"/>
  <c r="L46" i="21" s="1"/>
  <c r="F46" i="21"/>
  <c r="G46" i="21" s="1"/>
  <c r="K45" i="21"/>
  <c r="L45" i="21" s="1"/>
  <c r="F45" i="21"/>
  <c r="G45" i="21" s="1"/>
  <c r="K44" i="21"/>
  <c r="L44" i="21" s="1"/>
  <c r="F44" i="21"/>
  <c r="G44" i="21" s="1"/>
  <c r="L43" i="21"/>
  <c r="K43" i="21"/>
  <c r="F43" i="21"/>
  <c r="G43" i="21" s="1"/>
  <c r="K42" i="21"/>
  <c r="L42" i="21" s="1"/>
  <c r="F42" i="21"/>
  <c r="G42" i="21" s="1"/>
  <c r="K41" i="21"/>
  <c r="L41" i="21" s="1"/>
  <c r="F41" i="21"/>
  <c r="G41" i="21" s="1"/>
  <c r="K40" i="21"/>
  <c r="L40" i="21" s="1"/>
  <c r="G40" i="21"/>
  <c r="F40" i="21"/>
  <c r="L39" i="21"/>
  <c r="K39" i="21"/>
  <c r="F39" i="21"/>
  <c r="G39" i="21" s="1"/>
  <c r="K38" i="21"/>
  <c r="L38" i="21" s="1"/>
  <c r="F38" i="21"/>
  <c r="G38" i="21" s="1"/>
  <c r="K37" i="21"/>
  <c r="L37" i="21" s="1"/>
  <c r="F37" i="21"/>
  <c r="G37" i="21" s="1"/>
  <c r="K36" i="21"/>
  <c r="L36" i="21" s="1"/>
  <c r="F36" i="21"/>
  <c r="G36" i="21" s="1"/>
  <c r="L35" i="21"/>
  <c r="K35" i="21"/>
  <c r="F35" i="21"/>
  <c r="G35" i="21" s="1"/>
  <c r="K34" i="21"/>
  <c r="L34" i="21" s="1"/>
  <c r="F34" i="21"/>
  <c r="G34" i="21" s="1"/>
  <c r="K33" i="21"/>
  <c r="L33" i="21" s="1"/>
  <c r="F33" i="21"/>
  <c r="G33" i="21" s="1"/>
  <c r="K32" i="21"/>
  <c r="L32" i="21" s="1"/>
  <c r="G32" i="21"/>
  <c r="F32" i="21"/>
  <c r="L31" i="21"/>
  <c r="K31" i="21"/>
  <c r="F31" i="21"/>
  <c r="G31" i="21" s="1"/>
  <c r="K30" i="21"/>
  <c r="L30" i="21" s="1"/>
  <c r="F30" i="21"/>
  <c r="G30" i="21" s="1"/>
  <c r="K29" i="21"/>
  <c r="L29" i="21" s="1"/>
  <c r="F29" i="21"/>
  <c r="G29" i="21" s="1"/>
  <c r="K28" i="21"/>
  <c r="L28" i="21" s="1"/>
  <c r="F28" i="21"/>
  <c r="G28" i="21" s="1"/>
  <c r="L27" i="21"/>
  <c r="K27" i="21"/>
  <c r="F27" i="21"/>
  <c r="G27" i="21" s="1"/>
  <c r="K26" i="21"/>
  <c r="L26" i="21" s="1"/>
  <c r="F26" i="21"/>
  <c r="G26" i="21" s="1"/>
  <c r="K25" i="21"/>
  <c r="L25" i="21" s="1"/>
  <c r="F25" i="21"/>
  <c r="G25" i="21" s="1"/>
  <c r="K24" i="21"/>
  <c r="L24" i="21" s="1"/>
  <c r="G24" i="21"/>
  <c r="F24" i="21"/>
  <c r="L23" i="21"/>
  <c r="K23" i="21"/>
  <c r="F23" i="21"/>
  <c r="G23" i="21" s="1"/>
  <c r="K22" i="21"/>
  <c r="L22" i="21" s="1"/>
  <c r="F22" i="21"/>
  <c r="G22" i="21" s="1"/>
  <c r="K21" i="21"/>
  <c r="L21" i="21" s="1"/>
  <c r="F21" i="21"/>
  <c r="G21" i="21" s="1"/>
  <c r="K20" i="21"/>
  <c r="L20" i="21" s="1"/>
  <c r="F20" i="21"/>
  <c r="G20" i="21" s="1"/>
  <c r="L19" i="21"/>
  <c r="K19" i="21"/>
  <c r="F19" i="21"/>
  <c r="G19" i="21" s="1"/>
  <c r="K18" i="21"/>
  <c r="L18" i="21" s="1"/>
  <c r="F18" i="21"/>
  <c r="G18" i="21" s="1"/>
  <c r="K17" i="21"/>
  <c r="L17" i="21" s="1"/>
  <c r="F17" i="21"/>
  <c r="G17" i="21" s="1"/>
  <c r="K16" i="21"/>
  <c r="L16" i="21" s="1"/>
  <c r="G16" i="21"/>
  <c r="F16" i="21"/>
  <c r="L15" i="21"/>
  <c r="K15" i="21"/>
  <c r="F15" i="21"/>
  <c r="G15" i="21" s="1"/>
  <c r="K14" i="21"/>
  <c r="L14" i="21" s="1"/>
  <c r="F14" i="21"/>
  <c r="G14" i="21" s="1"/>
  <c r="K13" i="21"/>
  <c r="L13" i="21" s="1"/>
  <c r="F13" i="21"/>
  <c r="G13" i="21" s="1"/>
  <c r="K12" i="21"/>
  <c r="L12" i="21" s="1"/>
  <c r="F12" i="21"/>
  <c r="G12" i="21" s="1"/>
  <c r="L11" i="21"/>
  <c r="K11" i="21"/>
  <c r="F11" i="21"/>
  <c r="G11" i="21" s="1"/>
  <c r="K10" i="21"/>
  <c r="L10" i="21" s="1"/>
  <c r="F10" i="21"/>
  <c r="G10" i="21" s="1"/>
  <c r="K9" i="21"/>
  <c r="L9" i="21" s="1"/>
  <c r="F9" i="21"/>
  <c r="G9" i="21" s="1"/>
  <c r="K8" i="21"/>
  <c r="L8" i="21" s="1"/>
  <c r="G8" i="21"/>
  <c r="F8" i="21"/>
  <c r="L7" i="21"/>
  <c r="K7" i="21"/>
  <c r="F7" i="21"/>
  <c r="G7" i="21" s="1"/>
  <c r="K6" i="21"/>
  <c r="L6" i="21" s="1"/>
  <c r="F6" i="21"/>
  <c r="G6" i="21" s="1"/>
  <c r="E6" i="21"/>
  <c r="D6" i="21"/>
  <c r="D7" i="21" s="1"/>
  <c r="L5" i="21"/>
  <c r="K5" i="21"/>
  <c r="F5" i="21"/>
  <c r="G5" i="21" s="1"/>
  <c r="H5" i="21" s="1"/>
  <c r="E5" i="21"/>
  <c r="B130" i="20"/>
  <c r="B129" i="20"/>
  <c r="B134" i="20" s="1"/>
  <c r="B126" i="20"/>
  <c r="B123" i="20"/>
  <c r="B122" i="20"/>
  <c r="B112" i="20"/>
  <c r="B111" i="20"/>
  <c r="B119" i="20" s="1"/>
  <c r="K105" i="20"/>
  <c r="L105" i="20" s="1"/>
  <c r="F105" i="20"/>
  <c r="G105" i="20" s="1"/>
  <c r="K104" i="20"/>
  <c r="L104" i="20" s="1"/>
  <c r="F104" i="20"/>
  <c r="G104" i="20" s="1"/>
  <c r="K103" i="20"/>
  <c r="L103" i="20" s="1"/>
  <c r="F103" i="20"/>
  <c r="G103" i="20" s="1"/>
  <c r="K102" i="20"/>
  <c r="L102" i="20" s="1"/>
  <c r="F102" i="20"/>
  <c r="G102" i="20" s="1"/>
  <c r="K101" i="20"/>
  <c r="L101" i="20" s="1"/>
  <c r="F101" i="20"/>
  <c r="G101" i="20" s="1"/>
  <c r="K100" i="20"/>
  <c r="L100" i="20" s="1"/>
  <c r="G100" i="20"/>
  <c r="F100" i="20"/>
  <c r="K99" i="20"/>
  <c r="L99" i="20" s="1"/>
  <c r="F99" i="20"/>
  <c r="G99" i="20" s="1"/>
  <c r="K98" i="20"/>
  <c r="L98" i="20" s="1"/>
  <c r="G98" i="20"/>
  <c r="F98" i="20"/>
  <c r="K97" i="20"/>
  <c r="L97" i="20" s="1"/>
  <c r="F97" i="20"/>
  <c r="G97" i="20" s="1"/>
  <c r="K96" i="20"/>
  <c r="L96" i="20" s="1"/>
  <c r="F96" i="20"/>
  <c r="G96" i="20" s="1"/>
  <c r="K95" i="20"/>
  <c r="L95" i="20" s="1"/>
  <c r="F95" i="20"/>
  <c r="G95" i="20" s="1"/>
  <c r="K94" i="20"/>
  <c r="L94" i="20" s="1"/>
  <c r="F94" i="20"/>
  <c r="G94" i="20" s="1"/>
  <c r="K93" i="20"/>
  <c r="L93" i="20" s="1"/>
  <c r="F93" i="20"/>
  <c r="G93" i="20" s="1"/>
  <c r="K92" i="20"/>
  <c r="L92" i="20" s="1"/>
  <c r="F92" i="20"/>
  <c r="G92" i="20" s="1"/>
  <c r="K91" i="20"/>
  <c r="L91" i="20" s="1"/>
  <c r="F91" i="20"/>
  <c r="G91" i="20" s="1"/>
  <c r="K90" i="20"/>
  <c r="L90" i="20" s="1"/>
  <c r="F90" i="20"/>
  <c r="G90" i="20" s="1"/>
  <c r="K89" i="20"/>
  <c r="L89" i="20" s="1"/>
  <c r="F89" i="20"/>
  <c r="G89" i="20" s="1"/>
  <c r="K88" i="20"/>
  <c r="L88" i="20" s="1"/>
  <c r="F88" i="20"/>
  <c r="G88" i="20" s="1"/>
  <c r="K87" i="20"/>
  <c r="L87" i="20" s="1"/>
  <c r="F87" i="20"/>
  <c r="G87" i="20" s="1"/>
  <c r="K86" i="20"/>
  <c r="L86" i="20" s="1"/>
  <c r="G86" i="20"/>
  <c r="F86" i="20"/>
  <c r="K85" i="20"/>
  <c r="L85" i="20" s="1"/>
  <c r="F85" i="20"/>
  <c r="G85" i="20" s="1"/>
  <c r="K84" i="20"/>
  <c r="L84" i="20" s="1"/>
  <c r="G84" i="20"/>
  <c r="F84" i="20"/>
  <c r="K83" i="20"/>
  <c r="L83" i="20" s="1"/>
  <c r="F83" i="20"/>
  <c r="G83" i="20" s="1"/>
  <c r="K82" i="20"/>
  <c r="L82" i="20" s="1"/>
  <c r="G82" i="20"/>
  <c r="F82" i="20"/>
  <c r="K81" i="20"/>
  <c r="L81" i="20" s="1"/>
  <c r="F81" i="20"/>
  <c r="G81" i="20" s="1"/>
  <c r="K80" i="20"/>
  <c r="L80" i="20" s="1"/>
  <c r="F80" i="20"/>
  <c r="G80" i="20" s="1"/>
  <c r="K79" i="20"/>
  <c r="L79" i="20" s="1"/>
  <c r="F79" i="20"/>
  <c r="G79" i="20" s="1"/>
  <c r="K78" i="20"/>
  <c r="L78" i="20" s="1"/>
  <c r="F78" i="20"/>
  <c r="G78" i="20" s="1"/>
  <c r="K77" i="20"/>
  <c r="L77" i="20" s="1"/>
  <c r="F77" i="20"/>
  <c r="G77" i="20" s="1"/>
  <c r="K76" i="20"/>
  <c r="L76" i="20" s="1"/>
  <c r="F76" i="20"/>
  <c r="G76" i="20" s="1"/>
  <c r="K75" i="20"/>
  <c r="L75" i="20" s="1"/>
  <c r="F75" i="20"/>
  <c r="G75" i="20" s="1"/>
  <c r="K74" i="20"/>
  <c r="L74" i="20" s="1"/>
  <c r="G74" i="20"/>
  <c r="F74" i="20"/>
  <c r="K73" i="20"/>
  <c r="L73" i="20" s="1"/>
  <c r="F73" i="20"/>
  <c r="G73" i="20" s="1"/>
  <c r="K72" i="20"/>
  <c r="L72" i="20" s="1"/>
  <c r="F72" i="20"/>
  <c r="G72" i="20" s="1"/>
  <c r="K71" i="20"/>
  <c r="L71" i="20" s="1"/>
  <c r="F71" i="20"/>
  <c r="G71" i="20" s="1"/>
  <c r="K70" i="20"/>
  <c r="L70" i="20" s="1"/>
  <c r="G70" i="20"/>
  <c r="F70" i="20"/>
  <c r="K69" i="20"/>
  <c r="L69" i="20" s="1"/>
  <c r="F69" i="20"/>
  <c r="G69" i="20" s="1"/>
  <c r="K68" i="20"/>
  <c r="L68" i="20" s="1"/>
  <c r="F68" i="20"/>
  <c r="G68" i="20" s="1"/>
  <c r="K67" i="20"/>
  <c r="L67" i="20" s="1"/>
  <c r="F67" i="20"/>
  <c r="G67" i="20" s="1"/>
  <c r="K66" i="20"/>
  <c r="L66" i="20" s="1"/>
  <c r="G66" i="20"/>
  <c r="F66" i="20"/>
  <c r="K65" i="20"/>
  <c r="L65" i="20" s="1"/>
  <c r="F65" i="20"/>
  <c r="G65" i="20" s="1"/>
  <c r="K64" i="20"/>
  <c r="L64" i="20" s="1"/>
  <c r="F64" i="20"/>
  <c r="G64" i="20" s="1"/>
  <c r="K63" i="20"/>
  <c r="L63" i="20" s="1"/>
  <c r="F63" i="20"/>
  <c r="G63" i="20" s="1"/>
  <c r="K62" i="20"/>
  <c r="L62" i="20" s="1"/>
  <c r="F62" i="20"/>
  <c r="G62" i="20" s="1"/>
  <c r="K61" i="20"/>
  <c r="L61" i="20" s="1"/>
  <c r="F61" i="20"/>
  <c r="G61" i="20" s="1"/>
  <c r="K60" i="20"/>
  <c r="L60" i="20" s="1"/>
  <c r="F60" i="20"/>
  <c r="G60" i="20" s="1"/>
  <c r="K59" i="20"/>
  <c r="L59" i="20" s="1"/>
  <c r="F59" i="20"/>
  <c r="G59" i="20" s="1"/>
  <c r="K58" i="20"/>
  <c r="L58" i="20" s="1"/>
  <c r="G58" i="20"/>
  <c r="F58" i="20"/>
  <c r="K57" i="20"/>
  <c r="L57" i="20" s="1"/>
  <c r="F57" i="20"/>
  <c r="G57" i="20" s="1"/>
  <c r="K56" i="20"/>
  <c r="L56" i="20" s="1"/>
  <c r="F56" i="20"/>
  <c r="G56" i="20" s="1"/>
  <c r="K55" i="20"/>
  <c r="L55" i="20" s="1"/>
  <c r="F55" i="20"/>
  <c r="G55" i="20" s="1"/>
  <c r="K54" i="20"/>
  <c r="L54" i="20" s="1"/>
  <c r="G54" i="20"/>
  <c r="F54" i="20"/>
  <c r="K53" i="20"/>
  <c r="L53" i="20" s="1"/>
  <c r="F53" i="20"/>
  <c r="G53" i="20" s="1"/>
  <c r="K52" i="20"/>
  <c r="L52" i="20" s="1"/>
  <c r="F52" i="20"/>
  <c r="G52" i="20" s="1"/>
  <c r="K51" i="20"/>
  <c r="L51" i="20" s="1"/>
  <c r="F51" i="20"/>
  <c r="G51" i="20" s="1"/>
  <c r="K50" i="20"/>
  <c r="L50" i="20" s="1"/>
  <c r="G50" i="20"/>
  <c r="F50" i="20"/>
  <c r="K49" i="20"/>
  <c r="L49" i="20" s="1"/>
  <c r="F49" i="20"/>
  <c r="G49" i="20" s="1"/>
  <c r="K48" i="20"/>
  <c r="L48" i="20" s="1"/>
  <c r="F48" i="20"/>
  <c r="G48" i="20" s="1"/>
  <c r="K47" i="20"/>
  <c r="L47" i="20" s="1"/>
  <c r="F47" i="20"/>
  <c r="G47" i="20" s="1"/>
  <c r="K46" i="20"/>
  <c r="L46" i="20" s="1"/>
  <c r="F46" i="20"/>
  <c r="G46" i="20" s="1"/>
  <c r="K45" i="20"/>
  <c r="L45" i="20" s="1"/>
  <c r="F45" i="20"/>
  <c r="G45" i="20" s="1"/>
  <c r="K44" i="20"/>
  <c r="L44" i="20" s="1"/>
  <c r="F44" i="20"/>
  <c r="G44" i="20" s="1"/>
  <c r="K43" i="20"/>
  <c r="L43" i="20" s="1"/>
  <c r="F43" i="20"/>
  <c r="G43" i="20" s="1"/>
  <c r="K42" i="20"/>
  <c r="L42" i="20" s="1"/>
  <c r="G42" i="20"/>
  <c r="F42" i="20"/>
  <c r="K41" i="20"/>
  <c r="L41" i="20" s="1"/>
  <c r="F41" i="20"/>
  <c r="G41" i="20" s="1"/>
  <c r="K40" i="20"/>
  <c r="L40" i="20" s="1"/>
  <c r="F40" i="20"/>
  <c r="G40" i="20" s="1"/>
  <c r="K39" i="20"/>
  <c r="L39" i="20" s="1"/>
  <c r="F39" i="20"/>
  <c r="G39" i="20" s="1"/>
  <c r="K38" i="20"/>
  <c r="L38" i="20" s="1"/>
  <c r="G38" i="20"/>
  <c r="F38" i="20"/>
  <c r="K37" i="20"/>
  <c r="L37" i="20" s="1"/>
  <c r="F37" i="20"/>
  <c r="G37" i="20" s="1"/>
  <c r="K36" i="20"/>
  <c r="L36" i="20" s="1"/>
  <c r="F36" i="20"/>
  <c r="G36" i="20" s="1"/>
  <c r="K35" i="20"/>
  <c r="L35" i="20" s="1"/>
  <c r="F35" i="20"/>
  <c r="G35" i="20" s="1"/>
  <c r="K34" i="20"/>
  <c r="L34" i="20" s="1"/>
  <c r="G34" i="20"/>
  <c r="F34" i="20"/>
  <c r="K33" i="20"/>
  <c r="L33" i="20" s="1"/>
  <c r="F33" i="20"/>
  <c r="G33" i="20" s="1"/>
  <c r="K32" i="20"/>
  <c r="L32" i="20" s="1"/>
  <c r="F32" i="20"/>
  <c r="G32" i="20" s="1"/>
  <c r="K31" i="20"/>
  <c r="L31" i="20" s="1"/>
  <c r="F31" i="20"/>
  <c r="G31" i="20" s="1"/>
  <c r="K30" i="20"/>
  <c r="L30" i="20" s="1"/>
  <c r="F30" i="20"/>
  <c r="G30" i="20" s="1"/>
  <c r="K29" i="20"/>
  <c r="L29" i="20" s="1"/>
  <c r="F29" i="20"/>
  <c r="G29" i="20" s="1"/>
  <c r="K28" i="20"/>
  <c r="L28" i="20" s="1"/>
  <c r="F28" i="20"/>
  <c r="G28" i="20" s="1"/>
  <c r="K27" i="20"/>
  <c r="L27" i="20" s="1"/>
  <c r="F27" i="20"/>
  <c r="G27" i="20" s="1"/>
  <c r="K26" i="20"/>
  <c r="L26" i="20" s="1"/>
  <c r="G26" i="20"/>
  <c r="F26" i="20"/>
  <c r="K25" i="20"/>
  <c r="L25" i="20" s="1"/>
  <c r="F25" i="20"/>
  <c r="G25" i="20" s="1"/>
  <c r="K24" i="20"/>
  <c r="L24" i="20" s="1"/>
  <c r="F24" i="20"/>
  <c r="G24" i="20" s="1"/>
  <c r="K23" i="20"/>
  <c r="L23" i="20" s="1"/>
  <c r="F23" i="20"/>
  <c r="G23" i="20" s="1"/>
  <c r="K22" i="20"/>
  <c r="L22" i="20" s="1"/>
  <c r="G22" i="20"/>
  <c r="F22" i="20"/>
  <c r="K21" i="20"/>
  <c r="L21" i="20" s="1"/>
  <c r="F21" i="20"/>
  <c r="G21" i="20" s="1"/>
  <c r="K20" i="20"/>
  <c r="L20" i="20" s="1"/>
  <c r="F20" i="20"/>
  <c r="G20" i="20" s="1"/>
  <c r="K19" i="20"/>
  <c r="L19" i="20" s="1"/>
  <c r="F19" i="20"/>
  <c r="G19" i="20" s="1"/>
  <c r="K18" i="20"/>
  <c r="L18" i="20" s="1"/>
  <c r="G18" i="20"/>
  <c r="F18" i="20"/>
  <c r="K17" i="20"/>
  <c r="L17" i="20" s="1"/>
  <c r="F17" i="20"/>
  <c r="G17" i="20" s="1"/>
  <c r="K16" i="20"/>
  <c r="L16" i="20" s="1"/>
  <c r="F16" i="20"/>
  <c r="G16" i="20" s="1"/>
  <c r="K15" i="20"/>
  <c r="L15" i="20" s="1"/>
  <c r="F15" i="20"/>
  <c r="G15" i="20" s="1"/>
  <c r="K14" i="20"/>
  <c r="L14" i="20" s="1"/>
  <c r="F14" i="20"/>
  <c r="G14" i="20" s="1"/>
  <c r="K13" i="20"/>
  <c r="L13" i="20" s="1"/>
  <c r="F13" i="20"/>
  <c r="G13" i="20" s="1"/>
  <c r="K12" i="20"/>
  <c r="L12" i="20" s="1"/>
  <c r="F12" i="20"/>
  <c r="G12" i="20" s="1"/>
  <c r="K11" i="20"/>
  <c r="L11" i="20" s="1"/>
  <c r="F11" i="20"/>
  <c r="G11" i="20" s="1"/>
  <c r="K10" i="20"/>
  <c r="L10" i="20" s="1"/>
  <c r="G10" i="20"/>
  <c r="F10" i="20"/>
  <c r="K9" i="20"/>
  <c r="L9" i="20" s="1"/>
  <c r="F9" i="20"/>
  <c r="G9" i="20" s="1"/>
  <c r="K8" i="20"/>
  <c r="L8" i="20" s="1"/>
  <c r="F8" i="20"/>
  <c r="G8" i="20" s="1"/>
  <c r="K7" i="20"/>
  <c r="L7" i="20" s="1"/>
  <c r="F7" i="20"/>
  <c r="G7" i="20" s="1"/>
  <c r="K6" i="20"/>
  <c r="L6" i="20" s="1"/>
  <c r="G6" i="20"/>
  <c r="F6" i="20"/>
  <c r="D6" i="20"/>
  <c r="D7" i="20" s="1"/>
  <c r="L5" i="20"/>
  <c r="K5" i="20"/>
  <c r="F5" i="20"/>
  <c r="G5" i="20" s="1"/>
  <c r="E5" i="20"/>
  <c r="B130" i="19"/>
  <c r="B129" i="19"/>
  <c r="B134" i="19" s="1"/>
  <c r="B123" i="19"/>
  <c r="B122" i="19"/>
  <c r="B124" i="19" s="1"/>
  <c r="B125" i="19" s="1"/>
  <c r="B112" i="19"/>
  <c r="B111" i="19"/>
  <c r="B119" i="19" s="1"/>
  <c r="K105" i="19"/>
  <c r="L105" i="19" s="1"/>
  <c r="F105" i="19"/>
  <c r="G105" i="19" s="1"/>
  <c r="K104" i="19"/>
  <c r="L104" i="19" s="1"/>
  <c r="F104" i="19"/>
  <c r="G104" i="19" s="1"/>
  <c r="K103" i="19"/>
  <c r="L103" i="19" s="1"/>
  <c r="F103" i="19"/>
  <c r="G103" i="19" s="1"/>
  <c r="K102" i="19"/>
  <c r="L102" i="19" s="1"/>
  <c r="G102" i="19"/>
  <c r="F102" i="19"/>
  <c r="K101" i="19"/>
  <c r="L101" i="19" s="1"/>
  <c r="F101" i="19"/>
  <c r="G101" i="19" s="1"/>
  <c r="K100" i="19"/>
  <c r="L100" i="19" s="1"/>
  <c r="F100" i="19"/>
  <c r="G100" i="19" s="1"/>
  <c r="K99" i="19"/>
  <c r="L99" i="19" s="1"/>
  <c r="F99" i="19"/>
  <c r="G99" i="19" s="1"/>
  <c r="K98" i="19"/>
  <c r="L98" i="19" s="1"/>
  <c r="F98" i="19"/>
  <c r="G98" i="19" s="1"/>
  <c r="K97" i="19"/>
  <c r="L97" i="19" s="1"/>
  <c r="F97" i="19"/>
  <c r="G97" i="19" s="1"/>
  <c r="K96" i="19"/>
  <c r="L96" i="19" s="1"/>
  <c r="F96" i="19"/>
  <c r="G96" i="19" s="1"/>
  <c r="K95" i="19"/>
  <c r="L95" i="19" s="1"/>
  <c r="F95" i="19"/>
  <c r="G95" i="19" s="1"/>
  <c r="K94" i="19"/>
  <c r="L94" i="19" s="1"/>
  <c r="F94" i="19"/>
  <c r="G94" i="19" s="1"/>
  <c r="K93" i="19"/>
  <c r="L93" i="19" s="1"/>
  <c r="F93" i="19"/>
  <c r="G93" i="19" s="1"/>
  <c r="K92" i="19"/>
  <c r="L92" i="19" s="1"/>
  <c r="F92" i="19"/>
  <c r="G92" i="19" s="1"/>
  <c r="K91" i="19"/>
  <c r="L91" i="19" s="1"/>
  <c r="F91" i="19"/>
  <c r="G91" i="19" s="1"/>
  <c r="K90" i="19"/>
  <c r="L90" i="19" s="1"/>
  <c r="F90" i="19"/>
  <c r="G90" i="19" s="1"/>
  <c r="K89" i="19"/>
  <c r="L89" i="19" s="1"/>
  <c r="F89" i="19"/>
  <c r="G89" i="19" s="1"/>
  <c r="K88" i="19"/>
  <c r="L88" i="19" s="1"/>
  <c r="F88" i="19"/>
  <c r="G88" i="19" s="1"/>
  <c r="K87" i="19"/>
  <c r="L87" i="19" s="1"/>
  <c r="F87" i="19"/>
  <c r="G87" i="19" s="1"/>
  <c r="K86" i="19"/>
  <c r="L86" i="19" s="1"/>
  <c r="G86" i="19"/>
  <c r="F86" i="19"/>
  <c r="K85" i="19"/>
  <c r="L85" i="19" s="1"/>
  <c r="F85" i="19"/>
  <c r="G85" i="19" s="1"/>
  <c r="K84" i="19"/>
  <c r="L84" i="19" s="1"/>
  <c r="F84" i="19"/>
  <c r="G84" i="19" s="1"/>
  <c r="K83" i="19"/>
  <c r="L83" i="19" s="1"/>
  <c r="F83" i="19"/>
  <c r="G83" i="19" s="1"/>
  <c r="K82" i="19"/>
  <c r="L82" i="19" s="1"/>
  <c r="F82" i="19"/>
  <c r="G82" i="19" s="1"/>
  <c r="K81" i="19"/>
  <c r="L81" i="19" s="1"/>
  <c r="F81" i="19"/>
  <c r="G81" i="19" s="1"/>
  <c r="K80" i="19"/>
  <c r="L80" i="19" s="1"/>
  <c r="F80" i="19"/>
  <c r="G80" i="19" s="1"/>
  <c r="K79" i="19"/>
  <c r="L79" i="19" s="1"/>
  <c r="F79" i="19"/>
  <c r="G79" i="19" s="1"/>
  <c r="K78" i="19"/>
  <c r="L78" i="19" s="1"/>
  <c r="F78" i="19"/>
  <c r="G78" i="19" s="1"/>
  <c r="K77" i="19"/>
  <c r="L77" i="19" s="1"/>
  <c r="F77" i="19"/>
  <c r="G77" i="19" s="1"/>
  <c r="K76" i="19"/>
  <c r="L76" i="19" s="1"/>
  <c r="F76" i="19"/>
  <c r="G76" i="19" s="1"/>
  <c r="K75" i="19"/>
  <c r="L75" i="19" s="1"/>
  <c r="F75" i="19"/>
  <c r="G75" i="19" s="1"/>
  <c r="K74" i="19"/>
  <c r="L74" i="19" s="1"/>
  <c r="F74" i="19"/>
  <c r="G74" i="19" s="1"/>
  <c r="K73" i="19"/>
  <c r="L73" i="19" s="1"/>
  <c r="F73" i="19"/>
  <c r="G73" i="19" s="1"/>
  <c r="K72" i="19"/>
  <c r="L72" i="19" s="1"/>
  <c r="F72" i="19"/>
  <c r="G72" i="19" s="1"/>
  <c r="K71" i="19"/>
  <c r="L71" i="19" s="1"/>
  <c r="F71" i="19"/>
  <c r="G71" i="19" s="1"/>
  <c r="K70" i="19"/>
  <c r="L70" i="19" s="1"/>
  <c r="G70" i="19"/>
  <c r="F70" i="19"/>
  <c r="K69" i="19"/>
  <c r="L69" i="19" s="1"/>
  <c r="F69" i="19"/>
  <c r="G69" i="19" s="1"/>
  <c r="K68" i="19"/>
  <c r="L68" i="19" s="1"/>
  <c r="F68" i="19"/>
  <c r="G68" i="19" s="1"/>
  <c r="K67" i="19"/>
  <c r="L67" i="19" s="1"/>
  <c r="F67" i="19"/>
  <c r="G67" i="19" s="1"/>
  <c r="K66" i="19"/>
  <c r="L66" i="19" s="1"/>
  <c r="F66" i="19"/>
  <c r="G66" i="19" s="1"/>
  <c r="K65" i="19"/>
  <c r="L65" i="19" s="1"/>
  <c r="F65" i="19"/>
  <c r="G65" i="19" s="1"/>
  <c r="K64" i="19"/>
  <c r="L64" i="19" s="1"/>
  <c r="F64" i="19"/>
  <c r="G64" i="19" s="1"/>
  <c r="K63" i="19"/>
  <c r="L63" i="19" s="1"/>
  <c r="F63" i="19"/>
  <c r="G63" i="19" s="1"/>
  <c r="K62" i="19"/>
  <c r="L62" i="19" s="1"/>
  <c r="F62" i="19"/>
  <c r="G62" i="19" s="1"/>
  <c r="K61" i="19"/>
  <c r="L61" i="19" s="1"/>
  <c r="F61" i="19"/>
  <c r="G61" i="19" s="1"/>
  <c r="K60" i="19"/>
  <c r="L60" i="19" s="1"/>
  <c r="F60" i="19"/>
  <c r="G60" i="19" s="1"/>
  <c r="K59" i="19"/>
  <c r="L59" i="19" s="1"/>
  <c r="F59" i="19"/>
  <c r="G59" i="19" s="1"/>
  <c r="K58" i="19"/>
  <c r="L58" i="19" s="1"/>
  <c r="F58" i="19"/>
  <c r="G58" i="19" s="1"/>
  <c r="K57" i="19"/>
  <c r="L57" i="19" s="1"/>
  <c r="F57" i="19"/>
  <c r="G57" i="19" s="1"/>
  <c r="K56" i="19"/>
  <c r="L56" i="19" s="1"/>
  <c r="F56" i="19"/>
  <c r="G56" i="19" s="1"/>
  <c r="K55" i="19"/>
  <c r="L55" i="19" s="1"/>
  <c r="F55" i="19"/>
  <c r="G55" i="19" s="1"/>
  <c r="K54" i="19"/>
  <c r="L54" i="19" s="1"/>
  <c r="G54" i="19"/>
  <c r="F54" i="19"/>
  <c r="K53" i="19"/>
  <c r="L53" i="19" s="1"/>
  <c r="F53" i="19"/>
  <c r="G53" i="19" s="1"/>
  <c r="K52" i="19"/>
  <c r="L52" i="19" s="1"/>
  <c r="F52" i="19"/>
  <c r="G52" i="19" s="1"/>
  <c r="K51" i="19"/>
  <c r="L51" i="19" s="1"/>
  <c r="F51" i="19"/>
  <c r="G51" i="19" s="1"/>
  <c r="K50" i="19"/>
  <c r="L50" i="19" s="1"/>
  <c r="F50" i="19"/>
  <c r="G50" i="19" s="1"/>
  <c r="K49" i="19"/>
  <c r="L49" i="19" s="1"/>
  <c r="F49" i="19"/>
  <c r="G49" i="19" s="1"/>
  <c r="K48" i="19"/>
  <c r="L48" i="19" s="1"/>
  <c r="F48" i="19"/>
  <c r="G48" i="19" s="1"/>
  <c r="K47" i="19"/>
  <c r="L47" i="19" s="1"/>
  <c r="F47" i="19"/>
  <c r="G47" i="19" s="1"/>
  <c r="K46" i="19"/>
  <c r="L46" i="19" s="1"/>
  <c r="F46" i="19"/>
  <c r="G46" i="19" s="1"/>
  <c r="K45" i="19"/>
  <c r="L45" i="19" s="1"/>
  <c r="F45" i="19"/>
  <c r="G45" i="19" s="1"/>
  <c r="K44" i="19"/>
  <c r="L44" i="19" s="1"/>
  <c r="F44" i="19"/>
  <c r="G44" i="19" s="1"/>
  <c r="L43" i="19"/>
  <c r="K43" i="19"/>
  <c r="F43" i="19"/>
  <c r="G43" i="19" s="1"/>
  <c r="K42" i="19"/>
  <c r="L42" i="19" s="1"/>
  <c r="F42" i="19"/>
  <c r="G42" i="19" s="1"/>
  <c r="K41" i="19"/>
  <c r="L41" i="19" s="1"/>
  <c r="F41" i="19"/>
  <c r="G41" i="19" s="1"/>
  <c r="K40" i="19"/>
  <c r="L40" i="19" s="1"/>
  <c r="F40" i="19"/>
  <c r="G40" i="19" s="1"/>
  <c r="K39" i="19"/>
  <c r="L39" i="19" s="1"/>
  <c r="F39" i="19"/>
  <c r="G39" i="19" s="1"/>
  <c r="K38" i="19"/>
  <c r="L38" i="19" s="1"/>
  <c r="F38" i="19"/>
  <c r="G38" i="19" s="1"/>
  <c r="L37" i="19"/>
  <c r="K37" i="19"/>
  <c r="F37" i="19"/>
  <c r="G37" i="19" s="1"/>
  <c r="K36" i="19"/>
  <c r="L36" i="19" s="1"/>
  <c r="F36" i="19"/>
  <c r="G36" i="19" s="1"/>
  <c r="K35" i="19"/>
  <c r="L35" i="19" s="1"/>
  <c r="F35" i="19"/>
  <c r="G35" i="19" s="1"/>
  <c r="K34" i="19"/>
  <c r="L34" i="19" s="1"/>
  <c r="G34" i="19"/>
  <c r="F34" i="19"/>
  <c r="L33" i="19"/>
  <c r="K33" i="19"/>
  <c r="F33" i="19"/>
  <c r="G33" i="19" s="1"/>
  <c r="K32" i="19"/>
  <c r="L32" i="19" s="1"/>
  <c r="F32" i="19"/>
  <c r="G32" i="19" s="1"/>
  <c r="K31" i="19"/>
  <c r="L31" i="19" s="1"/>
  <c r="F31" i="19"/>
  <c r="G31" i="19" s="1"/>
  <c r="K30" i="19"/>
  <c r="L30" i="19" s="1"/>
  <c r="F30" i="19"/>
  <c r="G30" i="19" s="1"/>
  <c r="L29" i="19"/>
  <c r="K29" i="19"/>
  <c r="F29" i="19"/>
  <c r="G29" i="19" s="1"/>
  <c r="K28" i="19"/>
  <c r="L28" i="19" s="1"/>
  <c r="F28" i="19"/>
  <c r="G28" i="19" s="1"/>
  <c r="K27" i="19"/>
  <c r="L27" i="19" s="1"/>
  <c r="F27" i="19"/>
  <c r="G27" i="19" s="1"/>
  <c r="K26" i="19"/>
  <c r="L26" i="19" s="1"/>
  <c r="F26" i="19"/>
  <c r="G26" i="19" s="1"/>
  <c r="L25" i="19"/>
  <c r="K25" i="19"/>
  <c r="F25" i="19"/>
  <c r="G25" i="19" s="1"/>
  <c r="K24" i="19"/>
  <c r="L24" i="19" s="1"/>
  <c r="F24" i="19"/>
  <c r="G24" i="19" s="1"/>
  <c r="K23" i="19"/>
  <c r="L23" i="19" s="1"/>
  <c r="F23" i="19"/>
  <c r="G23" i="19" s="1"/>
  <c r="K22" i="19"/>
  <c r="L22" i="19" s="1"/>
  <c r="F22" i="19"/>
  <c r="G22" i="19" s="1"/>
  <c r="L21" i="19"/>
  <c r="K21" i="19"/>
  <c r="F21" i="19"/>
  <c r="G21" i="19" s="1"/>
  <c r="K20" i="19"/>
  <c r="L20" i="19" s="1"/>
  <c r="F20" i="19"/>
  <c r="G20" i="19" s="1"/>
  <c r="K19" i="19"/>
  <c r="L19" i="19" s="1"/>
  <c r="F19" i="19"/>
  <c r="G19" i="19" s="1"/>
  <c r="K18" i="19"/>
  <c r="L18" i="19" s="1"/>
  <c r="G18" i="19"/>
  <c r="F18" i="19"/>
  <c r="L17" i="19"/>
  <c r="K17" i="19"/>
  <c r="F17" i="19"/>
  <c r="G17" i="19" s="1"/>
  <c r="K16" i="19"/>
  <c r="L16" i="19" s="1"/>
  <c r="F16" i="19"/>
  <c r="G16" i="19" s="1"/>
  <c r="K15" i="19"/>
  <c r="L15" i="19" s="1"/>
  <c r="F15" i="19"/>
  <c r="G15" i="19" s="1"/>
  <c r="K14" i="19"/>
  <c r="L14" i="19" s="1"/>
  <c r="F14" i="19"/>
  <c r="G14" i="19" s="1"/>
  <c r="L13" i="19"/>
  <c r="K13" i="19"/>
  <c r="F13" i="19"/>
  <c r="G13" i="19" s="1"/>
  <c r="K12" i="19"/>
  <c r="L12" i="19" s="1"/>
  <c r="F12" i="19"/>
  <c r="G12" i="19" s="1"/>
  <c r="K11" i="19"/>
  <c r="L11" i="19" s="1"/>
  <c r="F11" i="19"/>
  <c r="G11" i="19" s="1"/>
  <c r="K10" i="19"/>
  <c r="L10" i="19" s="1"/>
  <c r="F10" i="19"/>
  <c r="G10" i="19" s="1"/>
  <c r="L9" i="19"/>
  <c r="K9" i="19"/>
  <c r="F9" i="19"/>
  <c r="G9" i="19" s="1"/>
  <c r="K8" i="19"/>
  <c r="L8" i="19" s="1"/>
  <c r="F8" i="19"/>
  <c r="G8" i="19" s="1"/>
  <c r="K7" i="19"/>
  <c r="L7" i="19" s="1"/>
  <c r="F7" i="19"/>
  <c r="G7" i="19" s="1"/>
  <c r="K6" i="19"/>
  <c r="L6" i="19" s="1"/>
  <c r="F6" i="19"/>
  <c r="G6" i="19" s="1"/>
  <c r="D6" i="19"/>
  <c r="E6" i="19" s="1"/>
  <c r="L5" i="19"/>
  <c r="K5" i="19"/>
  <c r="F5" i="19"/>
  <c r="G5" i="19" s="1"/>
  <c r="E5" i="19"/>
  <c r="D9" i="27" l="1"/>
  <c r="E8" i="27"/>
  <c r="H8" i="27" s="1"/>
  <c r="D8" i="26"/>
  <c r="E7" i="26"/>
  <c r="H7" i="26" s="1"/>
  <c r="E8" i="25"/>
  <c r="H8" i="25" s="1"/>
  <c r="D9" i="25"/>
  <c r="E8" i="24"/>
  <c r="H8" i="24" s="1"/>
  <c r="D9" i="24"/>
  <c r="D8" i="23"/>
  <c r="E7" i="23"/>
  <c r="H7" i="23" s="1"/>
  <c r="B131" i="22"/>
  <c r="B132" i="22" s="1"/>
  <c r="B131" i="21"/>
  <c r="B132" i="21" s="1"/>
  <c r="H6" i="21"/>
  <c r="D7" i="22"/>
  <c r="E6" i="22"/>
  <c r="H6" i="22" s="1"/>
  <c r="B124" i="22"/>
  <c r="B125" i="22" s="1"/>
  <c r="B127" i="22"/>
  <c r="B126" i="22"/>
  <c r="B114" i="22"/>
  <c r="B133" i="22"/>
  <c r="B114" i="21"/>
  <c r="D8" i="21"/>
  <c r="E7" i="21"/>
  <c r="H7" i="21" s="1"/>
  <c r="B124" i="21"/>
  <c r="B125" i="21" s="1"/>
  <c r="B127" i="21"/>
  <c r="B133" i="21"/>
  <c r="H5" i="20"/>
  <c r="E6" i="20"/>
  <c r="H6" i="20" s="1"/>
  <c r="B131" i="20"/>
  <c r="B132" i="20" s="1"/>
  <c r="D8" i="20"/>
  <c r="E7" i="20"/>
  <c r="H7" i="20" s="1"/>
  <c r="B114" i="20"/>
  <c r="B124" i="20"/>
  <c r="B125" i="20" s="1"/>
  <c r="B127" i="20"/>
  <c r="B133" i="20"/>
  <c r="H5" i="19"/>
  <c r="D7" i="19"/>
  <c r="H6" i="19"/>
  <c r="B114" i="19"/>
  <c r="D8" i="19"/>
  <c r="E7" i="19"/>
  <c r="H7" i="19" s="1"/>
  <c r="B126" i="19"/>
  <c r="B131" i="19"/>
  <c r="B132" i="19" s="1"/>
  <c r="B127" i="19"/>
  <c r="B133" i="19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6" i="17"/>
  <c r="E5" i="17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6" i="18"/>
  <c r="E5" i="18"/>
  <c r="B111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6" i="18"/>
  <c r="L5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6" i="18"/>
  <c r="K5" i="18"/>
  <c r="B130" i="18"/>
  <c r="B129" i="18"/>
  <c r="B123" i="18"/>
  <c r="B126" i="18" s="1"/>
  <c r="B122" i="18"/>
  <c r="B119" i="18"/>
  <c r="B112" i="18"/>
  <c r="G105" i="18"/>
  <c r="F105" i="18"/>
  <c r="F104" i="18"/>
  <c r="G104" i="18" s="1"/>
  <c r="G103" i="18"/>
  <c r="F103" i="18"/>
  <c r="F102" i="18"/>
  <c r="G102" i="18" s="1"/>
  <c r="G101" i="18"/>
  <c r="F101" i="18"/>
  <c r="F100" i="18"/>
  <c r="G100" i="18" s="1"/>
  <c r="G99" i="18"/>
  <c r="F99" i="18"/>
  <c r="F98" i="18"/>
  <c r="G98" i="18" s="1"/>
  <c r="G97" i="18"/>
  <c r="F97" i="18"/>
  <c r="F96" i="18"/>
  <c r="G96" i="18" s="1"/>
  <c r="G95" i="18"/>
  <c r="F95" i="18"/>
  <c r="F94" i="18"/>
  <c r="G94" i="18" s="1"/>
  <c r="G93" i="18"/>
  <c r="F93" i="18"/>
  <c r="F92" i="18"/>
  <c r="G92" i="18" s="1"/>
  <c r="G91" i="18"/>
  <c r="F91" i="18"/>
  <c r="F90" i="18"/>
  <c r="G90" i="18" s="1"/>
  <c r="G89" i="18"/>
  <c r="F89" i="18"/>
  <c r="F88" i="18"/>
  <c r="G88" i="18" s="1"/>
  <c r="G87" i="18"/>
  <c r="F87" i="18"/>
  <c r="F86" i="18"/>
  <c r="G86" i="18" s="1"/>
  <c r="G85" i="18"/>
  <c r="F85" i="18"/>
  <c r="F84" i="18"/>
  <c r="G84" i="18" s="1"/>
  <c r="G83" i="18"/>
  <c r="F83" i="18"/>
  <c r="F82" i="18"/>
  <c r="G82" i="18" s="1"/>
  <c r="G81" i="18"/>
  <c r="F81" i="18"/>
  <c r="F80" i="18"/>
  <c r="G80" i="18" s="1"/>
  <c r="G79" i="18"/>
  <c r="F79" i="18"/>
  <c r="F78" i="18"/>
  <c r="G78" i="18" s="1"/>
  <c r="G77" i="18"/>
  <c r="F77" i="18"/>
  <c r="F76" i="18"/>
  <c r="G76" i="18" s="1"/>
  <c r="G75" i="18"/>
  <c r="F75" i="18"/>
  <c r="F74" i="18"/>
  <c r="G74" i="18" s="1"/>
  <c r="G73" i="18"/>
  <c r="F73" i="18"/>
  <c r="F72" i="18"/>
  <c r="G72" i="18" s="1"/>
  <c r="G71" i="18"/>
  <c r="F71" i="18"/>
  <c r="F70" i="18"/>
  <c r="G70" i="18" s="1"/>
  <c r="G69" i="18"/>
  <c r="F69" i="18"/>
  <c r="F68" i="18"/>
  <c r="G68" i="18" s="1"/>
  <c r="G67" i="18"/>
  <c r="F67" i="18"/>
  <c r="F66" i="18"/>
  <c r="G66" i="18" s="1"/>
  <c r="G65" i="18"/>
  <c r="F65" i="18"/>
  <c r="F64" i="18"/>
  <c r="G64" i="18" s="1"/>
  <c r="G63" i="18"/>
  <c r="F63" i="18"/>
  <c r="F62" i="18"/>
  <c r="G62" i="18" s="1"/>
  <c r="G61" i="18"/>
  <c r="F61" i="18"/>
  <c r="F60" i="18"/>
  <c r="G60" i="18" s="1"/>
  <c r="G59" i="18"/>
  <c r="F59" i="18"/>
  <c r="F58" i="18"/>
  <c r="G58" i="18" s="1"/>
  <c r="G57" i="18"/>
  <c r="F57" i="18"/>
  <c r="F56" i="18"/>
  <c r="G56" i="18" s="1"/>
  <c r="G55" i="18"/>
  <c r="F55" i="18"/>
  <c r="F54" i="18"/>
  <c r="G54" i="18" s="1"/>
  <c r="G53" i="18"/>
  <c r="F53" i="18"/>
  <c r="F52" i="18"/>
  <c r="G52" i="18" s="1"/>
  <c r="G51" i="18"/>
  <c r="F51" i="18"/>
  <c r="F50" i="18"/>
  <c r="G50" i="18" s="1"/>
  <c r="G49" i="18"/>
  <c r="F49" i="18"/>
  <c r="F48" i="18"/>
  <c r="G48" i="18" s="1"/>
  <c r="G47" i="18"/>
  <c r="F47" i="18"/>
  <c r="F46" i="18"/>
  <c r="G46" i="18" s="1"/>
  <c r="G45" i="18"/>
  <c r="F45" i="18"/>
  <c r="F44" i="18"/>
  <c r="G44" i="18" s="1"/>
  <c r="G43" i="18"/>
  <c r="F43" i="18"/>
  <c r="F42" i="18"/>
  <c r="G42" i="18" s="1"/>
  <c r="G41" i="18"/>
  <c r="F41" i="18"/>
  <c r="G40" i="18"/>
  <c r="F40" i="18"/>
  <c r="F39" i="18"/>
  <c r="G39" i="18" s="1"/>
  <c r="G38" i="18"/>
  <c r="F38" i="18"/>
  <c r="F37" i="18"/>
  <c r="G37" i="18" s="1"/>
  <c r="G36" i="18"/>
  <c r="F36" i="18"/>
  <c r="F35" i="18"/>
  <c r="G35" i="18" s="1"/>
  <c r="G34" i="18"/>
  <c r="F34" i="18"/>
  <c r="F33" i="18"/>
  <c r="G33" i="18" s="1"/>
  <c r="G32" i="18"/>
  <c r="F32" i="18"/>
  <c r="F31" i="18"/>
  <c r="G31" i="18" s="1"/>
  <c r="G30" i="18"/>
  <c r="F30" i="18"/>
  <c r="F29" i="18"/>
  <c r="G29" i="18" s="1"/>
  <c r="G28" i="18"/>
  <c r="F28" i="18"/>
  <c r="F27" i="18"/>
  <c r="G27" i="18" s="1"/>
  <c r="G26" i="18"/>
  <c r="F26" i="18"/>
  <c r="F25" i="18"/>
  <c r="G25" i="18" s="1"/>
  <c r="G24" i="18"/>
  <c r="F24" i="18"/>
  <c r="F23" i="18"/>
  <c r="G23" i="18" s="1"/>
  <c r="G22" i="18"/>
  <c r="F22" i="18"/>
  <c r="F21" i="18"/>
  <c r="G21" i="18" s="1"/>
  <c r="G20" i="18"/>
  <c r="F20" i="18"/>
  <c r="F19" i="18"/>
  <c r="G19" i="18" s="1"/>
  <c r="G18" i="18"/>
  <c r="F18" i="18"/>
  <c r="F17" i="18"/>
  <c r="G17" i="18" s="1"/>
  <c r="G16" i="18"/>
  <c r="F16" i="18"/>
  <c r="F15" i="18"/>
  <c r="G15" i="18" s="1"/>
  <c r="G14" i="18"/>
  <c r="F14" i="18"/>
  <c r="F13" i="18"/>
  <c r="G13" i="18" s="1"/>
  <c r="G12" i="18"/>
  <c r="F12" i="18"/>
  <c r="F11" i="18"/>
  <c r="G11" i="18" s="1"/>
  <c r="G10" i="18"/>
  <c r="F10" i="18"/>
  <c r="F9" i="18"/>
  <c r="G9" i="18" s="1"/>
  <c r="G8" i="18"/>
  <c r="F8" i="18"/>
  <c r="F7" i="18"/>
  <c r="G7" i="18" s="1"/>
  <c r="G6" i="18"/>
  <c r="F6" i="18"/>
  <c r="D6" i="18"/>
  <c r="D7" i="18" s="1"/>
  <c r="F5" i="18"/>
  <c r="G5" i="18" s="1"/>
  <c r="B111" i="17"/>
  <c r="B112" i="17" s="1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6" i="17"/>
  <c r="L5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6" i="17"/>
  <c r="K5" i="17"/>
  <c r="B130" i="17"/>
  <c r="B129" i="17"/>
  <c r="B124" i="17"/>
  <c r="B125" i="17" s="1"/>
  <c r="B123" i="17"/>
  <c r="B122" i="17"/>
  <c r="B126" i="17" s="1"/>
  <c r="B119" i="17"/>
  <c r="F105" i="17"/>
  <c r="G105" i="17" s="1"/>
  <c r="G104" i="17"/>
  <c r="F104" i="17"/>
  <c r="G103" i="17"/>
  <c r="F103" i="17"/>
  <c r="G102" i="17"/>
  <c r="F102" i="17"/>
  <c r="F101" i="17"/>
  <c r="G101" i="17" s="1"/>
  <c r="G100" i="17"/>
  <c r="F100" i="17"/>
  <c r="F99" i="17"/>
  <c r="G99" i="17" s="1"/>
  <c r="G98" i="17"/>
  <c r="F98" i="17"/>
  <c r="F97" i="17"/>
  <c r="G97" i="17" s="1"/>
  <c r="G96" i="17"/>
  <c r="F96" i="17"/>
  <c r="F95" i="17"/>
  <c r="G95" i="17" s="1"/>
  <c r="F94" i="17"/>
  <c r="G94" i="17" s="1"/>
  <c r="F93" i="17"/>
  <c r="G93" i="17" s="1"/>
  <c r="G92" i="17"/>
  <c r="F92" i="17"/>
  <c r="G91" i="17"/>
  <c r="F91" i="17"/>
  <c r="F90" i="17"/>
  <c r="G90" i="17" s="1"/>
  <c r="F89" i="17"/>
  <c r="G89" i="17" s="1"/>
  <c r="G88" i="17"/>
  <c r="F88" i="17"/>
  <c r="G87" i="17"/>
  <c r="F87" i="17"/>
  <c r="G86" i="17"/>
  <c r="F86" i="17"/>
  <c r="F85" i="17"/>
  <c r="G85" i="17" s="1"/>
  <c r="G84" i="17"/>
  <c r="F84" i="17"/>
  <c r="F83" i="17"/>
  <c r="G83" i="17" s="1"/>
  <c r="G82" i="17"/>
  <c r="F82" i="17"/>
  <c r="F81" i="17"/>
  <c r="G81" i="17" s="1"/>
  <c r="G80" i="17"/>
  <c r="F80" i="17"/>
  <c r="F79" i="17"/>
  <c r="G79" i="17" s="1"/>
  <c r="F78" i="17"/>
  <c r="G78" i="17" s="1"/>
  <c r="F77" i="17"/>
  <c r="G77" i="17" s="1"/>
  <c r="G76" i="17"/>
  <c r="F76" i="17"/>
  <c r="F75" i="17"/>
  <c r="G75" i="17" s="1"/>
  <c r="G74" i="17"/>
  <c r="F74" i="17"/>
  <c r="F73" i="17"/>
  <c r="G73" i="17" s="1"/>
  <c r="G72" i="17"/>
  <c r="F72" i="17"/>
  <c r="G71" i="17"/>
  <c r="F71" i="17"/>
  <c r="F70" i="17"/>
  <c r="G70" i="17" s="1"/>
  <c r="F69" i="17"/>
  <c r="G69" i="17" s="1"/>
  <c r="G68" i="17"/>
  <c r="F68" i="17"/>
  <c r="F67" i="17"/>
  <c r="G67" i="17" s="1"/>
  <c r="G66" i="17"/>
  <c r="F66" i="17"/>
  <c r="F65" i="17"/>
  <c r="G65" i="17" s="1"/>
  <c r="G64" i="17"/>
  <c r="F64" i="17"/>
  <c r="G63" i="17"/>
  <c r="F63" i="17"/>
  <c r="F62" i="17"/>
  <c r="G62" i="17" s="1"/>
  <c r="F61" i="17"/>
  <c r="G61" i="17" s="1"/>
  <c r="G60" i="17"/>
  <c r="F60" i="17"/>
  <c r="F59" i="17"/>
  <c r="G59" i="17" s="1"/>
  <c r="G58" i="17"/>
  <c r="F58" i="17"/>
  <c r="F57" i="17"/>
  <c r="G57" i="17" s="1"/>
  <c r="G56" i="17"/>
  <c r="F56" i="17"/>
  <c r="G55" i="17"/>
  <c r="F55" i="17"/>
  <c r="F54" i="17"/>
  <c r="G54" i="17" s="1"/>
  <c r="F53" i="17"/>
  <c r="G53" i="17" s="1"/>
  <c r="G52" i="17"/>
  <c r="F52" i="17"/>
  <c r="F51" i="17"/>
  <c r="G51" i="17" s="1"/>
  <c r="G50" i="17"/>
  <c r="F50" i="17"/>
  <c r="F49" i="17"/>
  <c r="G49" i="17" s="1"/>
  <c r="G48" i="17"/>
  <c r="F48" i="17"/>
  <c r="G47" i="17"/>
  <c r="F47" i="17"/>
  <c r="F46" i="17"/>
  <c r="G46" i="17" s="1"/>
  <c r="F45" i="17"/>
  <c r="G45" i="17" s="1"/>
  <c r="G44" i="17"/>
  <c r="F44" i="17"/>
  <c r="F43" i="17"/>
  <c r="G43" i="17" s="1"/>
  <c r="G42" i="17"/>
  <c r="F42" i="17"/>
  <c r="F41" i="17"/>
  <c r="G41" i="17" s="1"/>
  <c r="G40" i="17"/>
  <c r="F40" i="17"/>
  <c r="G39" i="17"/>
  <c r="F39" i="17"/>
  <c r="G38" i="17"/>
  <c r="F38" i="17"/>
  <c r="F37" i="17"/>
  <c r="G37" i="17" s="1"/>
  <c r="G36" i="17"/>
  <c r="F36" i="17"/>
  <c r="F35" i="17"/>
  <c r="G35" i="17" s="1"/>
  <c r="G34" i="17"/>
  <c r="F34" i="17"/>
  <c r="F33" i="17"/>
  <c r="G33" i="17" s="1"/>
  <c r="G32" i="17"/>
  <c r="F32" i="17"/>
  <c r="F31" i="17"/>
  <c r="G31" i="17" s="1"/>
  <c r="G30" i="17"/>
  <c r="F30" i="17"/>
  <c r="F29" i="17"/>
  <c r="G29" i="17" s="1"/>
  <c r="G28" i="17"/>
  <c r="F28" i="17"/>
  <c r="F27" i="17"/>
  <c r="G27" i="17" s="1"/>
  <c r="G26" i="17"/>
  <c r="F26" i="17"/>
  <c r="F25" i="17"/>
  <c r="G25" i="17" s="1"/>
  <c r="G24" i="17"/>
  <c r="F24" i="17"/>
  <c r="F23" i="17"/>
  <c r="G23" i="17" s="1"/>
  <c r="G22" i="17"/>
  <c r="F22" i="17"/>
  <c r="F21" i="17"/>
  <c r="G21" i="17" s="1"/>
  <c r="G20" i="17"/>
  <c r="F20" i="17"/>
  <c r="F19" i="17"/>
  <c r="G19" i="17" s="1"/>
  <c r="G18" i="17"/>
  <c r="F18" i="17"/>
  <c r="G17" i="17"/>
  <c r="F17" i="17"/>
  <c r="F16" i="17"/>
  <c r="G16" i="17" s="1"/>
  <c r="F15" i="17"/>
  <c r="G15" i="17" s="1"/>
  <c r="F14" i="17"/>
  <c r="G14" i="17" s="1"/>
  <c r="G13" i="17"/>
  <c r="F13" i="17"/>
  <c r="F12" i="17"/>
  <c r="G12" i="17" s="1"/>
  <c r="G11" i="17"/>
  <c r="F11" i="17"/>
  <c r="F10" i="17"/>
  <c r="G10" i="17" s="1"/>
  <c r="G9" i="17"/>
  <c r="F9" i="17"/>
  <c r="F8" i="17"/>
  <c r="G8" i="17" s="1"/>
  <c r="G7" i="17"/>
  <c r="F7" i="17"/>
  <c r="F6" i="17"/>
  <c r="G6" i="17" s="1"/>
  <c r="D6" i="17"/>
  <c r="D7" i="17" s="1"/>
  <c r="G5" i="17"/>
  <c r="F5" i="17"/>
  <c r="C8" i="5"/>
  <c r="J8" i="5" s="1"/>
  <c r="D8" i="5"/>
  <c r="N8" i="5" s="1"/>
  <c r="E8" i="5"/>
  <c r="R8" i="5" s="1"/>
  <c r="F8" i="5"/>
  <c r="V8" i="5" s="1"/>
  <c r="G8" i="5"/>
  <c r="Z8" i="5" s="1"/>
  <c r="C9" i="5"/>
  <c r="J9" i="5" s="1"/>
  <c r="D9" i="5"/>
  <c r="N9" i="5" s="1"/>
  <c r="E9" i="5"/>
  <c r="R9" i="5" s="1"/>
  <c r="F9" i="5"/>
  <c r="V9" i="5" s="1"/>
  <c r="G9" i="5"/>
  <c r="Z9" i="5" s="1"/>
  <c r="C10" i="5"/>
  <c r="J10" i="5" s="1"/>
  <c r="D10" i="5"/>
  <c r="N10" i="5" s="1"/>
  <c r="E10" i="5"/>
  <c r="R10" i="5" s="1"/>
  <c r="F10" i="5"/>
  <c r="V10" i="5" s="1"/>
  <c r="G10" i="5"/>
  <c r="Z10" i="5" s="1"/>
  <c r="C11" i="5"/>
  <c r="J11" i="5" s="1"/>
  <c r="D11" i="5"/>
  <c r="N11" i="5" s="1"/>
  <c r="E11" i="5"/>
  <c r="R11" i="5" s="1"/>
  <c r="F11" i="5"/>
  <c r="V11" i="5" s="1"/>
  <c r="G11" i="5"/>
  <c r="Z11" i="5" s="1"/>
  <c r="C12" i="5"/>
  <c r="J12" i="5" s="1"/>
  <c r="D12" i="5"/>
  <c r="N12" i="5" s="1"/>
  <c r="E12" i="5"/>
  <c r="R12" i="5" s="1"/>
  <c r="F12" i="5"/>
  <c r="V12" i="5" s="1"/>
  <c r="G12" i="5"/>
  <c r="Z12" i="5" s="1"/>
  <c r="C13" i="5"/>
  <c r="J13" i="5" s="1"/>
  <c r="D13" i="5"/>
  <c r="N13" i="5" s="1"/>
  <c r="E13" i="5"/>
  <c r="R13" i="5" s="1"/>
  <c r="F13" i="5"/>
  <c r="V13" i="5" s="1"/>
  <c r="G13" i="5"/>
  <c r="Z13" i="5" s="1"/>
  <c r="C15" i="5"/>
  <c r="J15" i="5" s="1"/>
  <c r="D15" i="5"/>
  <c r="N15" i="5" s="1"/>
  <c r="E15" i="5"/>
  <c r="R15" i="5" s="1"/>
  <c r="F15" i="5"/>
  <c r="V15" i="5" s="1"/>
  <c r="G15" i="5"/>
  <c r="Z15" i="5" s="1"/>
  <c r="C16" i="5"/>
  <c r="J16" i="5" s="1"/>
  <c r="D16" i="5"/>
  <c r="N16" i="5" s="1"/>
  <c r="E16" i="5"/>
  <c r="R16" i="5" s="1"/>
  <c r="F16" i="5"/>
  <c r="V16" i="5" s="1"/>
  <c r="G16" i="5"/>
  <c r="Z16" i="5" s="1"/>
  <c r="C19" i="5"/>
  <c r="J19" i="5" s="1"/>
  <c r="D19" i="5"/>
  <c r="N19" i="5" s="1"/>
  <c r="E19" i="5"/>
  <c r="R19" i="5" s="1"/>
  <c r="F19" i="5"/>
  <c r="V19" i="5" s="1"/>
  <c r="G19" i="5"/>
  <c r="Z19" i="5" s="1"/>
  <c r="C20" i="5"/>
  <c r="J20" i="5" s="1"/>
  <c r="D20" i="5"/>
  <c r="N20" i="5" s="1"/>
  <c r="E20" i="5"/>
  <c r="R20" i="5" s="1"/>
  <c r="F20" i="5"/>
  <c r="V20" i="5" s="1"/>
  <c r="G20" i="5"/>
  <c r="Z20" i="5" s="1"/>
  <c r="C21" i="5"/>
  <c r="J21" i="5" s="1"/>
  <c r="D21" i="5"/>
  <c r="N21" i="5" s="1"/>
  <c r="E21" i="5"/>
  <c r="R21" i="5" s="1"/>
  <c r="F21" i="5"/>
  <c r="V21" i="5" s="1"/>
  <c r="G21" i="5"/>
  <c r="Z21" i="5" s="1"/>
  <c r="C22" i="5"/>
  <c r="J22" i="5" s="1"/>
  <c r="D22" i="5"/>
  <c r="N22" i="5" s="1"/>
  <c r="E22" i="5"/>
  <c r="R22" i="5" s="1"/>
  <c r="F22" i="5"/>
  <c r="V22" i="5" s="1"/>
  <c r="G22" i="5"/>
  <c r="Z22" i="5" s="1"/>
  <c r="C23" i="5"/>
  <c r="J23" i="5" s="1"/>
  <c r="D23" i="5"/>
  <c r="N23" i="5" s="1"/>
  <c r="E23" i="5"/>
  <c r="R23" i="5" s="1"/>
  <c r="F23" i="5"/>
  <c r="V23" i="5" s="1"/>
  <c r="G23" i="5"/>
  <c r="Z23" i="5" s="1"/>
  <c r="C24" i="5"/>
  <c r="J24" i="5" s="1"/>
  <c r="D24" i="5"/>
  <c r="N24" i="5" s="1"/>
  <c r="E24" i="5"/>
  <c r="R24" i="5" s="1"/>
  <c r="F24" i="5"/>
  <c r="V24" i="5" s="1"/>
  <c r="G24" i="5"/>
  <c r="Z24" i="5" s="1"/>
  <c r="C26" i="5"/>
  <c r="J26" i="5" s="1"/>
  <c r="D26" i="5"/>
  <c r="N26" i="5" s="1"/>
  <c r="E26" i="5"/>
  <c r="R26" i="5" s="1"/>
  <c r="F26" i="5"/>
  <c r="V26" i="5" s="1"/>
  <c r="G26" i="5"/>
  <c r="Z26" i="5" s="1"/>
  <c r="C27" i="5"/>
  <c r="J27" i="5" s="1"/>
  <c r="D27" i="5"/>
  <c r="N27" i="5" s="1"/>
  <c r="E27" i="5"/>
  <c r="R27" i="5" s="1"/>
  <c r="F27" i="5"/>
  <c r="V27" i="5" s="1"/>
  <c r="G27" i="5"/>
  <c r="Z27" i="5" s="1"/>
  <c r="C28" i="5"/>
  <c r="J28" i="5" s="1"/>
  <c r="D28" i="5"/>
  <c r="N28" i="5" s="1"/>
  <c r="E28" i="5"/>
  <c r="R28" i="5" s="1"/>
  <c r="F28" i="5"/>
  <c r="V28" i="5" s="1"/>
  <c r="G28" i="5"/>
  <c r="Z28" i="5" s="1"/>
  <c r="C29" i="5"/>
  <c r="J29" i="5" s="1"/>
  <c r="D29" i="5"/>
  <c r="N29" i="5" s="1"/>
  <c r="E29" i="5"/>
  <c r="R29" i="5" s="1"/>
  <c r="F29" i="5"/>
  <c r="V29" i="5" s="1"/>
  <c r="G29" i="5"/>
  <c r="Z29" i="5" s="1"/>
  <c r="C30" i="5"/>
  <c r="J30" i="5" s="1"/>
  <c r="D30" i="5"/>
  <c r="N30" i="5" s="1"/>
  <c r="E30" i="5"/>
  <c r="R30" i="5" s="1"/>
  <c r="F30" i="5"/>
  <c r="V30" i="5" s="1"/>
  <c r="G30" i="5"/>
  <c r="Z30" i="5" s="1"/>
  <c r="C31" i="5"/>
  <c r="J31" i="5" s="1"/>
  <c r="D31" i="5"/>
  <c r="N31" i="5" s="1"/>
  <c r="E31" i="5"/>
  <c r="R31" i="5" s="1"/>
  <c r="F31" i="5"/>
  <c r="V31" i="5" s="1"/>
  <c r="G31" i="5"/>
  <c r="Z31" i="5" s="1"/>
  <c r="C4" i="5"/>
  <c r="J4" i="5" s="1"/>
  <c r="D4" i="5"/>
  <c r="N4" i="5" s="1"/>
  <c r="E4" i="5"/>
  <c r="R4" i="5" s="1"/>
  <c r="F4" i="5"/>
  <c r="V4" i="5" s="1"/>
  <c r="G4" i="5"/>
  <c r="Z4" i="5" s="1"/>
  <c r="C5" i="5"/>
  <c r="J5" i="5" s="1"/>
  <c r="D5" i="5"/>
  <c r="N5" i="5" s="1"/>
  <c r="E5" i="5"/>
  <c r="R5" i="5" s="1"/>
  <c r="F5" i="5"/>
  <c r="V5" i="5" s="1"/>
  <c r="G5" i="5"/>
  <c r="Z5" i="5" s="1"/>
  <c r="G3" i="5"/>
  <c r="Z3" i="5" s="1"/>
  <c r="F3" i="5"/>
  <c r="V3" i="5" s="1"/>
  <c r="E3" i="5"/>
  <c r="R3" i="5" s="1"/>
  <c r="D3" i="5"/>
  <c r="N3" i="5" s="1"/>
  <c r="C3" i="5"/>
  <c r="J3" i="5" s="1"/>
  <c r="B130" i="9"/>
  <c r="B129" i="9"/>
  <c r="B134" i="9" s="1"/>
  <c r="B126" i="9"/>
  <c r="B123" i="9"/>
  <c r="B122" i="9"/>
  <c r="B119" i="9"/>
  <c r="B112" i="9"/>
  <c r="K105" i="9"/>
  <c r="L105" i="9" s="1"/>
  <c r="F105" i="9"/>
  <c r="G105" i="9" s="1"/>
  <c r="L104" i="9"/>
  <c r="K104" i="9"/>
  <c r="F104" i="9"/>
  <c r="G104" i="9" s="1"/>
  <c r="K103" i="9"/>
  <c r="L103" i="9" s="1"/>
  <c r="G103" i="9"/>
  <c r="F103" i="9"/>
  <c r="K102" i="9"/>
  <c r="L102" i="9" s="1"/>
  <c r="F102" i="9"/>
  <c r="G102" i="9" s="1"/>
  <c r="K101" i="9"/>
  <c r="L101" i="9" s="1"/>
  <c r="F101" i="9"/>
  <c r="G101" i="9" s="1"/>
  <c r="L100" i="9"/>
  <c r="K100" i="9"/>
  <c r="F100" i="9"/>
  <c r="G100" i="9" s="1"/>
  <c r="K99" i="9"/>
  <c r="L99" i="9" s="1"/>
  <c r="G99" i="9"/>
  <c r="F99" i="9"/>
  <c r="K98" i="9"/>
  <c r="L98" i="9" s="1"/>
  <c r="F98" i="9"/>
  <c r="G98" i="9" s="1"/>
  <c r="K97" i="9"/>
  <c r="L97" i="9" s="1"/>
  <c r="F97" i="9"/>
  <c r="G97" i="9" s="1"/>
  <c r="L96" i="9"/>
  <c r="K96" i="9"/>
  <c r="F96" i="9"/>
  <c r="G96" i="9" s="1"/>
  <c r="K95" i="9"/>
  <c r="L95" i="9" s="1"/>
  <c r="G95" i="9"/>
  <c r="F95" i="9"/>
  <c r="K94" i="9"/>
  <c r="L94" i="9" s="1"/>
  <c r="F94" i="9"/>
  <c r="G94" i="9" s="1"/>
  <c r="K93" i="9"/>
  <c r="L93" i="9" s="1"/>
  <c r="F93" i="9"/>
  <c r="G93" i="9" s="1"/>
  <c r="L92" i="9"/>
  <c r="K92" i="9"/>
  <c r="F92" i="9"/>
  <c r="G92" i="9" s="1"/>
  <c r="K91" i="9"/>
  <c r="L91" i="9" s="1"/>
  <c r="G91" i="9"/>
  <c r="F91" i="9"/>
  <c r="K90" i="9"/>
  <c r="L90" i="9" s="1"/>
  <c r="F90" i="9"/>
  <c r="G90" i="9" s="1"/>
  <c r="K89" i="9"/>
  <c r="L89" i="9" s="1"/>
  <c r="F89" i="9"/>
  <c r="G89" i="9" s="1"/>
  <c r="L88" i="9"/>
  <c r="K88" i="9"/>
  <c r="F88" i="9"/>
  <c r="G88" i="9" s="1"/>
  <c r="K87" i="9"/>
  <c r="L87" i="9" s="1"/>
  <c r="G87" i="9"/>
  <c r="F87" i="9"/>
  <c r="K86" i="9"/>
  <c r="L86" i="9" s="1"/>
  <c r="F86" i="9"/>
  <c r="G86" i="9" s="1"/>
  <c r="K85" i="9"/>
  <c r="L85" i="9" s="1"/>
  <c r="F85" i="9"/>
  <c r="G85" i="9" s="1"/>
  <c r="L84" i="9"/>
  <c r="K84" i="9"/>
  <c r="F84" i="9"/>
  <c r="G84" i="9" s="1"/>
  <c r="K83" i="9"/>
  <c r="L83" i="9" s="1"/>
  <c r="G83" i="9"/>
  <c r="F83" i="9"/>
  <c r="K82" i="9"/>
  <c r="L82" i="9" s="1"/>
  <c r="F82" i="9"/>
  <c r="G82" i="9" s="1"/>
  <c r="K81" i="9"/>
  <c r="L81" i="9" s="1"/>
  <c r="F81" i="9"/>
  <c r="G81" i="9" s="1"/>
  <c r="L80" i="9"/>
  <c r="K80" i="9"/>
  <c r="F80" i="9"/>
  <c r="G80" i="9" s="1"/>
  <c r="K79" i="9"/>
  <c r="L79" i="9" s="1"/>
  <c r="G79" i="9"/>
  <c r="F79" i="9"/>
  <c r="K78" i="9"/>
  <c r="L78" i="9" s="1"/>
  <c r="F78" i="9"/>
  <c r="G78" i="9" s="1"/>
  <c r="K77" i="9"/>
  <c r="L77" i="9" s="1"/>
  <c r="F77" i="9"/>
  <c r="G77" i="9" s="1"/>
  <c r="L76" i="9"/>
  <c r="K76" i="9"/>
  <c r="F76" i="9"/>
  <c r="G76" i="9" s="1"/>
  <c r="K75" i="9"/>
  <c r="L75" i="9" s="1"/>
  <c r="G75" i="9"/>
  <c r="F75" i="9"/>
  <c r="L74" i="9"/>
  <c r="K74" i="9"/>
  <c r="F74" i="9"/>
  <c r="G74" i="9" s="1"/>
  <c r="K73" i="9"/>
  <c r="L73" i="9" s="1"/>
  <c r="G73" i="9"/>
  <c r="F73" i="9"/>
  <c r="L72" i="9"/>
  <c r="K72" i="9"/>
  <c r="F72" i="9"/>
  <c r="G72" i="9" s="1"/>
  <c r="K71" i="9"/>
  <c r="L71" i="9" s="1"/>
  <c r="G71" i="9"/>
  <c r="F71" i="9"/>
  <c r="L70" i="9"/>
  <c r="K70" i="9"/>
  <c r="F70" i="9"/>
  <c r="G70" i="9" s="1"/>
  <c r="K69" i="9"/>
  <c r="L69" i="9" s="1"/>
  <c r="G69" i="9"/>
  <c r="F69" i="9"/>
  <c r="L68" i="9"/>
  <c r="K68" i="9"/>
  <c r="F68" i="9"/>
  <c r="G68" i="9" s="1"/>
  <c r="K67" i="9"/>
  <c r="L67" i="9" s="1"/>
  <c r="G67" i="9"/>
  <c r="F67" i="9"/>
  <c r="L66" i="9"/>
  <c r="K66" i="9"/>
  <c r="F66" i="9"/>
  <c r="G66" i="9" s="1"/>
  <c r="K65" i="9"/>
  <c r="L65" i="9" s="1"/>
  <c r="G65" i="9"/>
  <c r="F65" i="9"/>
  <c r="L64" i="9"/>
  <c r="K64" i="9"/>
  <c r="F64" i="9"/>
  <c r="G64" i="9" s="1"/>
  <c r="K63" i="9"/>
  <c r="L63" i="9" s="1"/>
  <c r="G63" i="9"/>
  <c r="F63" i="9"/>
  <c r="L62" i="9"/>
  <c r="K62" i="9"/>
  <c r="F62" i="9"/>
  <c r="G62" i="9" s="1"/>
  <c r="K61" i="9"/>
  <c r="L61" i="9" s="1"/>
  <c r="G61" i="9"/>
  <c r="F61" i="9"/>
  <c r="L60" i="9"/>
  <c r="K60" i="9"/>
  <c r="F60" i="9"/>
  <c r="G60" i="9" s="1"/>
  <c r="K59" i="9"/>
  <c r="L59" i="9" s="1"/>
  <c r="G59" i="9"/>
  <c r="F59" i="9"/>
  <c r="L58" i="9"/>
  <c r="K58" i="9"/>
  <c r="F58" i="9"/>
  <c r="G58" i="9" s="1"/>
  <c r="K57" i="9"/>
  <c r="L57" i="9" s="1"/>
  <c r="G57" i="9"/>
  <c r="F57" i="9"/>
  <c r="L56" i="9"/>
  <c r="K56" i="9"/>
  <c r="F56" i="9"/>
  <c r="G56" i="9" s="1"/>
  <c r="K55" i="9"/>
  <c r="L55" i="9" s="1"/>
  <c r="G55" i="9"/>
  <c r="F55" i="9"/>
  <c r="L54" i="9"/>
  <c r="K54" i="9"/>
  <c r="F54" i="9"/>
  <c r="G54" i="9" s="1"/>
  <c r="K53" i="9"/>
  <c r="L53" i="9" s="1"/>
  <c r="G53" i="9"/>
  <c r="F53" i="9"/>
  <c r="L52" i="9"/>
  <c r="K52" i="9"/>
  <c r="F52" i="9"/>
  <c r="G52" i="9" s="1"/>
  <c r="K51" i="9"/>
  <c r="L51" i="9" s="1"/>
  <c r="G51" i="9"/>
  <c r="F51" i="9"/>
  <c r="L50" i="9"/>
  <c r="K50" i="9"/>
  <c r="F50" i="9"/>
  <c r="G50" i="9" s="1"/>
  <c r="K49" i="9"/>
  <c r="L49" i="9" s="1"/>
  <c r="G49" i="9"/>
  <c r="F49" i="9"/>
  <c r="L48" i="9"/>
  <c r="K48" i="9"/>
  <c r="F48" i="9"/>
  <c r="G48" i="9" s="1"/>
  <c r="K47" i="9"/>
  <c r="L47" i="9" s="1"/>
  <c r="G47" i="9"/>
  <c r="F47" i="9"/>
  <c r="L46" i="9"/>
  <c r="K46" i="9"/>
  <c r="F46" i="9"/>
  <c r="G46" i="9" s="1"/>
  <c r="K45" i="9"/>
  <c r="L45" i="9" s="1"/>
  <c r="G45" i="9"/>
  <c r="F45" i="9"/>
  <c r="L44" i="9"/>
  <c r="K44" i="9"/>
  <c r="F44" i="9"/>
  <c r="G44" i="9" s="1"/>
  <c r="K43" i="9"/>
  <c r="L43" i="9" s="1"/>
  <c r="G43" i="9"/>
  <c r="F43" i="9"/>
  <c r="L42" i="9"/>
  <c r="K42" i="9"/>
  <c r="F42" i="9"/>
  <c r="G42" i="9" s="1"/>
  <c r="K41" i="9"/>
  <c r="L41" i="9" s="1"/>
  <c r="G41" i="9"/>
  <c r="F41" i="9"/>
  <c r="K40" i="9"/>
  <c r="L40" i="9" s="1"/>
  <c r="F40" i="9"/>
  <c r="G40" i="9" s="1"/>
  <c r="K39" i="9"/>
  <c r="L39" i="9" s="1"/>
  <c r="F39" i="9"/>
  <c r="G39" i="9" s="1"/>
  <c r="K38" i="9"/>
  <c r="L38" i="9" s="1"/>
  <c r="F38" i="9"/>
  <c r="G38" i="9" s="1"/>
  <c r="K37" i="9"/>
  <c r="L37" i="9" s="1"/>
  <c r="F37" i="9"/>
  <c r="G37" i="9" s="1"/>
  <c r="K36" i="9"/>
  <c r="L36" i="9" s="1"/>
  <c r="F36" i="9"/>
  <c r="G36" i="9" s="1"/>
  <c r="K35" i="9"/>
  <c r="L35" i="9" s="1"/>
  <c r="F35" i="9"/>
  <c r="G35" i="9" s="1"/>
  <c r="K34" i="9"/>
  <c r="L34" i="9" s="1"/>
  <c r="F34" i="9"/>
  <c r="G34" i="9" s="1"/>
  <c r="K33" i="9"/>
  <c r="L33" i="9" s="1"/>
  <c r="F33" i="9"/>
  <c r="G33" i="9" s="1"/>
  <c r="K32" i="9"/>
  <c r="L32" i="9" s="1"/>
  <c r="F32" i="9"/>
  <c r="G32" i="9" s="1"/>
  <c r="K31" i="9"/>
  <c r="L31" i="9" s="1"/>
  <c r="F31" i="9"/>
  <c r="G31" i="9" s="1"/>
  <c r="K30" i="9"/>
  <c r="L30" i="9" s="1"/>
  <c r="F30" i="9"/>
  <c r="G30" i="9" s="1"/>
  <c r="K29" i="9"/>
  <c r="L29" i="9" s="1"/>
  <c r="F29" i="9"/>
  <c r="G29" i="9" s="1"/>
  <c r="K28" i="9"/>
  <c r="L28" i="9" s="1"/>
  <c r="F28" i="9"/>
  <c r="G28" i="9" s="1"/>
  <c r="K27" i="9"/>
  <c r="L27" i="9" s="1"/>
  <c r="F27" i="9"/>
  <c r="G27" i="9" s="1"/>
  <c r="K26" i="9"/>
  <c r="L26" i="9" s="1"/>
  <c r="F26" i="9"/>
  <c r="G26" i="9" s="1"/>
  <c r="K25" i="9"/>
  <c r="L25" i="9" s="1"/>
  <c r="F25" i="9"/>
  <c r="G25" i="9" s="1"/>
  <c r="K24" i="9"/>
  <c r="L24" i="9" s="1"/>
  <c r="F24" i="9"/>
  <c r="G24" i="9" s="1"/>
  <c r="K23" i="9"/>
  <c r="L23" i="9" s="1"/>
  <c r="F23" i="9"/>
  <c r="G23" i="9" s="1"/>
  <c r="K22" i="9"/>
  <c r="L22" i="9" s="1"/>
  <c r="F22" i="9"/>
  <c r="G22" i="9" s="1"/>
  <c r="K21" i="9"/>
  <c r="L21" i="9" s="1"/>
  <c r="F21" i="9"/>
  <c r="G21" i="9" s="1"/>
  <c r="K20" i="9"/>
  <c r="L20" i="9" s="1"/>
  <c r="F20" i="9"/>
  <c r="G20" i="9" s="1"/>
  <c r="K19" i="9"/>
  <c r="L19" i="9" s="1"/>
  <c r="F19" i="9"/>
  <c r="G19" i="9" s="1"/>
  <c r="K18" i="9"/>
  <c r="L18" i="9" s="1"/>
  <c r="F18" i="9"/>
  <c r="G18" i="9" s="1"/>
  <c r="K17" i="9"/>
  <c r="L17" i="9" s="1"/>
  <c r="F17" i="9"/>
  <c r="G17" i="9" s="1"/>
  <c r="K16" i="9"/>
  <c r="L16" i="9" s="1"/>
  <c r="F16" i="9"/>
  <c r="G16" i="9" s="1"/>
  <c r="K15" i="9"/>
  <c r="L15" i="9" s="1"/>
  <c r="F15" i="9"/>
  <c r="G15" i="9" s="1"/>
  <c r="K14" i="9"/>
  <c r="L14" i="9" s="1"/>
  <c r="F14" i="9"/>
  <c r="G14" i="9" s="1"/>
  <c r="K13" i="9"/>
  <c r="L13" i="9" s="1"/>
  <c r="F13" i="9"/>
  <c r="G13" i="9" s="1"/>
  <c r="K12" i="9"/>
  <c r="L12" i="9" s="1"/>
  <c r="F12" i="9"/>
  <c r="G12" i="9" s="1"/>
  <c r="K11" i="9"/>
  <c r="L11" i="9" s="1"/>
  <c r="F11" i="9"/>
  <c r="G11" i="9" s="1"/>
  <c r="K10" i="9"/>
  <c r="L10" i="9" s="1"/>
  <c r="F10" i="9"/>
  <c r="G10" i="9" s="1"/>
  <c r="K9" i="9"/>
  <c r="L9" i="9" s="1"/>
  <c r="F9" i="9"/>
  <c r="G9" i="9" s="1"/>
  <c r="K8" i="9"/>
  <c r="L8" i="9" s="1"/>
  <c r="F8" i="9"/>
  <c r="G8" i="9" s="1"/>
  <c r="K7" i="9"/>
  <c r="L7" i="9" s="1"/>
  <c r="F7" i="9"/>
  <c r="G7" i="9" s="1"/>
  <c r="K6" i="9"/>
  <c r="L6" i="9" s="1"/>
  <c r="G6" i="9"/>
  <c r="F6" i="9"/>
  <c r="D6" i="9"/>
  <c r="D7" i="9" s="1"/>
  <c r="L5" i="9"/>
  <c r="K5" i="9"/>
  <c r="F5" i="9"/>
  <c r="G5" i="9" s="1"/>
  <c r="E5" i="9"/>
  <c r="B130" i="8"/>
  <c r="B129" i="8"/>
  <c r="B134" i="8" s="1"/>
  <c r="B126" i="8"/>
  <c r="B123" i="8"/>
  <c r="B122" i="8"/>
  <c r="B119" i="8"/>
  <c r="B112" i="8"/>
  <c r="K105" i="8"/>
  <c r="L105" i="8" s="1"/>
  <c r="F105" i="8"/>
  <c r="G105" i="8" s="1"/>
  <c r="L104" i="8"/>
  <c r="K104" i="8"/>
  <c r="F104" i="8"/>
  <c r="G104" i="8" s="1"/>
  <c r="K103" i="8"/>
  <c r="L103" i="8" s="1"/>
  <c r="G103" i="8"/>
  <c r="F103" i="8"/>
  <c r="K102" i="8"/>
  <c r="L102" i="8" s="1"/>
  <c r="F102" i="8"/>
  <c r="G102" i="8" s="1"/>
  <c r="K101" i="8"/>
  <c r="L101" i="8" s="1"/>
  <c r="F101" i="8"/>
  <c r="G101" i="8" s="1"/>
  <c r="L100" i="8"/>
  <c r="K100" i="8"/>
  <c r="F100" i="8"/>
  <c r="G100" i="8" s="1"/>
  <c r="K99" i="8"/>
  <c r="L99" i="8" s="1"/>
  <c r="G99" i="8"/>
  <c r="F99" i="8"/>
  <c r="K98" i="8"/>
  <c r="L98" i="8" s="1"/>
  <c r="F98" i="8"/>
  <c r="G98" i="8" s="1"/>
  <c r="K97" i="8"/>
  <c r="L97" i="8" s="1"/>
  <c r="F97" i="8"/>
  <c r="G97" i="8" s="1"/>
  <c r="L96" i="8"/>
  <c r="K96" i="8"/>
  <c r="F96" i="8"/>
  <c r="G96" i="8" s="1"/>
  <c r="K95" i="8"/>
  <c r="L95" i="8" s="1"/>
  <c r="G95" i="8"/>
  <c r="F95" i="8"/>
  <c r="K94" i="8"/>
  <c r="L94" i="8" s="1"/>
  <c r="F94" i="8"/>
  <c r="G94" i="8" s="1"/>
  <c r="K93" i="8"/>
  <c r="L93" i="8" s="1"/>
  <c r="F93" i="8"/>
  <c r="G93" i="8" s="1"/>
  <c r="L92" i="8"/>
  <c r="K92" i="8"/>
  <c r="F92" i="8"/>
  <c r="G92" i="8" s="1"/>
  <c r="K91" i="8"/>
  <c r="L91" i="8" s="1"/>
  <c r="G91" i="8"/>
  <c r="F91" i="8"/>
  <c r="K90" i="8"/>
  <c r="L90" i="8" s="1"/>
  <c r="F90" i="8"/>
  <c r="G90" i="8" s="1"/>
  <c r="K89" i="8"/>
  <c r="L89" i="8" s="1"/>
  <c r="F89" i="8"/>
  <c r="G89" i="8" s="1"/>
  <c r="L88" i="8"/>
  <c r="K88" i="8"/>
  <c r="F88" i="8"/>
  <c r="G88" i="8" s="1"/>
  <c r="K87" i="8"/>
  <c r="L87" i="8" s="1"/>
  <c r="G87" i="8"/>
  <c r="F87" i="8"/>
  <c r="K86" i="8"/>
  <c r="L86" i="8" s="1"/>
  <c r="F86" i="8"/>
  <c r="G86" i="8" s="1"/>
  <c r="K85" i="8"/>
  <c r="L85" i="8" s="1"/>
  <c r="F85" i="8"/>
  <c r="G85" i="8" s="1"/>
  <c r="L84" i="8"/>
  <c r="K84" i="8"/>
  <c r="F84" i="8"/>
  <c r="G84" i="8" s="1"/>
  <c r="K83" i="8"/>
  <c r="L83" i="8" s="1"/>
  <c r="G83" i="8"/>
  <c r="F83" i="8"/>
  <c r="K82" i="8"/>
  <c r="L82" i="8" s="1"/>
  <c r="F82" i="8"/>
  <c r="G82" i="8" s="1"/>
  <c r="K81" i="8"/>
  <c r="L81" i="8" s="1"/>
  <c r="F81" i="8"/>
  <c r="G81" i="8" s="1"/>
  <c r="L80" i="8"/>
  <c r="K80" i="8"/>
  <c r="F80" i="8"/>
  <c r="G80" i="8" s="1"/>
  <c r="K79" i="8"/>
  <c r="L79" i="8" s="1"/>
  <c r="G79" i="8"/>
  <c r="F79" i="8"/>
  <c r="L78" i="8"/>
  <c r="K78" i="8"/>
  <c r="F78" i="8"/>
  <c r="G78" i="8" s="1"/>
  <c r="K77" i="8"/>
  <c r="L77" i="8" s="1"/>
  <c r="G77" i="8"/>
  <c r="F77" i="8"/>
  <c r="L76" i="8"/>
  <c r="K76" i="8"/>
  <c r="F76" i="8"/>
  <c r="G76" i="8" s="1"/>
  <c r="K75" i="8"/>
  <c r="L75" i="8" s="1"/>
  <c r="G75" i="8"/>
  <c r="F75" i="8"/>
  <c r="L74" i="8"/>
  <c r="K74" i="8"/>
  <c r="F74" i="8"/>
  <c r="G74" i="8" s="1"/>
  <c r="K73" i="8"/>
  <c r="L73" i="8" s="1"/>
  <c r="G73" i="8"/>
  <c r="F73" i="8"/>
  <c r="L72" i="8"/>
  <c r="K72" i="8"/>
  <c r="F72" i="8"/>
  <c r="G72" i="8" s="1"/>
  <c r="K71" i="8"/>
  <c r="L71" i="8" s="1"/>
  <c r="G71" i="8"/>
  <c r="F71" i="8"/>
  <c r="L70" i="8"/>
  <c r="K70" i="8"/>
  <c r="F70" i="8"/>
  <c r="G70" i="8" s="1"/>
  <c r="K69" i="8"/>
  <c r="L69" i="8" s="1"/>
  <c r="G69" i="8"/>
  <c r="F69" i="8"/>
  <c r="L68" i="8"/>
  <c r="K68" i="8"/>
  <c r="F68" i="8"/>
  <c r="G68" i="8" s="1"/>
  <c r="K67" i="8"/>
  <c r="L67" i="8" s="1"/>
  <c r="G67" i="8"/>
  <c r="F67" i="8"/>
  <c r="L66" i="8"/>
  <c r="K66" i="8"/>
  <c r="F66" i="8"/>
  <c r="G66" i="8" s="1"/>
  <c r="K65" i="8"/>
  <c r="L65" i="8" s="1"/>
  <c r="G65" i="8"/>
  <c r="F65" i="8"/>
  <c r="L64" i="8"/>
  <c r="K64" i="8"/>
  <c r="F64" i="8"/>
  <c r="G64" i="8" s="1"/>
  <c r="K63" i="8"/>
  <c r="L63" i="8" s="1"/>
  <c r="G63" i="8"/>
  <c r="F63" i="8"/>
  <c r="L62" i="8"/>
  <c r="K62" i="8"/>
  <c r="F62" i="8"/>
  <c r="G62" i="8" s="1"/>
  <c r="K61" i="8"/>
  <c r="L61" i="8" s="1"/>
  <c r="G61" i="8"/>
  <c r="F61" i="8"/>
  <c r="L60" i="8"/>
  <c r="K60" i="8"/>
  <c r="F60" i="8"/>
  <c r="G60" i="8" s="1"/>
  <c r="K59" i="8"/>
  <c r="L59" i="8" s="1"/>
  <c r="G59" i="8"/>
  <c r="F59" i="8"/>
  <c r="L58" i="8"/>
  <c r="K58" i="8"/>
  <c r="F58" i="8"/>
  <c r="G58" i="8" s="1"/>
  <c r="K57" i="8"/>
  <c r="L57" i="8" s="1"/>
  <c r="G57" i="8"/>
  <c r="F57" i="8"/>
  <c r="L56" i="8"/>
  <c r="K56" i="8"/>
  <c r="F56" i="8"/>
  <c r="G56" i="8" s="1"/>
  <c r="K55" i="8"/>
  <c r="L55" i="8" s="1"/>
  <c r="G55" i="8"/>
  <c r="F55" i="8"/>
  <c r="L54" i="8"/>
  <c r="K54" i="8"/>
  <c r="F54" i="8"/>
  <c r="G54" i="8" s="1"/>
  <c r="K53" i="8"/>
  <c r="L53" i="8" s="1"/>
  <c r="G53" i="8"/>
  <c r="F53" i="8"/>
  <c r="L52" i="8"/>
  <c r="K52" i="8"/>
  <c r="F52" i="8"/>
  <c r="G52" i="8" s="1"/>
  <c r="K51" i="8"/>
  <c r="L51" i="8" s="1"/>
  <c r="G51" i="8"/>
  <c r="F51" i="8"/>
  <c r="L50" i="8"/>
  <c r="K50" i="8"/>
  <c r="F50" i="8"/>
  <c r="G50" i="8" s="1"/>
  <c r="K49" i="8"/>
  <c r="L49" i="8" s="1"/>
  <c r="G49" i="8"/>
  <c r="F49" i="8"/>
  <c r="L48" i="8"/>
  <c r="K48" i="8"/>
  <c r="F48" i="8"/>
  <c r="G48" i="8" s="1"/>
  <c r="K47" i="8"/>
  <c r="L47" i="8" s="1"/>
  <c r="G47" i="8"/>
  <c r="F47" i="8"/>
  <c r="L46" i="8"/>
  <c r="K46" i="8"/>
  <c r="F46" i="8"/>
  <c r="G46" i="8" s="1"/>
  <c r="K45" i="8"/>
  <c r="L45" i="8" s="1"/>
  <c r="G45" i="8"/>
  <c r="F45" i="8"/>
  <c r="L44" i="8"/>
  <c r="K44" i="8"/>
  <c r="F44" i="8"/>
  <c r="G44" i="8" s="1"/>
  <c r="K43" i="8"/>
  <c r="L43" i="8" s="1"/>
  <c r="G43" i="8"/>
  <c r="F43" i="8"/>
  <c r="L42" i="8"/>
  <c r="K42" i="8"/>
  <c r="F42" i="8"/>
  <c r="G42" i="8" s="1"/>
  <c r="K41" i="8"/>
  <c r="L41" i="8" s="1"/>
  <c r="G41" i="8"/>
  <c r="F41" i="8"/>
  <c r="L40" i="8"/>
  <c r="K40" i="8"/>
  <c r="G40" i="8"/>
  <c r="F40" i="8"/>
  <c r="K39" i="8"/>
  <c r="L39" i="8" s="1"/>
  <c r="F39" i="8"/>
  <c r="G39" i="8" s="1"/>
  <c r="K38" i="8"/>
  <c r="L38" i="8" s="1"/>
  <c r="F38" i="8"/>
  <c r="G38" i="8" s="1"/>
  <c r="K37" i="8"/>
  <c r="L37" i="8" s="1"/>
  <c r="F37" i="8"/>
  <c r="G37" i="8" s="1"/>
  <c r="K36" i="8"/>
  <c r="L36" i="8" s="1"/>
  <c r="F36" i="8"/>
  <c r="G36" i="8" s="1"/>
  <c r="K35" i="8"/>
  <c r="L35" i="8" s="1"/>
  <c r="F35" i="8"/>
  <c r="G35" i="8" s="1"/>
  <c r="K34" i="8"/>
  <c r="L34" i="8" s="1"/>
  <c r="F34" i="8"/>
  <c r="G34" i="8" s="1"/>
  <c r="K33" i="8"/>
  <c r="L33" i="8" s="1"/>
  <c r="F33" i="8"/>
  <c r="G33" i="8" s="1"/>
  <c r="K32" i="8"/>
  <c r="L32" i="8" s="1"/>
  <c r="F32" i="8"/>
  <c r="G32" i="8" s="1"/>
  <c r="K31" i="8"/>
  <c r="L31" i="8" s="1"/>
  <c r="F31" i="8"/>
  <c r="G31" i="8" s="1"/>
  <c r="K30" i="8"/>
  <c r="L30" i="8" s="1"/>
  <c r="F30" i="8"/>
  <c r="G30" i="8" s="1"/>
  <c r="K29" i="8"/>
  <c r="L29" i="8" s="1"/>
  <c r="F29" i="8"/>
  <c r="G29" i="8" s="1"/>
  <c r="K28" i="8"/>
  <c r="L28" i="8" s="1"/>
  <c r="F28" i="8"/>
  <c r="G28" i="8" s="1"/>
  <c r="K27" i="8"/>
  <c r="L27" i="8" s="1"/>
  <c r="F27" i="8"/>
  <c r="G27" i="8" s="1"/>
  <c r="K26" i="8"/>
  <c r="L26" i="8" s="1"/>
  <c r="F26" i="8"/>
  <c r="G26" i="8" s="1"/>
  <c r="K25" i="8"/>
  <c r="L25" i="8" s="1"/>
  <c r="F25" i="8"/>
  <c r="G25" i="8" s="1"/>
  <c r="K24" i="8"/>
  <c r="L24" i="8" s="1"/>
  <c r="F24" i="8"/>
  <c r="G24" i="8" s="1"/>
  <c r="K23" i="8"/>
  <c r="L23" i="8" s="1"/>
  <c r="F23" i="8"/>
  <c r="G23" i="8" s="1"/>
  <c r="K22" i="8"/>
  <c r="L22" i="8" s="1"/>
  <c r="F22" i="8"/>
  <c r="G22" i="8" s="1"/>
  <c r="K21" i="8"/>
  <c r="L21" i="8" s="1"/>
  <c r="F21" i="8"/>
  <c r="G21" i="8" s="1"/>
  <c r="K20" i="8"/>
  <c r="L20" i="8" s="1"/>
  <c r="F20" i="8"/>
  <c r="G20" i="8" s="1"/>
  <c r="K19" i="8"/>
  <c r="L19" i="8" s="1"/>
  <c r="F19" i="8"/>
  <c r="G19" i="8" s="1"/>
  <c r="K18" i="8"/>
  <c r="L18" i="8" s="1"/>
  <c r="F18" i="8"/>
  <c r="G18" i="8" s="1"/>
  <c r="K17" i="8"/>
  <c r="L17" i="8" s="1"/>
  <c r="F17" i="8"/>
  <c r="G17" i="8" s="1"/>
  <c r="K16" i="8"/>
  <c r="L16" i="8" s="1"/>
  <c r="F16" i="8"/>
  <c r="G16" i="8" s="1"/>
  <c r="K15" i="8"/>
  <c r="L15" i="8" s="1"/>
  <c r="F15" i="8"/>
  <c r="G15" i="8" s="1"/>
  <c r="K14" i="8"/>
  <c r="L14" i="8" s="1"/>
  <c r="F14" i="8"/>
  <c r="G14" i="8" s="1"/>
  <c r="K13" i="8"/>
  <c r="L13" i="8" s="1"/>
  <c r="F13" i="8"/>
  <c r="G13" i="8" s="1"/>
  <c r="K12" i="8"/>
  <c r="L12" i="8" s="1"/>
  <c r="F12" i="8"/>
  <c r="G12" i="8" s="1"/>
  <c r="K11" i="8"/>
  <c r="L11" i="8" s="1"/>
  <c r="F11" i="8"/>
  <c r="G11" i="8" s="1"/>
  <c r="K10" i="8"/>
  <c r="L10" i="8" s="1"/>
  <c r="F10" i="8"/>
  <c r="G10" i="8" s="1"/>
  <c r="K9" i="8"/>
  <c r="L9" i="8" s="1"/>
  <c r="F9" i="8"/>
  <c r="G9" i="8" s="1"/>
  <c r="K8" i="8"/>
  <c r="L8" i="8" s="1"/>
  <c r="F8" i="8"/>
  <c r="G8" i="8" s="1"/>
  <c r="K7" i="8"/>
  <c r="L7" i="8" s="1"/>
  <c r="F7" i="8"/>
  <c r="G7" i="8" s="1"/>
  <c r="K6" i="8"/>
  <c r="L6" i="8" s="1"/>
  <c r="G6" i="8"/>
  <c r="F6" i="8"/>
  <c r="D6" i="8"/>
  <c r="D7" i="8" s="1"/>
  <c r="L5" i="8"/>
  <c r="K5" i="8"/>
  <c r="F5" i="8"/>
  <c r="G5" i="8" s="1"/>
  <c r="E5" i="8"/>
  <c r="B130" i="7"/>
  <c r="B129" i="7"/>
  <c r="B134" i="7" s="1"/>
  <c r="B126" i="7"/>
  <c r="B123" i="7"/>
  <c r="B122" i="7"/>
  <c r="B119" i="7"/>
  <c r="B112" i="7"/>
  <c r="K105" i="7"/>
  <c r="L105" i="7" s="1"/>
  <c r="F105" i="7"/>
  <c r="G105" i="7" s="1"/>
  <c r="L104" i="7"/>
  <c r="K104" i="7"/>
  <c r="F104" i="7"/>
  <c r="G104" i="7" s="1"/>
  <c r="K103" i="7"/>
  <c r="L103" i="7" s="1"/>
  <c r="G103" i="7"/>
  <c r="F103" i="7"/>
  <c r="K102" i="7"/>
  <c r="L102" i="7" s="1"/>
  <c r="F102" i="7"/>
  <c r="G102" i="7" s="1"/>
  <c r="K101" i="7"/>
  <c r="L101" i="7" s="1"/>
  <c r="F101" i="7"/>
  <c r="G101" i="7" s="1"/>
  <c r="L100" i="7"/>
  <c r="K100" i="7"/>
  <c r="F100" i="7"/>
  <c r="G100" i="7" s="1"/>
  <c r="K99" i="7"/>
  <c r="L99" i="7" s="1"/>
  <c r="G99" i="7"/>
  <c r="F99" i="7"/>
  <c r="K98" i="7"/>
  <c r="L98" i="7" s="1"/>
  <c r="F98" i="7"/>
  <c r="G98" i="7" s="1"/>
  <c r="K97" i="7"/>
  <c r="L97" i="7" s="1"/>
  <c r="F97" i="7"/>
  <c r="G97" i="7" s="1"/>
  <c r="L96" i="7"/>
  <c r="K96" i="7"/>
  <c r="F96" i="7"/>
  <c r="G96" i="7" s="1"/>
  <c r="K95" i="7"/>
  <c r="L95" i="7" s="1"/>
  <c r="G95" i="7"/>
  <c r="F95" i="7"/>
  <c r="L94" i="7"/>
  <c r="K94" i="7"/>
  <c r="F94" i="7"/>
  <c r="G94" i="7" s="1"/>
  <c r="K93" i="7"/>
  <c r="L93" i="7" s="1"/>
  <c r="G93" i="7"/>
  <c r="F93" i="7"/>
  <c r="L92" i="7"/>
  <c r="K92" i="7"/>
  <c r="F92" i="7"/>
  <c r="G92" i="7" s="1"/>
  <c r="K91" i="7"/>
  <c r="L91" i="7" s="1"/>
  <c r="G91" i="7"/>
  <c r="F91" i="7"/>
  <c r="L90" i="7"/>
  <c r="K90" i="7"/>
  <c r="F90" i="7"/>
  <c r="G90" i="7" s="1"/>
  <c r="K89" i="7"/>
  <c r="L89" i="7" s="1"/>
  <c r="G89" i="7"/>
  <c r="F89" i="7"/>
  <c r="L88" i="7"/>
  <c r="K88" i="7"/>
  <c r="F88" i="7"/>
  <c r="G88" i="7" s="1"/>
  <c r="K87" i="7"/>
  <c r="L87" i="7" s="1"/>
  <c r="G87" i="7"/>
  <c r="F87" i="7"/>
  <c r="L86" i="7"/>
  <c r="K86" i="7"/>
  <c r="F86" i="7"/>
  <c r="G86" i="7" s="1"/>
  <c r="K85" i="7"/>
  <c r="L85" i="7" s="1"/>
  <c r="G85" i="7"/>
  <c r="F85" i="7"/>
  <c r="L84" i="7"/>
  <c r="K84" i="7"/>
  <c r="F84" i="7"/>
  <c r="G84" i="7" s="1"/>
  <c r="K83" i="7"/>
  <c r="L83" i="7" s="1"/>
  <c r="G83" i="7"/>
  <c r="F83" i="7"/>
  <c r="L82" i="7"/>
  <c r="K82" i="7"/>
  <c r="F82" i="7"/>
  <c r="G82" i="7" s="1"/>
  <c r="K81" i="7"/>
  <c r="L81" i="7" s="1"/>
  <c r="G81" i="7"/>
  <c r="F81" i="7"/>
  <c r="L80" i="7"/>
  <c r="K80" i="7"/>
  <c r="F80" i="7"/>
  <c r="G80" i="7" s="1"/>
  <c r="K79" i="7"/>
  <c r="L79" i="7" s="1"/>
  <c r="G79" i="7"/>
  <c r="F79" i="7"/>
  <c r="L78" i="7"/>
  <c r="K78" i="7"/>
  <c r="F78" i="7"/>
  <c r="G78" i="7" s="1"/>
  <c r="K77" i="7"/>
  <c r="L77" i="7" s="1"/>
  <c r="G77" i="7"/>
  <c r="F77" i="7"/>
  <c r="L76" i="7"/>
  <c r="K76" i="7"/>
  <c r="F76" i="7"/>
  <c r="G76" i="7" s="1"/>
  <c r="K75" i="7"/>
  <c r="L75" i="7" s="1"/>
  <c r="G75" i="7"/>
  <c r="F75" i="7"/>
  <c r="L74" i="7"/>
  <c r="K74" i="7"/>
  <c r="F74" i="7"/>
  <c r="G74" i="7" s="1"/>
  <c r="K73" i="7"/>
  <c r="L73" i="7" s="1"/>
  <c r="G73" i="7"/>
  <c r="F73" i="7"/>
  <c r="L72" i="7"/>
  <c r="K72" i="7"/>
  <c r="F72" i="7"/>
  <c r="G72" i="7" s="1"/>
  <c r="K71" i="7"/>
  <c r="L71" i="7" s="1"/>
  <c r="G71" i="7"/>
  <c r="F71" i="7"/>
  <c r="L70" i="7"/>
  <c r="K70" i="7"/>
  <c r="F70" i="7"/>
  <c r="G70" i="7" s="1"/>
  <c r="K69" i="7"/>
  <c r="L69" i="7" s="1"/>
  <c r="G69" i="7"/>
  <c r="F69" i="7"/>
  <c r="L68" i="7"/>
  <c r="K68" i="7"/>
  <c r="F68" i="7"/>
  <c r="G68" i="7" s="1"/>
  <c r="K67" i="7"/>
  <c r="L67" i="7" s="1"/>
  <c r="G67" i="7"/>
  <c r="F67" i="7"/>
  <c r="L66" i="7"/>
  <c r="K66" i="7"/>
  <c r="F66" i="7"/>
  <c r="G66" i="7" s="1"/>
  <c r="K65" i="7"/>
  <c r="L65" i="7" s="1"/>
  <c r="G65" i="7"/>
  <c r="F65" i="7"/>
  <c r="L64" i="7"/>
  <c r="K64" i="7"/>
  <c r="F64" i="7"/>
  <c r="G64" i="7" s="1"/>
  <c r="K63" i="7"/>
  <c r="L63" i="7" s="1"/>
  <c r="G63" i="7"/>
  <c r="F63" i="7"/>
  <c r="L62" i="7"/>
  <c r="K62" i="7"/>
  <c r="F62" i="7"/>
  <c r="G62" i="7" s="1"/>
  <c r="K61" i="7"/>
  <c r="L61" i="7" s="1"/>
  <c r="G61" i="7"/>
  <c r="F61" i="7"/>
  <c r="L60" i="7"/>
  <c r="K60" i="7"/>
  <c r="F60" i="7"/>
  <c r="G60" i="7" s="1"/>
  <c r="K59" i="7"/>
  <c r="L59" i="7" s="1"/>
  <c r="G59" i="7"/>
  <c r="F59" i="7"/>
  <c r="L58" i="7"/>
  <c r="K58" i="7"/>
  <c r="F58" i="7"/>
  <c r="G58" i="7" s="1"/>
  <c r="K57" i="7"/>
  <c r="L57" i="7" s="1"/>
  <c r="G57" i="7"/>
  <c r="F57" i="7"/>
  <c r="L56" i="7"/>
  <c r="K56" i="7"/>
  <c r="F56" i="7"/>
  <c r="G56" i="7" s="1"/>
  <c r="K55" i="7"/>
  <c r="L55" i="7" s="1"/>
  <c r="G55" i="7"/>
  <c r="F55" i="7"/>
  <c r="L54" i="7"/>
  <c r="K54" i="7"/>
  <c r="F54" i="7"/>
  <c r="G54" i="7" s="1"/>
  <c r="K53" i="7"/>
  <c r="L53" i="7" s="1"/>
  <c r="G53" i="7"/>
  <c r="F53" i="7"/>
  <c r="L52" i="7"/>
  <c r="K52" i="7"/>
  <c r="F52" i="7"/>
  <c r="G52" i="7" s="1"/>
  <c r="K51" i="7"/>
  <c r="L51" i="7" s="1"/>
  <c r="G51" i="7"/>
  <c r="F51" i="7"/>
  <c r="L50" i="7"/>
  <c r="K50" i="7"/>
  <c r="F50" i="7"/>
  <c r="G50" i="7" s="1"/>
  <c r="K49" i="7"/>
  <c r="L49" i="7" s="1"/>
  <c r="G49" i="7"/>
  <c r="F49" i="7"/>
  <c r="L48" i="7"/>
  <c r="K48" i="7"/>
  <c r="F48" i="7"/>
  <c r="G48" i="7" s="1"/>
  <c r="K47" i="7"/>
  <c r="L47" i="7" s="1"/>
  <c r="G47" i="7"/>
  <c r="F47" i="7"/>
  <c r="L46" i="7"/>
  <c r="K46" i="7"/>
  <c r="F46" i="7"/>
  <c r="G46" i="7" s="1"/>
  <c r="K45" i="7"/>
  <c r="L45" i="7" s="1"/>
  <c r="G45" i="7"/>
  <c r="F45" i="7"/>
  <c r="L44" i="7"/>
  <c r="K44" i="7"/>
  <c r="F44" i="7"/>
  <c r="G44" i="7" s="1"/>
  <c r="K43" i="7"/>
  <c r="L43" i="7" s="1"/>
  <c r="G43" i="7"/>
  <c r="F43" i="7"/>
  <c r="L42" i="7"/>
  <c r="K42" i="7"/>
  <c r="F42" i="7"/>
  <c r="G42" i="7" s="1"/>
  <c r="K41" i="7"/>
  <c r="L41" i="7" s="1"/>
  <c r="G41" i="7"/>
  <c r="F41" i="7"/>
  <c r="L40" i="7"/>
  <c r="K40" i="7"/>
  <c r="F40" i="7"/>
  <c r="G40" i="7" s="1"/>
  <c r="K39" i="7"/>
  <c r="L39" i="7" s="1"/>
  <c r="G39" i="7"/>
  <c r="F39" i="7"/>
  <c r="L38" i="7"/>
  <c r="K38" i="7"/>
  <c r="F38" i="7"/>
  <c r="G38" i="7" s="1"/>
  <c r="K37" i="7"/>
  <c r="L37" i="7" s="1"/>
  <c r="G37" i="7"/>
  <c r="F37" i="7"/>
  <c r="L36" i="7"/>
  <c r="K36" i="7"/>
  <c r="F36" i="7"/>
  <c r="G36" i="7" s="1"/>
  <c r="K35" i="7"/>
  <c r="L35" i="7" s="1"/>
  <c r="G35" i="7"/>
  <c r="F35" i="7"/>
  <c r="L34" i="7"/>
  <c r="K34" i="7"/>
  <c r="F34" i="7"/>
  <c r="G34" i="7" s="1"/>
  <c r="K33" i="7"/>
  <c r="L33" i="7" s="1"/>
  <c r="G33" i="7"/>
  <c r="F33" i="7"/>
  <c r="L32" i="7"/>
  <c r="K32" i="7"/>
  <c r="F32" i="7"/>
  <c r="G32" i="7" s="1"/>
  <c r="K31" i="7"/>
  <c r="L31" i="7" s="1"/>
  <c r="G31" i="7"/>
  <c r="F31" i="7"/>
  <c r="L30" i="7"/>
  <c r="K30" i="7"/>
  <c r="F30" i="7"/>
  <c r="G30" i="7" s="1"/>
  <c r="K29" i="7"/>
  <c r="L29" i="7" s="1"/>
  <c r="G29" i="7"/>
  <c r="F29" i="7"/>
  <c r="L28" i="7"/>
  <c r="K28" i="7"/>
  <c r="F28" i="7"/>
  <c r="G28" i="7" s="1"/>
  <c r="K27" i="7"/>
  <c r="L27" i="7" s="1"/>
  <c r="G27" i="7"/>
  <c r="F27" i="7"/>
  <c r="L26" i="7"/>
  <c r="K26" i="7"/>
  <c r="F26" i="7"/>
  <c r="G26" i="7" s="1"/>
  <c r="K25" i="7"/>
  <c r="L25" i="7" s="1"/>
  <c r="G25" i="7"/>
  <c r="F25" i="7"/>
  <c r="L24" i="7"/>
  <c r="K24" i="7"/>
  <c r="F24" i="7"/>
  <c r="G24" i="7" s="1"/>
  <c r="K23" i="7"/>
  <c r="L23" i="7" s="1"/>
  <c r="G23" i="7"/>
  <c r="F23" i="7"/>
  <c r="L22" i="7"/>
  <c r="K22" i="7"/>
  <c r="F22" i="7"/>
  <c r="G22" i="7" s="1"/>
  <c r="K21" i="7"/>
  <c r="L21" i="7" s="1"/>
  <c r="G21" i="7"/>
  <c r="F21" i="7"/>
  <c r="L20" i="7"/>
  <c r="K20" i="7"/>
  <c r="F20" i="7"/>
  <c r="G20" i="7" s="1"/>
  <c r="K19" i="7"/>
  <c r="L19" i="7" s="1"/>
  <c r="G19" i="7"/>
  <c r="F19" i="7"/>
  <c r="L18" i="7"/>
  <c r="K18" i="7"/>
  <c r="F18" i="7"/>
  <c r="G18" i="7" s="1"/>
  <c r="K17" i="7"/>
  <c r="L17" i="7" s="1"/>
  <c r="G17" i="7"/>
  <c r="F17" i="7"/>
  <c r="L16" i="7"/>
  <c r="K16" i="7"/>
  <c r="F16" i="7"/>
  <c r="G16" i="7" s="1"/>
  <c r="K15" i="7"/>
  <c r="L15" i="7" s="1"/>
  <c r="G15" i="7"/>
  <c r="F15" i="7"/>
  <c r="L14" i="7"/>
  <c r="K14" i="7"/>
  <c r="F14" i="7"/>
  <c r="G14" i="7" s="1"/>
  <c r="K13" i="7"/>
  <c r="L13" i="7" s="1"/>
  <c r="G13" i="7"/>
  <c r="F13" i="7"/>
  <c r="L12" i="7"/>
  <c r="K12" i="7"/>
  <c r="F12" i="7"/>
  <c r="G12" i="7" s="1"/>
  <c r="K11" i="7"/>
  <c r="L11" i="7" s="1"/>
  <c r="G11" i="7"/>
  <c r="F11" i="7"/>
  <c r="L10" i="7"/>
  <c r="K10" i="7"/>
  <c r="F10" i="7"/>
  <c r="G10" i="7" s="1"/>
  <c r="K9" i="7"/>
  <c r="L9" i="7" s="1"/>
  <c r="G9" i="7"/>
  <c r="F9" i="7"/>
  <c r="L8" i="7"/>
  <c r="K8" i="7"/>
  <c r="F8" i="7"/>
  <c r="G8" i="7" s="1"/>
  <c r="K7" i="7"/>
  <c r="L7" i="7" s="1"/>
  <c r="G7" i="7"/>
  <c r="F7" i="7"/>
  <c r="L6" i="7"/>
  <c r="K6" i="7"/>
  <c r="F6" i="7"/>
  <c r="G6" i="7" s="1"/>
  <c r="D6" i="7"/>
  <c r="E6" i="7" s="1"/>
  <c r="K5" i="7"/>
  <c r="L5" i="7" s="1"/>
  <c r="F5" i="7"/>
  <c r="G5" i="7" s="1"/>
  <c r="E5" i="7"/>
  <c r="B130" i="6"/>
  <c r="B129" i="6"/>
  <c r="B123" i="6"/>
  <c r="B122" i="6"/>
  <c r="B126" i="6" s="1"/>
  <c r="B119" i="6"/>
  <c r="B112" i="6"/>
  <c r="K105" i="6"/>
  <c r="L105" i="6" s="1"/>
  <c r="F105" i="6"/>
  <c r="G105" i="6" s="1"/>
  <c r="K104" i="6"/>
  <c r="L104" i="6" s="1"/>
  <c r="F104" i="6"/>
  <c r="G104" i="6" s="1"/>
  <c r="K103" i="6"/>
  <c r="L103" i="6" s="1"/>
  <c r="G103" i="6"/>
  <c r="F103" i="6"/>
  <c r="K102" i="6"/>
  <c r="L102" i="6" s="1"/>
  <c r="F102" i="6"/>
  <c r="G102" i="6" s="1"/>
  <c r="K101" i="6"/>
  <c r="L101" i="6" s="1"/>
  <c r="F101" i="6"/>
  <c r="G101" i="6" s="1"/>
  <c r="K100" i="6"/>
  <c r="L100" i="6" s="1"/>
  <c r="F100" i="6"/>
  <c r="G100" i="6" s="1"/>
  <c r="K99" i="6"/>
  <c r="L99" i="6" s="1"/>
  <c r="F99" i="6"/>
  <c r="G99" i="6" s="1"/>
  <c r="K98" i="6"/>
  <c r="L98" i="6" s="1"/>
  <c r="F98" i="6"/>
  <c r="G98" i="6" s="1"/>
  <c r="K97" i="6"/>
  <c r="L97" i="6" s="1"/>
  <c r="F97" i="6"/>
  <c r="G97" i="6" s="1"/>
  <c r="K96" i="6"/>
  <c r="L96" i="6" s="1"/>
  <c r="F96" i="6"/>
  <c r="G96" i="6" s="1"/>
  <c r="K95" i="6"/>
  <c r="L95" i="6" s="1"/>
  <c r="F95" i="6"/>
  <c r="G95" i="6" s="1"/>
  <c r="K94" i="6"/>
  <c r="L94" i="6" s="1"/>
  <c r="F94" i="6"/>
  <c r="G94" i="6" s="1"/>
  <c r="K93" i="6"/>
  <c r="L93" i="6" s="1"/>
  <c r="F93" i="6"/>
  <c r="G93" i="6" s="1"/>
  <c r="K92" i="6"/>
  <c r="L92" i="6" s="1"/>
  <c r="F92" i="6"/>
  <c r="G92" i="6" s="1"/>
  <c r="K91" i="6"/>
  <c r="L91" i="6" s="1"/>
  <c r="F91" i="6"/>
  <c r="G91" i="6" s="1"/>
  <c r="K90" i="6"/>
  <c r="L90" i="6" s="1"/>
  <c r="F90" i="6"/>
  <c r="G90" i="6" s="1"/>
  <c r="K89" i="6"/>
  <c r="L89" i="6" s="1"/>
  <c r="F89" i="6"/>
  <c r="G89" i="6" s="1"/>
  <c r="K88" i="6"/>
  <c r="L88" i="6" s="1"/>
  <c r="F88" i="6"/>
  <c r="G88" i="6" s="1"/>
  <c r="K87" i="6"/>
  <c r="L87" i="6" s="1"/>
  <c r="F87" i="6"/>
  <c r="G87" i="6" s="1"/>
  <c r="K86" i="6"/>
  <c r="L86" i="6" s="1"/>
  <c r="F86" i="6"/>
  <c r="G86" i="6" s="1"/>
  <c r="K85" i="6"/>
  <c r="L85" i="6" s="1"/>
  <c r="F85" i="6"/>
  <c r="G85" i="6" s="1"/>
  <c r="K84" i="6"/>
  <c r="L84" i="6" s="1"/>
  <c r="F84" i="6"/>
  <c r="G84" i="6" s="1"/>
  <c r="K83" i="6"/>
  <c r="L83" i="6" s="1"/>
  <c r="F83" i="6"/>
  <c r="G83" i="6" s="1"/>
  <c r="K82" i="6"/>
  <c r="L82" i="6" s="1"/>
  <c r="F82" i="6"/>
  <c r="G82" i="6" s="1"/>
  <c r="K81" i="6"/>
  <c r="L81" i="6" s="1"/>
  <c r="F81" i="6"/>
  <c r="G81" i="6" s="1"/>
  <c r="K80" i="6"/>
  <c r="L80" i="6" s="1"/>
  <c r="F80" i="6"/>
  <c r="G80" i="6" s="1"/>
  <c r="K79" i="6"/>
  <c r="L79" i="6" s="1"/>
  <c r="F79" i="6"/>
  <c r="G79" i="6" s="1"/>
  <c r="K78" i="6"/>
  <c r="L78" i="6" s="1"/>
  <c r="F78" i="6"/>
  <c r="G78" i="6" s="1"/>
  <c r="K77" i="6"/>
  <c r="L77" i="6" s="1"/>
  <c r="F77" i="6"/>
  <c r="G77" i="6" s="1"/>
  <c r="K76" i="6"/>
  <c r="L76" i="6" s="1"/>
  <c r="F76" i="6"/>
  <c r="G76" i="6" s="1"/>
  <c r="K75" i="6"/>
  <c r="L75" i="6" s="1"/>
  <c r="F75" i="6"/>
  <c r="G75" i="6" s="1"/>
  <c r="L74" i="6"/>
  <c r="K74" i="6"/>
  <c r="F74" i="6"/>
  <c r="G74" i="6" s="1"/>
  <c r="K73" i="6"/>
  <c r="L73" i="6" s="1"/>
  <c r="F73" i="6"/>
  <c r="G73" i="6" s="1"/>
  <c r="K72" i="6"/>
  <c r="L72" i="6" s="1"/>
  <c r="F72" i="6"/>
  <c r="G72" i="6" s="1"/>
  <c r="K71" i="6"/>
  <c r="L71" i="6" s="1"/>
  <c r="F71" i="6"/>
  <c r="G71" i="6" s="1"/>
  <c r="K70" i="6"/>
  <c r="L70" i="6" s="1"/>
  <c r="F70" i="6"/>
  <c r="G70" i="6" s="1"/>
  <c r="K69" i="6"/>
  <c r="L69" i="6" s="1"/>
  <c r="F69" i="6"/>
  <c r="G69" i="6" s="1"/>
  <c r="K68" i="6"/>
  <c r="L68" i="6" s="1"/>
  <c r="F68" i="6"/>
  <c r="G68" i="6" s="1"/>
  <c r="K67" i="6"/>
  <c r="L67" i="6" s="1"/>
  <c r="F67" i="6"/>
  <c r="G67" i="6" s="1"/>
  <c r="K66" i="6"/>
  <c r="L66" i="6" s="1"/>
  <c r="F66" i="6"/>
  <c r="G66" i="6" s="1"/>
  <c r="K65" i="6"/>
  <c r="L65" i="6" s="1"/>
  <c r="F65" i="6"/>
  <c r="G65" i="6" s="1"/>
  <c r="K64" i="6"/>
  <c r="L64" i="6" s="1"/>
  <c r="F64" i="6"/>
  <c r="G64" i="6" s="1"/>
  <c r="K63" i="6"/>
  <c r="L63" i="6" s="1"/>
  <c r="F63" i="6"/>
  <c r="G63" i="6" s="1"/>
  <c r="K62" i="6"/>
  <c r="L62" i="6" s="1"/>
  <c r="F62" i="6"/>
  <c r="G62" i="6" s="1"/>
  <c r="K61" i="6"/>
  <c r="L61" i="6" s="1"/>
  <c r="F61" i="6"/>
  <c r="G61" i="6" s="1"/>
  <c r="K60" i="6"/>
  <c r="L60" i="6" s="1"/>
  <c r="F60" i="6"/>
  <c r="G60" i="6" s="1"/>
  <c r="K59" i="6"/>
  <c r="L59" i="6" s="1"/>
  <c r="F59" i="6"/>
  <c r="G59" i="6" s="1"/>
  <c r="K58" i="6"/>
  <c r="L58" i="6" s="1"/>
  <c r="F58" i="6"/>
  <c r="G58" i="6" s="1"/>
  <c r="K57" i="6"/>
  <c r="L57" i="6" s="1"/>
  <c r="F57" i="6"/>
  <c r="G57" i="6" s="1"/>
  <c r="K56" i="6"/>
  <c r="L56" i="6" s="1"/>
  <c r="F56" i="6"/>
  <c r="G56" i="6" s="1"/>
  <c r="K55" i="6"/>
  <c r="L55" i="6" s="1"/>
  <c r="G55" i="6"/>
  <c r="F55" i="6"/>
  <c r="K54" i="6"/>
  <c r="L54" i="6" s="1"/>
  <c r="F54" i="6"/>
  <c r="G54" i="6" s="1"/>
  <c r="L53" i="6"/>
  <c r="K53" i="6"/>
  <c r="F53" i="6"/>
  <c r="G53" i="6" s="1"/>
  <c r="K52" i="6"/>
  <c r="L52" i="6" s="1"/>
  <c r="G52" i="6"/>
  <c r="F52" i="6"/>
  <c r="K51" i="6"/>
  <c r="L51" i="6" s="1"/>
  <c r="F51" i="6"/>
  <c r="G51" i="6" s="1"/>
  <c r="K50" i="6"/>
  <c r="L50" i="6" s="1"/>
  <c r="F50" i="6"/>
  <c r="G50" i="6" s="1"/>
  <c r="K49" i="6"/>
  <c r="L49" i="6" s="1"/>
  <c r="F49" i="6"/>
  <c r="G49" i="6" s="1"/>
  <c r="K48" i="6"/>
  <c r="L48" i="6" s="1"/>
  <c r="F48" i="6"/>
  <c r="G48" i="6" s="1"/>
  <c r="K47" i="6"/>
  <c r="L47" i="6" s="1"/>
  <c r="F47" i="6"/>
  <c r="G47" i="6" s="1"/>
  <c r="K46" i="6"/>
  <c r="L46" i="6" s="1"/>
  <c r="F46" i="6"/>
  <c r="G46" i="6" s="1"/>
  <c r="K45" i="6"/>
  <c r="L45" i="6" s="1"/>
  <c r="F45" i="6"/>
  <c r="G45" i="6" s="1"/>
  <c r="K44" i="6"/>
  <c r="L44" i="6" s="1"/>
  <c r="F44" i="6"/>
  <c r="G44" i="6" s="1"/>
  <c r="K43" i="6"/>
  <c r="L43" i="6" s="1"/>
  <c r="F43" i="6"/>
  <c r="G43" i="6" s="1"/>
  <c r="K42" i="6"/>
  <c r="L42" i="6" s="1"/>
  <c r="F42" i="6"/>
  <c r="G42" i="6" s="1"/>
  <c r="K41" i="6"/>
  <c r="L41" i="6" s="1"/>
  <c r="F41" i="6"/>
  <c r="G41" i="6" s="1"/>
  <c r="K40" i="6"/>
  <c r="L40" i="6" s="1"/>
  <c r="G40" i="6"/>
  <c r="F40" i="6"/>
  <c r="K39" i="6"/>
  <c r="L39" i="6" s="1"/>
  <c r="F39" i="6"/>
  <c r="G39" i="6" s="1"/>
  <c r="K38" i="6"/>
  <c r="L38" i="6" s="1"/>
  <c r="F38" i="6"/>
  <c r="G38" i="6" s="1"/>
  <c r="K37" i="6"/>
  <c r="L37" i="6" s="1"/>
  <c r="F37" i="6"/>
  <c r="G37" i="6" s="1"/>
  <c r="K36" i="6"/>
  <c r="L36" i="6" s="1"/>
  <c r="F36" i="6"/>
  <c r="G36" i="6" s="1"/>
  <c r="K35" i="6"/>
  <c r="L35" i="6" s="1"/>
  <c r="F35" i="6"/>
  <c r="G35" i="6" s="1"/>
  <c r="L34" i="6"/>
  <c r="K34" i="6"/>
  <c r="F34" i="6"/>
  <c r="G34" i="6" s="1"/>
  <c r="K33" i="6"/>
  <c r="L33" i="6" s="1"/>
  <c r="F33" i="6"/>
  <c r="G33" i="6" s="1"/>
  <c r="K32" i="6"/>
  <c r="L32" i="6" s="1"/>
  <c r="F32" i="6"/>
  <c r="G32" i="6" s="1"/>
  <c r="K31" i="6"/>
  <c r="L31" i="6" s="1"/>
  <c r="F31" i="6"/>
  <c r="G31" i="6" s="1"/>
  <c r="K30" i="6"/>
  <c r="L30" i="6" s="1"/>
  <c r="F30" i="6"/>
  <c r="G30" i="6" s="1"/>
  <c r="K29" i="6"/>
  <c r="L29" i="6" s="1"/>
  <c r="F29" i="6"/>
  <c r="G29" i="6" s="1"/>
  <c r="K28" i="6"/>
  <c r="L28" i="6" s="1"/>
  <c r="F28" i="6"/>
  <c r="G28" i="6" s="1"/>
  <c r="K27" i="6"/>
  <c r="L27" i="6" s="1"/>
  <c r="F27" i="6"/>
  <c r="G27" i="6" s="1"/>
  <c r="K26" i="6"/>
  <c r="L26" i="6" s="1"/>
  <c r="F26" i="6"/>
  <c r="G26" i="6" s="1"/>
  <c r="K25" i="6"/>
  <c r="L25" i="6" s="1"/>
  <c r="F25" i="6"/>
  <c r="G25" i="6" s="1"/>
  <c r="K24" i="6"/>
  <c r="L24" i="6" s="1"/>
  <c r="F24" i="6"/>
  <c r="G24" i="6" s="1"/>
  <c r="K23" i="6"/>
  <c r="L23" i="6" s="1"/>
  <c r="F23" i="6"/>
  <c r="G23" i="6" s="1"/>
  <c r="K22" i="6"/>
  <c r="L22" i="6" s="1"/>
  <c r="F22" i="6"/>
  <c r="G22" i="6" s="1"/>
  <c r="K21" i="6"/>
  <c r="L21" i="6" s="1"/>
  <c r="F21" i="6"/>
  <c r="G21" i="6" s="1"/>
  <c r="K20" i="6"/>
  <c r="L20" i="6" s="1"/>
  <c r="F20" i="6"/>
  <c r="G20" i="6" s="1"/>
  <c r="K19" i="6"/>
  <c r="L19" i="6" s="1"/>
  <c r="F19" i="6"/>
  <c r="G19" i="6" s="1"/>
  <c r="K18" i="6"/>
  <c r="L18" i="6" s="1"/>
  <c r="F18" i="6"/>
  <c r="G18" i="6" s="1"/>
  <c r="K17" i="6"/>
  <c r="L17" i="6" s="1"/>
  <c r="F17" i="6"/>
  <c r="G17" i="6" s="1"/>
  <c r="K16" i="6"/>
  <c r="L16" i="6" s="1"/>
  <c r="F16" i="6"/>
  <c r="G16" i="6" s="1"/>
  <c r="K15" i="6"/>
  <c r="L15" i="6" s="1"/>
  <c r="F15" i="6"/>
  <c r="G15" i="6" s="1"/>
  <c r="K14" i="6"/>
  <c r="L14" i="6" s="1"/>
  <c r="F14" i="6"/>
  <c r="G14" i="6" s="1"/>
  <c r="K13" i="6"/>
  <c r="L13" i="6" s="1"/>
  <c r="F13" i="6"/>
  <c r="G13" i="6" s="1"/>
  <c r="K12" i="6"/>
  <c r="L12" i="6" s="1"/>
  <c r="F12" i="6"/>
  <c r="G12" i="6" s="1"/>
  <c r="K11" i="6"/>
  <c r="L11" i="6" s="1"/>
  <c r="F11" i="6"/>
  <c r="G11" i="6" s="1"/>
  <c r="K10" i="6"/>
  <c r="L10" i="6" s="1"/>
  <c r="F10" i="6"/>
  <c r="G10" i="6" s="1"/>
  <c r="K9" i="6"/>
  <c r="L9" i="6" s="1"/>
  <c r="F9" i="6"/>
  <c r="G9" i="6" s="1"/>
  <c r="K8" i="6"/>
  <c r="L8" i="6" s="1"/>
  <c r="F8" i="6"/>
  <c r="G8" i="6" s="1"/>
  <c r="K7" i="6"/>
  <c r="L7" i="6" s="1"/>
  <c r="F7" i="6"/>
  <c r="G7" i="6" s="1"/>
  <c r="K6" i="6"/>
  <c r="L6" i="6" s="1"/>
  <c r="F6" i="6"/>
  <c r="G6" i="6" s="1"/>
  <c r="D6" i="6"/>
  <c r="E6" i="6" s="1"/>
  <c r="K5" i="6"/>
  <c r="L5" i="6" s="1"/>
  <c r="F5" i="6"/>
  <c r="G5" i="6" s="1"/>
  <c r="E5" i="6"/>
  <c r="B134" i="4"/>
  <c r="B133" i="4"/>
  <c r="B132" i="4"/>
  <c r="B131" i="4"/>
  <c r="B130" i="4"/>
  <c r="B129" i="4"/>
  <c r="B127" i="4"/>
  <c r="B126" i="4"/>
  <c r="B123" i="4"/>
  <c r="B124" i="4" s="1"/>
  <c r="B125" i="4" s="1"/>
  <c r="B122" i="4"/>
  <c r="B11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5" i="4"/>
  <c r="B119" i="4"/>
  <c r="B118" i="4"/>
  <c r="B11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H5" i="4"/>
  <c r="G5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6" i="4"/>
  <c r="E5" i="4"/>
  <c r="D105" i="4"/>
  <c r="D14" i="4"/>
  <c r="D15" i="4"/>
  <c r="D16" i="4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" i="4"/>
  <c r="D11" i="4" s="1"/>
  <c r="D12" i="4" s="1"/>
  <c r="D13" i="4" s="1"/>
  <c r="D9" i="4"/>
  <c r="D8" i="4"/>
  <c r="D7" i="4"/>
  <c r="D6" i="4"/>
  <c r="F114" i="3"/>
  <c r="B11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" i="3"/>
  <c r="F5" i="3" s="1"/>
  <c r="E6" i="3"/>
  <c r="F6" i="3" s="1"/>
  <c r="B111" i="3"/>
  <c r="B112" i="3" s="1"/>
  <c r="K10" i="3"/>
  <c r="K11" i="3"/>
  <c r="I109" i="3" s="1"/>
  <c r="I110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7" i="3"/>
  <c r="K8" i="3"/>
  <c r="K9" i="3"/>
  <c r="K6" i="3"/>
  <c r="K5" i="3"/>
  <c r="I108" i="3"/>
  <c r="E9" i="27" l="1"/>
  <c r="H9" i="27" s="1"/>
  <c r="D10" i="27"/>
  <c r="E8" i="26"/>
  <c r="H8" i="26" s="1"/>
  <c r="D9" i="26"/>
  <c r="D10" i="25"/>
  <c r="E9" i="25"/>
  <c r="H9" i="25" s="1"/>
  <c r="D10" i="24"/>
  <c r="E9" i="24"/>
  <c r="H9" i="24" s="1"/>
  <c r="D9" i="23"/>
  <c r="E8" i="23"/>
  <c r="H8" i="23" s="1"/>
  <c r="D8" i="22"/>
  <c r="E7" i="22"/>
  <c r="H7" i="22" s="1"/>
  <c r="D9" i="21"/>
  <c r="E8" i="21"/>
  <c r="H8" i="21" s="1"/>
  <c r="D9" i="20"/>
  <c r="E8" i="20"/>
  <c r="H8" i="20" s="1"/>
  <c r="D9" i="19"/>
  <c r="E8" i="19"/>
  <c r="H8" i="19" s="1"/>
  <c r="B134" i="18"/>
  <c r="H5" i="18"/>
  <c r="H6" i="18"/>
  <c r="B131" i="18"/>
  <c r="B132" i="18" s="1"/>
  <c r="D8" i="18"/>
  <c r="H7" i="18"/>
  <c r="B114" i="18"/>
  <c r="B124" i="18"/>
  <c r="B125" i="18" s="1"/>
  <c r="B127" i="18"/>
  <c r="B133" i="18"/>
  <c r="H5" i="17"/>
  <c r="B127" i="17"/>
  <c r="B114" i="17"/>
  <c r="D8" i="17"/>
  <c r="H7" i="17"/>
  <c r="H6" i="17"/>
  <c r="B133" i="17"/>
  <c r="B131" i="17"/>
  <c r="B132" i="17" s="1"/>
  <c r="B134" i="17"/>
  <c r="H5" i="9"/>
  <c r="E6" i="9"/>
  <c r="H6" i="9" s="1"/>
  <c r="B131" i="9"/>
  <c r="B132" i="9" s="1"/>
  <c r="D8" i="9"/>
  <c r="E7" i="9"/>
  <c r="H7" i="9" s="1"/>
  <c r="B114" i="9"/>
  <c r="B124" i="9"/>
  <c r="B125" i="9" s="1"/>
  <c r="B127" i="9"/>
  <c r="B133" i="9"/>
  <c r="H5" i="8"/>
  <c r="E6" i="8"/>
  <c r="H6" i="8"/>
  <c r="B131" i="8"/>
  <c r="B132" i="8" s="1"/>
  <c r="D8" i="8"/>
  <c r="E7" i="8"/>
  <c r="H7" i="8" s="1"/>
  <c r="B114" i="8"/>
  <c r="B124" i="8"/>
  <c r="B125" i="8" s="1"/>
  <c r="B127" i="8"/>
  <c r="B133" i="8"/>
  <c r="B131" i="7"/>
  <c r="B132" i="7" s="1"/>
  <c r="H6" i="7"/>
  <c r="H5" i="7"/>
  <c r="B114" i="7"/>
  <c r="D7" i="7"/>
  <c r="B124" i="7"/>
  <c r="B125" i="7" s="1"/>
  <c r="B127" i="7"/>
  <c r="B133" i="7"/>
  <c r="H5" i="6"/>
  <c r="B124" i="6"/>
  <c r="B125" i="6" s="1"/>
  <c r="H6" i="6"/>
  <c r="D7" i="6"/>
  <c r="B127" i="6"/>
  <c r="B134" i="6"/>
  <c r="B114" i="6"/>
  <c r="B133" i="6"/>
  <c r="B131" i="6"/>
  <c r="B132" i="6" s="1"/>
  <c r="E10" i="27" l="1"/>
  <c r="H10" i="27" s="1"/>
  <c r="D11" i="27"/>
  <c r="E9" i="26"/>
  <c r="H9" i="26" s="1"/>
  <c r="D10" i="26"/>
  <c r="D11" i="25"/>
  <c r="E10" i="25"/>
  <c r="H10" i="25" s="1"/>
  <c r="D11" i="24"/>
  <c r="E10" i="24"/>
  <c r="H10" i="24" s="1"/>
  <c r="E9" i="23"/>
  <c r="H9" i="23" s="1"/>
  <c r="D10" i="23"/>
  <c r="E8" i="22"/>
  <c r="H8" i="22" s="1"/>
  <c r="D9" i="22"/>
  <c r="E9" i="21"/>
  <c r="H9" i="21" s="1"/>
  <c r="D10" i="21"/>
  <c r="E9" i="20"/>
  <c r="H9" i="20" s="1"/>
  <c r="D10" i="20"/>
  <c r="E9" i="19"/>
  <c r="H9" i="19" s="1"/>
  <c r="D10" i="19"/>
  <c r="D9" i="18"/>
  <c r="H8" i="18"/>
  <c r="H8" i="17"/>
  <c r="D9" i="17"/>
  <c r="D9" i="9"/>
  <c r="E8" i="9"/>
  <c r="H8" i="9" s="1"/>
  <c r="D9" i="8"/>
  <c r="E8" i="8"/>
  <c r="H8" i="8" s="1"/>
  <c r="E7" i="7"/>
  <c r="H7" i="7" s="1"/>
  <c r="D8" i="7"/>
  <c r="E7" i="6"/>
  <c r="H7" i="6" s="1"/>
  <c r="D8" i="6"/>
  <c r="E11" i="27" l="1"/>
  <c r="H11" i="27" s="1"/>
  <c r="D12" i="27"/>
  <c r="D11" i="26"/>
  <c r="E10" i="26"/>
  <c r="H10" i="26" s="1"/>
  <c r="E11" i="25"/>
  <c r="H11" i="25" s="1"/>
  <c r="D12" i="25"/>
  <c r="E11" i="24"/>
  <c r="H11" i="24" s="1"/>
  <c r="D12" i="24"/>
  <c r="E10" i="23"/>
  <c r="H10" i="23" s="1"/>
  <c r="D11" i="23"/>
  <c r="E9" i="22"/>
  <c r="H9" i="22" s="1"/>
  <c r="D10" i="22"/>
  <c r="E10" i="21"/>
  <c r="H10" i="21" s="1"/>
  <c r="D11" i="21"/>
  <c r="E10" i="20"/>
  <c r="H10" i="20" s="1"/>
  <c r="D11" i="20"/>
  <c r="E10" i="19"/>
  <c r="H10" i="19" s="1"/>
  <c r="D11" i="19"/>
  <c r="H9" i="18"/>
  <c r="D10" i="18"/>
  <c r="H9" i="17"/>
  <c r="D10" i="17"/>
  <c r="E9" i="9"/>
  <c r="H9" i="9" s="1"/>
  <c r="D10" i="9"/>
  <c r="E9" i="8"/>
  <c r="H9" i="8" s="1"/>
  <c r="D10" i="8"/>
  <c r="D9" i="7"/>
  <c r="E8" i="7"/>
  <c r="H8" i="7" s="1"/>
  <c r="D9" i="6"/>
  <c r="E8" i="6"/>
  <c r="H8" i="6" s="1"/>
  <c r="D13" i="27" l="1"/>
  <c r="E12" i="27"/>
  <c r="H12" i="27" s="1"/>
  <c r="D12" i="26"/>
  <c r="E11" i="26"/>
  <c r="H11" i="26" s="1"/>
  <c r="E12" i="25"/>
  <c r="H12" i="25" s="1"/>
  <c r="D13" i="25"/>
  <c r="E12" i="24"/>
  <c r="H12" i="24" s="1"/>
  <c r="D13" i="24"/>
  <c r="D12" i="23"/>
  <c r="E11" i="23"/>
  <c r="H11" i="23" s="1"/>
  <c r="D11" i="22"/>
  <c r="E10" i="22"/>
  <c r="H10" i="22" s="1"/>
  <c r="D12" i="21"/>
  <c r="E11" i="21"/>
  <c r="H11" i="21" s="1"/>
  <c r="D12" i="20"/>
  <c r="E11" i="20"/>
  <c r="H11" i="20" s="1"/>
  <c r="D12" i="19"/>
  <c r="E11" i="19"/>
  <c r="H11" i="19" s="1"/>
  <c r="H10" i="18"/>
  <c r="D11" i="18"/>
  <c r="D11" i="17"/>
  <c r="H10" i="17"/>
  <c r="E10" i="9"/>
  <c r="H10" i="9" s="1"/>
  <c r="D11" i="9"/>
  <c r="E10" i="8"/>
  <c r="H10" i="8" s="1"/>
  <c r="D11" i="8"/>
  <c r="D10" i="7"/>
  <c r="E9" i="7"/>
  <c r="H9" i="7" s="1"/>
  <c r="D10" i="6"/>
  <c r="E9" i="6"/>
  <c r="H9" i="6" s="1"/>
  <c r="D14" i="27" l="1"/>
  <c r="E13" i="27"/>
  <c r="H13" i="27" s="1"/>
  <c r="E12" i="26"/>
  <c r="H12" i="26" s="1"/>
  <c r="D13" i="26"/>
  <c r="D14" i="25"/>
  <c r="E13" i="25"/>
  <c r="H13" i="25" s="1"/>
  <c r="D14" i="24"/>
  <c r="E13" i="24"/>
  <c r="H13" i="24" s="1"/>
  <c r="D13" i="23"/>
  <c r="E12" i="23"/>
  <c r="H12" i="23" s="1"/>
  <c r="D12" i="22"/>
  <c r="E11" i="22"/>
  <c r="H11" i="22" s="1"/>
  <c r="D13" i="21"/>
  <c r="E12" i="21"/>
  <c r="H12" i="21" s="1"/>
  <c r="D13" i="20"/>
  <c r="E12" i="20"/>
  <c r="H12" i="20" s="1"/>
  <c r="D13" i="19"/>
  <c r="E12" i="19"/>
  <c r="H12" i="19" s="1"/>
  <c r="D12" i="18"/>
  <c r="H11" i="18"/>
  <c r="D12" i="17"/>
  <c r="H11" i="17"/>
  <c r="D12" i="9"/>
  <c r="E11" i="9"/>
  <c r="H11" i="9" s="1"/>
  <c r="D12" i="8"/>
  <c r="E11" i="8"/>
  <c r="H11" i="8" s="1"/>
  <c r="E10" i="7"/>
  <c r="H10" i="7" s="1"/>
  <c r="D11" i="7"/>
  <c r="D11" i="6"/>
  <c r="E10" i="6"/>
  <c r="H10" i="6" s="1"/>
  <c r="E14" i="27" l="1"/>
  <c r="H14" i="27" s="1"/>
  <c r="D15" i="27"/>
  <c r="E13" i="26"/>
  <c r="H13" i="26" s="1"/>
  <c r="D14" i="26"/>
  <c r="D15" i="25"/>
  <c r="E14" i="25"/>
  <c r="H14" i="25" s="1"/>
  <c r="D15" i="24"/>
  <c r="E14" i="24"/>
  <c r="H14" i="24" s="1"/>
  <c r="E13" i="23"/>
  <c r="H13" i="23" s="1"/>
  <c r="D14" i="23"/>
  <c r="E12" i="22"/>
  <c r="H12" i="22" s="1"/>
  <c r="D13" i="22"/>
  <c r="E13" i="21"/>
  <c r="H13" i="21" s="1"/>
  <c r="D14" i="21"/>
  <c r="E13" i="20"/>
  <c r="H13" i="20" s="1"/>
  <c r="D14" i="20"/>
  <c r="E13" i="19"/>
  <c r="H13" i="19" s="1"/>
  <c r="D14" i="19"/>
  <c r="D13" i="18"/>
  <c r="H12" i="18"/>
  <c r="H12" i="17"/>
  <c r="D13" i="17"/>
  <c r="D13" i="9"/>
  <c r="E12" i="9"/>
  <c r="H12" i="9" s="1"/>
  <c r="D13" i="8"/>
  <c r="E12" i="8"/>
  <c r="H12" i="8" s="1"/>
  <c r="E11" i="7"/>
  <c r="H11" i="7" s="1"/>
  <c r="D12" i="7"/>
  <c r="E11" i="6"/>
  <c r="H11" i="6" s="1"/>
  <c r="D12" i="6"/>
  <c r="D16" i="27" l="1"/>
  <c r="E15" i="27"/>
  <c r="H15" i="27" s="1"/>
  <c r="D15" i="26"/>
  <c r="E14" i="26"/>
  <c r="H14" i="26" s="1"/>
  <c r="E15" i="25"/>
  <c r="H15" i="25" s="1"/>
  <c r="D16" i="25"/>
  <c r="E15" i="24"/>
  <c r="H15" i="24" s="1"/>
  <c r="D16" i="24"/>
  <c r="E14" i="23"/>
  <c r="H14" i="23" s="1"/>
  <c r="D15" i="23"/>
  <c r="E13" i="22"/>
  <c r="H13" i="22" s="1"/>
  <c r="D14" i="22"/>
  <c r="E14" i="21"/>
  <c r="H14" i="21" s="1"/>
  <c r="D15" i="21"/>
  <c r="E14" i="20"/>
  <c r="H14" i="20" s="1"/>
  <c r="D15" i="20"/>
  <c r="E14" i="19"/>
  <c r="H14" i="19" s="1"/>
  <c r="D15" i="19"/>
  <c r="H13" i="18"/>
  <c r="D14" i="18"/>
  <c r="H13" i="17"/>
  <c r="D14" i="17"/>
  <c r="E13" i="9"/>
  <c r="H13" i="9" s="1"/>
  <c r="D14" i="9"/>
  <c r="E13" i="8"/>
  <c r="H13" i="8" s="1"/>
  <c r="D14" i="8"/>
  <c r="D13" i="7"/>
  <c r="E12" i="7"/>
  <c r="H12" i="7" s="1"/>
  <c r="E12" i="6"/>
  <c r="H12" i="6" s="1"/>
  <c r="D13" i="6"/>
  <c r="D17" i="27" l="1"/>
  <c r="E16" i="27"/>
  <c r="H16" i="27" s="1"/>
  <c r="D16" i="26"/>
  <c r="E15" i="26"/>
  <c r="H15" i="26" s="1"/>
  <c r="E16" i="25"/>
  <c r="H16" i="25" s="1"/>
  <c r="D17" i="25"/>
  <c r="E16" i="24"/>
  <c r="H16" i="24" s="1"/>
  <c r="D17" i="24"/>
  <c r="D16" i="23"/>
  <c r="E15" i="23"/>
  <c r="H15" i="23" s="1"/>
  <c r="D15" i="22"/>
  <c r="E14" i="22"/>
  <c r="H14" i="22" s="1"/>
  <c r="D16" i="21"/>
  <c r="E15" i="21"/>
  <c r="H15" i="21" s="1"/>
  <c r="D16" i="20"/>
  <c r="E15" i="20"/>
  <c r="H15" i="20" s="1"/>
  <c r="D16" i="19"/>
  <c r="E15" i="19"/>
  <c r="H15" i="19" s="1"/>
  <c r="H14" i="18"/>
  <c r="D15" i="18"/>
  <c r="D15" i="17"/>
  <c r="H14" i="17"/>
  <c r="E14" i="9"/>
  <c r="H14" i="9" s="1"/>
  <c r="D15" i="9"/>
  <c r="E14" i="8"/>
  <c r="H14" i="8" s="1"/>
  <c r="D15" i="8"/>
  <c r="D14" i="7"/>
  <c r="E13" i="7"/>
  <c r="H13" i="7" s="1"/>
  <c r="D14" i="6"/>
  <c r="E13" i="6"/>
  <c r="H13" i="6" s="1"/>
  <c r="E17" i="27" l="1"/>
  <c r="H17" i="27" s="1"/>
  <c r="D18" i="27"/>
  <c r="E16" i="26"/>
  <c r="H16" i="26" s="1"/>
  <c r="D17" i="26"/>
  <c r="D18" i="25"/>
  <c r="E17" i="25"/>
  <c r="H17" i="25" s="1"/>
  <c r="D18" i="24"/>
  <c r="E17" i="24"/>
  <c r="H17" i="24" s="1"/>
  <c r="D17" i="23"/>
  <c r="E16" i="23"/>
  <c r="H16" i="23" s="1"/>
  <c r="D16" i="22"/>
  <c r="E15" i="22"/>
  <c r="H15" i="22" s="1"/>
  <c r="D17" i="21"/>
  <c r="E16" i="21"/>
  <c r="H16" i="21" s="1"/>
  <c r="D17" i="20"/>
  <c r="E16" i="20"/>
  <c r="H16" i="20" s="1"/>
  <c r="D17" i="19"/>
  <c r="E16" i="19"/>
  <c r="H16" i="19" s="1"/>
  <c r="D16" i="18"/>
  <c r="H15" i="18"/>
  <c r="D16" i="17"/>
  <c r="H15" i="17"/>
  <c r="D16" i="9"/>
  <c r="E15" i="9"/>
  <c r="H15" i="9" s="1"/>
  <c r="D16" i="8"/>
  <c r="E15" i="8"/>
  <c r="H15" i="8" s="1"/>
  <c r="E14" i="7"/>
  <c r="H14" i="7" s="1"/>
  <c r="D15" i="7"/>
  <c r="E14" i="6"/>
  <c r="H14" i="6" s="1"/>
  <c r="D15" i="6"/>
  <c r="E18" i="27" l="1"/>
  <c r="H18" i="27" s="1"/>
  <c r="D19" i="27"/>
  <c r="E17" i="26"/>
  <c r="H17" i="26" s="1"/>
  <c r="D18" i="26"/>
  <c r="D19" i="25"/>
  <c r="E18" i="25"/>
  <c r="H18" i="25" s="1"/>
  <c r="D19" i="24"/>
  <c r="E18" i="24"/>
  <c r="H18" i="24" s="1"/>
  <c r="E17" i="23"/>
  <c r="H17" i="23" s="1"/>
  <c r="D18" i="23"/>
  <c r="E16" i="22"/>
  <c r="H16" i="22" s="1"/>
  <c r="D17" i="22"/>
  <c r="E17" i="21"/>
  <c r="H17" i="21" s="1"/>
  <c r="D18" i="21"/>
  <c r="E17" i="20"/>
  <c r="H17" i="20" s="1"/>
  <c r="D18" i="20"/>
  <c r="E17" i="19"/>
  <c r="H17" i="19" s="1"/>
  <c r="D18" i="19"/>
  <c r="D17" i="18"/>
  <c r="H16" i="18"/>
  <c r="D17" i="17"/>
  <c r="H16" i="17"/>
  <c r="D17" i="9"/>
  <c r="E16" i="9"/>
  <c r="H16" i="9" s="1"/>
  <c r="D17" i="8"/>
  <c r="E16" i="8"/>
  <c r="H16" i="8" s="1"/>
  <c r="E15" i="7"/>
  <c r="H15" i="7" s="1"/>
  <c r="D16" i="7"/>
  <c r="E15" i="6"/>
  <c r="H15" i="6" s="1"/>
  <c r="D16" i="6"/>
  <c r="E19" i="27" l="1"/>
  <c r="H19" i="27" s="1"/>
  <c r="D20" i="27"/>
  <c r="D19" i="26"/>
  <c r="E18" i="26"/>
  <c r="H18" i="26" s="1"/>
  <c r="E19" i="25"/>
  <c r="H19" i="25" s="1"/>
  <c r="D20" i="25"/>
  <c r="E19" i="24"/>
  <c r="H19" i="24" s="1"/>
  <c r="D20" i="24"/>
  <c r="E18" i="23"/>
  <c r="H18" i="23" s="1"/>
  <c r="D19" i="23"/>
  <c r="E17" i="22"/>
  <c r="H17" i="22" s="1"/>
  <c r="D18" i="22"/>
  <c r="E18" i="21"/>
  <c r="H18" i="21" s="1"/>
  <c r="D19" i="21"/>
  <c r="E18" i="20"/>
  <c r="H18" i="20" s="1"/>
  <c r="D19" i="20"/>
  <c r="D19" i="19"/>
  <c r="E18" i="19"/>
  <c r="H18" i="19" s="1"/>
  <c r="H17" i="18"/>
  <c r="D18" i="18"/>
  <c r="H17" i="17"/>
  <c r="D18" i="17"/>
  <c r="E17" i="9"/>
  <c r="H17" i="9" s="1"/>
  <c r="D18" i="9"/>
  <c r="E17" i="8"/>
  <c r="H17" i="8" s="1"/>
  <c r="D18" i="8"/>
  <c r="D17" i="7"/>
  <c r="E16" i="7"/>
  <c r="H16" i="7" s="1"/>
  <c r="E16" i="6"/>
  <c r="H16" i="6" s="1"/>
  <c r="D17" i="6"/>
  <c r="D21" i="27" l="1"/>
  <c r="E20" i="27"/>
  <c r="H20" i="27" s="1"/>
  <c r="D20" i="26"/>
  <c r="E19" i="26"/>
  <c r="H19" i="26" s="1"/>
  <c r="E20" i="25"/>
  <c r="H20" i="25" s="1"/>
  <c r="D21" i="25"/>
  <c r="E20" i="24"/>
  <c r="H20" i="24" s="1"/>
  <c r="D21" i="24"/>
  <c r="D20" i="23"/>
  <c r="E19" i="23"/>
  <c r="H19" i="23" s="1"/>
  <c r="D19" i="22"/>
  <c r="E18" i="22"/>
  <c r="H18" i="22" s="1"/>
  <c r="D20" i="21"/>
  <c r="E19" i="21"/>
  <c r="H19" i="21" s="1"/>
  <c r="D20" i="20"/>
  <c r="E19" i="20"/>
  <c r="H19" i="20" s="1"/>
  <c r="D20" i="19"/>
  <c r="E19" i="19"/>
  <c r="H19" i="19" s="1"/>
  <c r="H18" i="18"/>
  <c r="D19" i="18"/>
  <c r="D19" i="17"/>
  <c r="H18" i="17"/>
  <c r="E18" i="9"/>
  <c r="H18" i="9" s="1"/>
  <c r="D19" i="9"/>
  <c r="E18" i="8"/>
  <c r="H18" i="8" s="1"/>
  <c r="D19" i="8"/>
  <c r="D18" i="7"/>
  <c r="E17" i="7"/>
  <c r="H17" i="7" s="1"/>
  <c r="D18" i="6"/>
  <c r="E17" i="6"/>
  <c r="H17" i="6" s="1"/>
  <c r="E21" i="27" l="1"/>
  <c r="H21" i="27" s="1"/>
  <c r="D22" i="27"/>
  <c r="E20" i="26"/>
  <c r="H20" i="26" s="1"/>
  <c r="D21" i="26"/>
  <c r="D22" i="25"/>
  <c r="E21" i="25"/>
  <c r="H21" i="25" s="1"/>
  <c r="D22" i="24"/>
  <c r="E21" i="24"/>
  <c r="H21" i="24" s="1"/>
  <c r="D21" i="23"/>
  <c r="E20" i="23"/>
  <c r="H20" i="23" s="1"/>
  <c r="D20" i="22"/>
  <c r="E19" i="22"/>
  <c r="H19" i="22" s="1"/>
  <c r="D21" i="21"/>
  <c r="E20" i="21"/>
  <c r="H20" i="21" s="1"/>
  <c r="D21" i="20"/>
  <c r="E20" i="20"/>
  <c r="H20" i="20" s="1"/>
  <c r="D21" i="19"/>
  <c r="E20" i="19"/>
  <c r="H20" i="19" s="1"/>
  <c r="D20" i="18"/>
  <c r="H19" i="18"/>
  <c r="D20" i="17"/>
  <c r="H19" i="17"/>
  <c r="D20" i="9"/>
  <c r="E19" i="9"/>
  <c r="H19" i="9" s="1"/>
  <c r="D20" i="8"/>
  <c r="E19" i="8"/>
  <c r="H19" i="8" s="1"/>
  <c r="E18" i="7"/>
  <c r="H18" i="7" s="1"/>
  <c r="D19" i="7"/>
  <c r="D19" i="6"/>
  <c r="E18" i="6"/>
  <c r="H18" i="6" s="1"/>
  <c r="E22" i="27" l="1"/>
  <c r="H22" i="27" s="1"/>
  <c r="D23" i="27"/>
  <c r="E21" i="26"/>
  <c r="H21" i="26" s="1"/>
  <c r="D22" i="26"/>
  <c r="D23" i="25"/>
  <c r="E22" i="25"/>
  <c r="H22" i="25" s="1"/>
  <c r="D23" i="24"/>
  <c r="E22" i="24"/>
  <c r="H22" i="24" s="1"/>
  <c r="E21" i="23"/>
  <c r="H21" i="23" s="1"/>
  <c r="D22" i="23"/>
  <c r="E20" i="22"/>
  <c r="H20" i="22" s="1"/>
  <c r="D21" i="22"/>
  <c r="E21" i="21"/>
  <c r="H21" i="21" s="1"/>
  <c r="D22" i="21"/>
  <c r="E21" i="20"/>
  <c r="H21" i="20" s="1"/>
  <c r="D22" i="20"/>
  <c r="E21" i="19"/>
  <c r="H21" i="19" s="1"/>
  <c r="D22" i="19"/>
  <c r="D21" i="18"/>
  <c r="H20" i="18"/>
  <c r="D21" i="17"/>
  <c r="H20" i="17"/>
  <c r="D21" i="9"/>
  <c r="E20" i="9"/>
  <c r="H20" i="9" s="1"/>
  <c r="D21" i="8"/>
  <c r="E20" i="8"/>
  <c r="H20" i="8" s="1"/>
  <c r="E19" i="7"/>
  <c r="H19" i="7" s="1"/>
  <c r="D20" i="7"/>
  <c r="E19" i="6"/>
  <c r="H19" i="6" s="1"/>
  <c r="D20" i="6"/>
  <c r="D24" i="27" l="1"/>
  <c r="E23" i="27"/>
  <c r="H23" i="27" s="1"/>
  <c r="D23" i="26"/>
  <c r="E22" i="26"/>
  <c r="H22" i="26" s="1"/>
  <c r="E23" i="25"/>
  <c r="H23" i="25" s="1"/>
  <c r="D24" i="25"/>
  <c r="E23" i="24"/>
  <c r="H23" i="24" s="1"/>
  <c r="D24" i="24"/>
  <c r="E22" i="23"/>
  <c r="H22" i="23" s="1"/>
  <c r="D23" i="23"/>
  <c r="E21" i="22"/>
  <c r="H21" i="22" s="1"/>
  <c r="D22" i="22"/>
  <c r="E22" i="21"/>
  <c r="H22" i="21" s="1"/>
  <c r="D23" i="21"/>
  <c r="E22" i="20"/>
  <c r="H22" i="20" s="1"/>
  <c r="D23" i="20"/>
  <c r="E22" i="19"/>
  <c r="H22" i="19" s="1"/>
  <c r="D23" i="19"/>
  <c r="H21" i="18"/>
  <c r="D22" i="18"/>
  <c r="D22" i="17"/>
  <c r="H21" i="17"/>
  <c r="E21" i="9"/>
  <c r="H21" i="9" s="1"/>
  <c r="D22" i="9"/>
  <c r="E21" i="8"/>
  <c r="H21" i="8" s="1"/>
  <c r="D22" i="8"/>
  <c r="D21" i="7"/>
  <c r="E20" i="7"/>
  <c r="H20" i="7" s="1"/>
  <c r="E20" i="6"/>
  <c r="H20" i="6" s="1"/>
  <c r="D21" i="6"/>
  <c r="D25" i="27" l="1"/>
  <c r="E24" i="27"/>
  <c r="H24" i="27" s="1"/>
  <c r="D24" i="26"/>
  <c r="E23" i="26"/>
  <c r="H23" i="26" s="1"/>
  <c r="E24" i="25"/>
  <c r="H24" i="25" s="1"/>
  <c r="D25" i="25"/>
  <c r="E24" i="24"/>
  <c r="H24" i="24" s="1"/>
  <c r="D25" i="24"/>
  <c r="D24" i="23"/>
  <c r="E23" i="23"/>
  <c r="H23" i="23" s="1"/>
  <c r="D23" i="22"/>
  <c r="E22" i="22"/>
  <c r="H22" i="22" s="1"/>
  <c r="D24" i="21"/>
  <c r="E23" i="21"/>
  <c r="H23" i="21" s="1"/>
  <c r="D24" i="20"/>
  <c r="E23" i="20"/>
  <c r="H23" i="20" s="1"/>
  <c r="D24" i="19"/>
  <c r="E23" i="19"/>
  <c r="H23" i="19" s="1"/>
  <c r="H22" i="18"/>
  <c r="D23" i="18"/>
  <c r="D23" i="17"/>
  <c r="H22" i="17"/>
  <c r="E22" i="9"/>
  <c r="H22" i="9" s="1"/>
  <c r="D23" i="9"/>
  <c r="E22" i="8"/>
  <c r="H22" i="8" s="1"/>
  <c r="D23" i="8"/>
  <c r="D22" i="7"/>
  <c r="E21" i="7"/>
  <c r="H21" i="7" s="1"/>
  <c r="D22" i="6"/>
  <c r="E21" i="6"/>
  <c r="H21" i="6" s="1"/>
  <c r="E25" i="27" l="1"/>
  <c r="H25" i="27" s="1"/>
  <c r="D26" i="27"/>
  <c r="E24" i="26"/>
  <c r="H24" i="26" s="1"/>
  <c r="D25" i="26"/>
  <c r="D26" i="25"/>
  <c r="E25" i="25"/>
  <c r="H25" i="25" s="1"/>
  <c r="D26" i="24"/>
  <c r="E25" i="24"/>
  <c r="H25" i="24" s="1"/>
  <c r="D25" i="23"/>
  <c r="E24" i="23"/>
  <c r="H24" i="23" s="1"/>
  <c r="D24" i="22"/>
  <c r="E23" i="22"/>
  <c r="H23" i="22" s="1"/>
  <c r="D25" i="21"/>
  <c r="E24" i="21"/>
  <c r="H24" i="21" s="1"/>
  <c r="D25" i="20"/>
  <c r="E24" i="20"/>
  <c r="H24" i="20" s="1"/>
  <c r="D25" i="19"/>
  <c r="E24" i="19"/>
  <c r="H24" i="19" s="1"/>
  <c r="D24" i="18"/>
  <c r="H23" i="18"/>
  <c r="H23" i="17"/>
  <c r="D24" i="17"/>
  <c r="D24" i="9"/>
  <c r="E23" i="9"/>
  <c r="H23" i="9" s="1"/>
  <c r="D24" i="8"/>
  <c r="E23" i="8"/>
  <c r="H23" i="8" s="1"/>
  <c r="E22" i="7"/>
  <c r="H22" i="7" s="1"/>
  <c r="D23" i="7"/>
  <c r="D23" i="6"/>
  <c r="E22" i="6"/>
  <c r="H22" i="6" s="1"/>
  <c r="E26" i="27" l="1"/>
  <c r="H26" i="27" s="1"/>
  <c r="D27" i="27"/>
  <c r="E25" i="26"/>
  <c r="H25" i="26" s="1"/>
  <c r="D26" i="26"/>
  <c r="D27" i="25"/>
  <c r="E26" i="25"/>
  <c r="H26" i="25" s="1"/>
  <c r="D27" i="24"/>
  <c r="E26" i="24"/>
  <c r="H26" i="24" s="1"/>
  <c r="E25" i="23"/>
  <c r="H25" i="23" s="1"/>
  <c r="D26" i="23"/>
  <c r="E24" i="22"/>
  <c r="H24" i="22" s="1"/>
  <c r="D25" i="22"/>
  <c r="E25" i="21"/>
  <c r="H25" i="21" s="1"/>
  <c r="D26" i="21"/>
  <c r="E25" i="20"/>
  <c r="H25" i="20" s="1"/>
  <c r="D26" i="20"/>
  <c r="E25" i="19"/>
  <c r="H25" i="19" s="1"/>
  <c r="D26" i="19"/>
  <c r="D25" i="18"/>
  <c r="H24" i="18"/>
  <c r="D25" i="17"/>
  <c r="H24" i="17"/>
  <c r="D25" i="9"/>
  <c r="E24" i="9"/>
  <c r="H24" i="9" s="1"/>
  <c r="D25" i="8"/>
  <c r="E24" i="8"/>
  <c r="H24" i="8" s="1"/>
  <c r="E23" i="7"/>
  <c r="H23" i="7" s="1"/>
  <c r="D24" i="7"/>
  <c r="E23" i="6"/>
  <c r="H23" i="6" s="1"/>
  <c r="D24" i="6"/>
  <c r="E27" i="27" l="1"/>
  <c r="H27" i="27" s="1"/>
  <c r="D28" i="27"/>
  <c r="D27" i="26"/>
  <c r="E26" i="26"/>
  <c r="H26" i="26" s="1"/>
  <c r="E27" i="25"/>
  <c r="H27" i="25" s="1"/>
  <c r="D28" i="25"/>
  <c r="E27" i="24"/>
  <c r="H27" i="24" s="1"/>
  <c r="D28" i="24"/>
  <c r="E26" i="23"/>
  <c r="H26" i="23" s="1"/>
  <c r="D27" i="23"/>
  <c r="E25" i="22"/>
  <c r="H25" i="22" s="1"/>
  <c r="D26" i="22"/>
  <c r="E26" i="21"/>
  <c r="H26" i="21" s="1"/>
  <c r="D27" i="21"/>
  <c r="E26" i="20"/>
  <c r="H26" i="20" s="1"/>
  <c r="D27" i="20"/>
  <c r="E26" i="19"/>
  <c r="H26" i="19" s="1"/>
  <c r="D27" i="19"/>
  <c r="H25" i="18"/>
  <c r="D26" i="18"/>
  <c r="D26" i="17"/>
  <c r="H25" i="17"/>
  <c r="E25" i="9"/>
  <c r="H25" i="9" s="1"/>
  <c r="D26" i="9"/>
  <c r="E25" i="8"/>
  <c r="H25" i="8" s="1"/>
  <c r="D26" i="8"/>
  <c r="D25" i="7"/>
  <c r="E24" i="7"/>
  <c r="H24" i="7" s="1"/>
  <c r="E24" i="6"/>
  <c r="H24" i="6" s="1"/>
  <c r="D25" i="6"/>
  <c r="D29" i="27" l="1"/>
  <c r="E28" i="27"/>
  <c r="H28" i="27" s="1"/>
  <c r="D28" i="26"/>
  <c r="E27" i="26"/>
  <c r="H27" i="26" s="1"/>
  <c r="E28" i="25"/>
  <c r="H28" i="25" s="1"/>
  <c r="D29" i="25"/>
  <c r="E28" i="24"/>
  <c r="H28" i="24" s="1"/>
  <c r="D29" i="24"/>
  <c r="D28" i="23"/>
  <c r="E27" i="23"/>
  <c r="H27" i="23" s="1"/>
  <c r="D27" i="22"/>
  <c r="E26" i="22"/>
  <c r="H26" i="22" s="1"/>
  <c r="D28" i="21"/>
  <c r="E27" i="21"/>
  <c r="H27" i="21" s="1"/>
  <c r="D28" i="20"/>
  <c r="E27" i="20"/>
  <c r="H27" i="20" s="1"/>
  <c r="D28" i="19"/>
  <c r="E27" i="19"/>
  <c r="H27" i="19" s="1"/>
  <c r="H26" i="18"/>
  <c r="D27" i="18"/>
  <c r="D27" i="17"/>
  <c r="H26" i="17"/>
  <c r="E26" i="9"/>
  <c r="H26" i="9" s="1"/>
  <c r="D27" i="9"/>
  <c r="D27" i="8"/>
  <c r="E26" i="8"/>
  <c r="H26" i="8" s="1"/>
  <c r="D26" i="7"/>
  <c r="E25" i="7"/>
  <c r="H25" i="7" s="1"/>
  <c r="D26" i="6"/>
  <c r="E25" i="6"/>
  <c r="H25" i="6" s="1"/>
  <c r="D30" i="27" l="1"/>
  <c r="E29" i="27"/>
  <c r="H29" i="27" s="1"/>
  <c r="E28" i="26"/>
  <c r="H28" i="26" s="1"/>
  <c r="D29" i="26"/>
  <c r="D30" i="25"/>
  <c r="E29" i="25"/>
  <c r="H29" i="25" s="1"/>
  <c r="D30" i="24"/>
  <c r="E29" i="24"/>
  <c r="H29" i="24" s="1"/>
  <c r="D29" i="23"/>
  <c r="E28" i="23"/>
  <c r="H28" i="23" s="1"/>
  <c r="D28" i="22"/>
  <c r="E27" i="22"/>
  <c r="H27" i="22" s="1"/>
  <c r="D29" i="21"/>
  <c r="E28" i="21"/>
  <c r="H28" i="21" s="1"/>
  <c r="D29" i="20"/>
  <c r="E28" i="20"/>
  <c r="H28" i="20" s="1"/>
  <c r="D29" i="19"/>
  <c r="E28" i="19"/>
  <c r="H28" i="19" s="1"/>
  <c r="D28" i="18"/>
  <c r="H27" i="18"/>
  <c r="H27" i="17"/>
  <c r="D28" i="17"/>
  <c r="D28" i="9"/>
  <c r="E27" i="9"/>
  <c r="H27" i="9" s="1"/>
  <c r="D28" i="8"/>
  <c r="E27" i="8"/>
  <c r="H27" i="8" s="1"/>
  <c r="E26" i="7"/>
  <c r="H26" i="7" s="1"/>
  <c r="D27" i="7"/>
  <c r="D27" i="6"/>
  <c r="E26" i="6"/>
  <c r="H26" i="6" s="1"/>
  <c r="E30" i="27" l="1"/>
  <c r="H30" i="27" s="1"/>
  <c r="D31" i="27"/>
  <c r="E29" i="26"/>
  <c r="H29" i="26" s="1"/>
  <c r="D30" i="26"/>
  <c r="E30" i="25"/>
  <c r="H30" i="25" s="1"/>
  <c r="D31" i="25"/>
  <c r="D31" i="24"/>
  <c r="E30" i="24"/>
  <c r="H30" i="24" s="1"/>
  <c r="E29" i="23"/>
  <c r="H29" i="23" s="1"/>
  <c r="D30" i="23"/>
  <c r="E28" i="22"/>
  <c r="H28" i="22" s="1"/>
  <c r="D29" i="22"/>
  <c r="E29" i="21"/>
  <c r="H29" i="21" s="1"/>
  <c r="D30" i="21"/>
  <c r="E29" i="20"/>
  <c r="H29" i="20" s="1"/>
  <c r="D30" i="20"/>
  <c r="E29" i="19"/>
  <c r="H29" i="19" s="1"/>
  <c r="D30" i="19"/>
  <c r="D29" i="18"/>
  <c r="H28" i="18"/>
  <c r="D29" i="17"/>
  <c r="H28" i="17"/>
  <c r="D29" i="9"/>
  <c r="E28" i="9"/>
  <c r="H28" i="9" s="1"/>
  <c r="D29" i="8"/>
  <c r="E28" i="8"/>
  <c r="H28" i="8" s="1"/>
  <c r="E27" i="7"/>
  <c r="H27" i="7" s="1"/>
  <c r="D28" i="7"/>
  <c r="E27" i="6"/>
  <c r="H27" i="6" s="1"/>
  <c r="D28" i="6"/>
  <c r="D32" i="27" l="1"/>
  <c r="E31" i="27"/>
  <c r="H31" i="27" s="1"/>
  <c r="D31" i="26"/>
  <c r="E30" i="26"/>
  <c r="H30" i="26" s="1"/>
  <c r="E31" i="25"/>
  <c r="H31" i="25" s="1"/>
  <c r="D32" i="25"/>
  <c r="E31" i="24"/>
  <c r="H31" i="24" s="1"/>
  <c r="D32" i="24"/>
  <c r="E30" i="23"/>
  <c r="H30" i="23" s="1"/>
  <c r="D31" i="23"/>
  <c r="E29" i="22"/>
  <c r="H29" i="22" s="1"/>
  <c r="D30" i="22"/>
  <c r="E30" i="21"/>
  <c r="H30" i="21" s="1"/>
  <c r="D31" i="21"/>
  <c r="E30" i="20"/>
  <c r="H30" i="20" s="1"/>
  <c r="D31" i="20"/>
  <c r="D31" i="19"/>
  <c r="E30" i="19"/>
  <c r="H30" i="19" s="1"/>
  <c r="H29" i="18"/>
  <c r="D30" i="18"/>
  <c r="D30" i="17"/>
  <c r="H29" i="17"/>
  <c r="E29" i="9"/>
  <c r="H29" i="9" s="1"/>
  <c r="D30" i="9"/>
  <c r="E29" i="8"/>
  <c r="H29" i="8" s="1"/>
  <c r="D30" i="8"/>
  <c r="D29" i="7"/>
  <c r="E28" i="7"/>
  <c r="H28" i="7" s="1"/>
  <c r="E28" i="6"/>
  <c r="H28" i="6" s="1"/>
  <c r="D29" i="6"/>
  <c r="D33" i="27" l="1"/>
  <c r="E32" i="27"/>
  <c r="H32" i="27" s="1"/>
  <c r="D32" i="26"/>
  <c r="E31" i="26"/>
  <c r="H31" i="26" s="1"/>
  <c r="E32" i="25"/>
  <c r="H32" i="25" s="1"/>
  <c r="D33" i="25"/>
  <c r="E32" i="24"/>
  <c r="H32" i="24" s="1"/>
  <c r="D33" i="24"/>
  <c r="D32" i="23"/>
  <c r="E31" i="23"/>
  <c r="H31" i="23" s="1"/>
  <c r="D31" i="22"/>
  <c r="E30" i="22"/>
  <c r="H30" i="22" s="1"/>
  <c r="D32" i="21"/>
  <c r="E31" i="21"/>
  <c r="H31" i="21" s="1"/>
  <c r="D32" i="20"/>
  <c r="E31" i="20"/>
  <c r="H31" i="20" s="1"/>
  <c r="D32" i="19"/>
  <c r="E31" i="19"/>
  <c r="H31" i="19" s="1"/>
  <c r="H30" i="18"/>
  <c r="D31" i="18"/>
  <c r="D31" i="17"/>
  <c r="H30" i="17"/>
  <c r="E30" i="9"/>
  <c r="H30" i="9" s="1"/>
  <c r="D31" i="9"/>
  <c r="D31" i="8"/>
  <c r="E30" i="8"/>
  <c r="H30" i="8" s="1"/>
  <c r="D30" i="7"/>
  <c r="E29" i="7"/>
  <c r="H29" i="7" s="1"/>
  <c r="D30" i="6"/>
  <c r="E29" i="6"/>
  <c r="H29" i="6" s="1"/>
  <c r="D34" i="27" l="1"/>
  <c r="E33" i="27"/>
  <c r="H33" i="27" s="1"/>
  <c r="E32" i="26"/>
  <c r="H32" i="26" s="1"/>
  <c r="D33" i="26"/>
  <c r="D34" i="25"/>
  <c r="E33" i="25"/>
  <c r="H33" i="25" s="1"/>
  <c r="D34" i="24"/>
  <c r="E33" i="24"/>
  <c r="H33" i="24" s="1"/>
  <c r="D33" i="23"/>
  <c r="E32" i="23"/>
  <c r="H32" i="23" s="1"/>
  <c r="D32" i="22"/>
  <c r="E31" i="22"/>
  <c r="H31" i="22" s="1"/>
  <c r="D33" i="21"/>
  <c r="E32" i="21"/>
  <c r="H32" i="21" s="1"/>
  <c r="D33" i="20"/>
  <c r="E32" i="20"/>
  <c r="H32" i="20" s="1"/>
  <c r="E32" i="19"/>
  <c r="H32" i="19" s="1"/>
  <c r="D33" i="19"/>
  <c r="D32" i="18"/>
  <c r="H31" i="18"/>
  <c r="H31" i="17"/>
  <c r="D32" i="17"/>
  <c r="D32" i="9"/>
  <c r="E31" i="9"/>
  <c r="H31" i="9" s="1"/>
  <c r="D32" i="8"/>
  <c r="E31" i="8"/>
  <c r="H31" i="8" s="1"/>
  <c r="E30" i="7"/>
  <c r="H30" i="7" s="1"/>
  <c r="D31" i="7"/>
  <c r="D31" i="6"/>
  <c r="E30" i="6"/>
  <c r="H30" i="6" s="1"/>
  <c r="E34" i="27" l="1"/>
  <c r="H34" i="27" s="1"/>
  <c r="D35" i="27"/>
  <c r="E33" i="26"/>
  <c r="H33" i="26" s="1"/>
  <c r="D34" i="26"/>
  <c r="D35" i="25"/>
  <c r="E34" i="25"/>
  <c r="H34" i="25" s="1"/>
  <c r="D35" i="24"/>
  <c r="E34" i="24"/>
  <c r="H34" i="24" s="1"/>
  <c r="E33" i="23"/>
  <c r="H33" i="23" s="1"/>
  <c r="D34" i="23"/>
  <c r="E32" i="22"/>
  <c r="H32" i="22" s="1"/>
  <c r="D33" i="22"/>
  <c r="E33" i="21"/>
  <c r="H33" i="21" s="1"/>
  <c r="D34" i="21"/>
  <c r="E33" i="20"/>
  <c r="H33" i="20" s="1"/>
  <c r="D34" i="20"/>
  <c r="E33" i="19"/>
  <c r="H33" i="19" s="1"/>
  <c r="D34" i="19"/>
  <c r="D33" i="18"/>
  <c r="H32" i="18"/>
  <c r="D33" i="17"/>
  <c r="H32" i="17"/>
  <c r="D33" i="9"/>
  <c r="E32" i="9"/>
  <c r="H32" i="9" s="1"/>
  <c r="E32" i="8"/>
  <c r="H32" i="8" s="1"/>
  <c r="D33" i="8"/>
  <c r="E31" i="7"/>
  <c r="H31" i="7" s="1"/>
  <c r="D32" i="7"/>
  <c r="E31" i="6"/>
  <c r="H31" i="6" s="1"/>
  <c r="D32" i="6"/>
  <c r="E35" i="27" l="1"/>
  <c r="H35" i="27" s="1"/>
  <c r="D36" i="27"/>
  <c r="D35" i="26"/>
  <c r="E34" i="26"/>
  <c r="H34" i="26" s="1"/>
  <c r="E35" i="25"/>
  <c r="H35" i="25" s="1"/>
  <c r="D36" i="25"/>
  <c r="E35" i="24"/>
  <c r="H35" i="24" s="1"/>
  <c r="D36" i="24"/>
  <c r="E34" i="23"/>
  <c r="H34" i="23" s="1"/>
  <c r="D35" i="23"/>
  <c r="E33" i="22"/>
  <c r="H33" i="22" s="1"/>
  <c r="D34" i="22"/>
  <c r="E34" i="21"/>
  <c r="H34" i="21" s="1"/>
  <c r="D35" i="21"/>
  <c r="E34" i="20"/>
  <c r="H34" i="20" s="1"/>
  <c r="D35" i="20"/>
  <c r="D35" i="19"/>
  <c r="E34" i="19"/>
  <c r="H34" i="19" s="1"/>
  <c r="H33" i="18"/>
  <c r="D34" i="18"/>
  <c r="D34" i="17"/>
  <c r="H33" i="17"/>
  <c r="E33" i="9"/>
  <c r="H33" i="9" s="1"/>
  <c r="D34" i="9"/>
  <c r="E33" i="8"/>
  <c r="H33" i="8" s="1"/>
  <c r="D34" i="8"/>
  <c r="D33" i="7"/>
  <c r="E32" i="7"/>
  <c r="H32" i="7" s="1"/>
  <c r="E32" i="6"/>
  <c r="H32" i="6" s="1"/>
  <c r="D33" i="6"/>
  <c r="D37" i="27" l="1"/>
  <c r="E36" i="27"/>
  <c r="H36" i="27" s="1"/>
  <c r="D36" i="26"/>
  <c r="E35" i="26"/>
  <c r="H35" i="26" s="1"/>
  <c r="E36" i="25"/>
  <c r="H36" i="25" s="1"/>
  <c r="D37" i="25"/>
  <c r="E36" i="24"/>
  <c r="H36" i="24" s="1"/>
  <c r="D37" i="24"/>
  <c r="D36" i="23"/>
  <c r="E35" i="23"/>
  <c r="H35" i="23" s="1"/>
  <c r="D35" i="22"/>
  <c r="E34" i="22"/>
  <c r="H34" i="22" s="1"/>
  <c r="D36" i="21"/>
  <c r="E35" i="21"/>
  <c r="H35" i="21" s="1"/>
  <c r="D36" i="20"/>
  <c r="E35" i="20"/>
  <c r="H35" i="20" s="1"/>
  <c r="D36" i="19"/>
  <c r="E35" i="19"/>
  <c r="H35" i="19" s="1"/>
  <c r="H34" i="18"/>
  <c r="D35" i="18"/>
  <c r="D35" i="17"/>
  <c r="H34" i="17"/>
  <c r="E34" i="9"/>
  <c r="H34" i="9" s="1"/>
  <c r="D35" i="9"/>
  <c r="D35" i="8"/>
  <c r="E34" i="8"/>
  <c r="H34" i="8" s="1"/>
  <c r="E33" i="7"/>
  <c r="H33" i="7" s="1"/>
  <c r="D34" i="7"/>
  <c r="D34" i="6"/>
  <c r="E33" i="6"/>
  <c r="H33" i="6" s="1"/>
  <c r="E37" i="27" l="1"/>
  <c r="H37" i="27" s="1"/>
  <c r="D38" i="27"/>
  <c r="E36" i="26"/>
  <c r="H36" i="26" s="1"/>
  <c r="D37" i="26"/>
  <c r="D38" i="25"/>
  <c r="E37" i="25"/>
  <c r="H37" i="25" s="1"/>
  <c r="D38" i="24"/>
  <c r="E37" i="24"/>
  <c r="H37" i="24" s="1"/>
  <c r="D37" i="23"/>
  <c r="E36" i="23"/>
  <c r="H36" i="23" s="1"/>
  <c r="D36" i="22"/>
  <c r="E35" i="22"/>
  <c r="H35" i="22" s="1"/>
  <c r="D37" i="21"/>
  <c r="E36" i="21"/>
  <c r="H36" i="21" s="1"/>
  <c r="D37" i="20"/>
  <c r="E36" i="20"/>
  <c r="H36" i="20" s="1"/>
  <c r="D37" i="19"/>
  <c r="E36" i="19"/>
  <c r="H36" i="19" s="1"/>
  <c r="D36" i="18"/>
  <c r="H35" i="18"/>
  <c r="H35" i="17"/>
  <c r="D36" i="17"/>
  <c r="D36" i="9"/>
  <c r="E35" i="9"/>
  <c r="H35" i="9" s="1"/>
  <c r="D36" i="8"/>
  <c r="E35" i="8"/>
  <c r="H35" i="8" s="1"/>
  <c r="E34" i="7"/>
  <c r="H34" i="7" s="1"/>
  <c r="D35" i="7"/>
  <c r="D35" i="6"/>
  <c r="E34" i="6"/>
  <c r="H34" i="6" s="1"/>
  <c r="E38" i="27" l="1"/>
  <c r="H38" i="27" s="1"/>
  <c r="D39" i="27"/>
  <c r="E37" i="26"/>
  <c r="H37" i="26" s="1"/>
  <c r="D38" i="26"/>
  <c r="D39" i="25"/>
  <c r="E38" i="25"/>
  <c r="H38" i="25" s="1"/>
  <c r="D39" i="24"/>
  <c r="E38" i="24"/>
  <c r="H38" i="24" s="1"/>
  <c r="E37" i="23"/>
  <c r="H37" i="23" s="1"/>
  <c r="D38" i="23"/>
  <c r="E36" i="22"/>
  <c r="H36" i="22" s="1"/>
  <c r="D37" i="22"/>
  <c r="E37" i="21"/>
  <c r="H37" i="21" s="1"/>
  <c r="D38" i="21"/>
  <c r="E37" i="20"/>
  <c r="H37" i="20" s="1"/>
  <c r="D38" i="20"/>
  <c r="E37" i="19"/>
  <c r="H37" i="19" s="1"/>
  <c r="D38" i="19"/>
  <c r="D37" i="18"/>
  <c r="H36" i="18"/>
  <c r="D37" i="17"/>
  <c r="H36" i="17"/>
  <c r="D37" i="9"/>
  <c r="E36" i="9"/>
  <c r="H36" i="9" s="1"/>
  <c r="E36" i="8"/>
  <c r="H36" i="8" s="1"/>
  <c r="D37" i="8"/>
  <c r="E35" i="7"/>
  <c r="H35" i="7" s="1"/>
  <c r="D36" i="7"/>
  <c r="E35" i="6"/>
  <c r="H35" i="6" s="1"/>
  <c r="D36" i="6"/>
  <c r="D40" i="27" l="1"/>
  <c r="E39" i="27"/>
  <c r="H39" i="27" s="1"/>
  <c r="D39" i="26"/>
  <c r="E38" i="26"/>
  <c r="H38" i="26" s="1"/>
  <c r="E39" i="25"/>
  <c r="H39" i="25" s="1"/>
  <c r="D40" i="25"/>
  <c r="E39" i="24"/>
  <c r="H39" i="24" s="1"/>
  <c r="D40" i="24"/>
  <c r="E38" i="23"/>
  <c r="H38" i="23" s="1"/>
  <c r="D39" i="23"/>
  <c r="E37" i="22"/>
  <c r="H37" i="22" s="1"/>
  <c r="D38" i="22"/>
  <c r="E38" i="21"/>
  <c r="H38" i="21" s="1"/>
  <c r="D39" i="21"/>
  <c r="E38" i="20"/>
  <c r="H38" i="20" s="1"/>
  <c r="D39" i="20"/>
  <c r="E38" i="19"/>
  <c r="H38" i="19" s="1"/>
  <c r="D39" i="19"/>
  <c r="H37" i="18"/>
  <c r="D38" i="18"/>
  <c r="D38" i="17"/>
  <c r="H37" i="17"/>
  <c r="E37" i="9"/>
  <c r="H37" i="9" s="1"/>
  <c r="D38" i="9"/>
  <c r="E37" i="8"/>
  <c r="H37" i="8" s="1"/>
  <c r="D38" i="8"/>
  <c r="D37" i="7"/>
  <c r="E36" i="7"/>
  <c r="H36" i="7" s="1"/>
  <c r="E36" i="6"/>
  <c r="H36" i="6" s="1"/>
  <c r="D37" i="6"/>
  <c r="D41" i="27" l="1"/>
  <c r="E40" i="27"/>
  <c r="H40" i="27" s="1"/>
  <c r="D40" i="26"/>
  <c r="E39" i="26"/>
  <c r="H39" i="26" s="1"/>
  <c r="D41" i="25"/>
  <c r="E40" i="25"/>
  <c r="H40" i="25" s="1"/>
  <c r="D41" i="24"/>
  <c r="E40" i="24"/>
  <c r="H40" i="24" s="1"/>
  <c r="D40" i="23"/>
  <c r="E39" i="23"/>
  <c r="H39" i="23" s="1"/>
  <c r="D39" i="22"/>
  <c r="E38" i="22"/>
  <c r="H38" i="22" s="1"/>
  <c r="D40" i="21"/>
  <c r="E39" i="21"/>
  <c r="H39" i="21" s="1"/>
  <c r="D40" i="20"/>
  <c r="E39" i="20"/>
  <c r="H39" i="20" s="1"/>
  <c r="D40" i="19"/>
  <c r="E39" i="19"/>
  <c r="H39" i="19" s="1"/>
  <c r="H38" i="18"/>
  <c r="D39" i="18"/>
  <c r="D39" i="17"/>
  <c r="H38" i="17"/>
  <c r="E38" i="9"/>
  <c r="H38" i="9" s="1"/>
  <c r="D39" i="9"/>
  <c r="E38" i="8"/>
  <c r="H38" i="8" s="1"/>
  <c r="D39" i="8"/>
  <c r="E37" i="7"/>
  <c r="H37" i="7" s="1"/>
  <c r="D38" i="7"/>
  <c r="D38" i="6"/>
  <c r="E37" i="6"/>
  <c r="H37" i="6" s="1"/>
  <c r="D42" i="27" l="1"/>
  <c r="E41" i="27"/>
  <c r="H41" i="27" s="1"/>
  <c r="E40" i="26"/>
  <c r="H40" i="26" s="1"/>
  <c r="D41" i="26"/>
  <c r="E41" i="25"/>
  <c r="H41" i="25" s="1"/>
  <c r="D42" i="25"/>
  <c r="E41" i="24"/>
  <c r="H41" i="24" s="1"/>
  <c r="D42" i="24"/>
  <c r="E40" i="23"/>
  <c r="H40" i="23" s="1"/>
  <c r="D41" i="23"/>
  <c r="D40" i="22"/>
  <c r="E39" i="22"/>
  <c r="H39" i="22" s="1"/>
  <c r="D41" i="21"/>
  <c r="E40" i="21"/>
  <c r="H40" i="21" s="1"/>
  <c r="D41" i="20"/>
  <c r="E40" i="20"/>
  <c r="H40" i="20" s="1"/>
  <c r="E40" i="19"/>
  <c r="H40" i="19" s="1"/>
  <c r="D41" i="19"/>
  <c r="D40" i="18"/>
  <c r="H39" i="18"/>
  <c r="H39" i="17"/>
  <c r="D40" i="17"/>
  <c r="D40" i="9"/>
  <c r="E39" i="9"/>
  <c r="H39" i="9" s="1"/>
  <c r="D40" i="8"/>
  <c r="E39" i="8"/>
  <c r="H39" i="8" s="1"/>
  <c r="E38" i="7"/>
  <c r="H38" i="7" s="1"/>
  <c r="D39" i="7"/>
  <c r="D39" i="6"/>
  <c r="E38" i="6"/>
  <c r="H38" i="6" s="1"/>
  <c r="D43" i="27" l="1"/>
  <c r="E42" i="27"/>
  <c r="H42" i="27" s="1"/>
  <c r="E41" i="26"/>
  <c r="H41" i="26" s="1"/>
  <c r="D42" i="26"/>
  <c r="D43" i="25"/>
  <c r="E42" i="25"/>
  <c r="H42" i="25" s="1"/>
  <c r="D43" i="24"/>
  <c r="E42" i="24"/>
  <c r="H42" i="24" s="1"/>
  <c r="E41" i="23"/>
  <c r="H41" i="23" s="1"/>
  <c r="D42" i="23"/>
  <c r="E40" i="22"/>
  <c r="H40" i="22" s="1"/>
  <c r="D41" i="22"/>
  <c r="D42" i="21"/>
  <c r="E41" i="21"/>
  <c r="H41" i="21" s="1"/>
  <c r="D42" i="20"/>
  <c r="E41" i="20"/>
  <c r="H41" i="20" s="1"/>
  <c r="D42" i="19"/>
  <c r="E41" i="19"/>
  <c r="H41" i="19" s="1"/>
  <c r="H40" i="18"/>
  <c r="D41" i="18"/>
  <c r="H40" i="17"/>
  <c r="D41" i="17"/>
  <c r="D41" i="9"/>
  <c r="E40" i="9"/>
  <c r="H40" i="9" s="1"/>
  <c r="E40" i="8"/>
  <c r="H40" i="8" s="1"/>
  <c r="D41" i="8"/>
  <c r="E39" i="7"/>
  <c r="H39" i="7" s="1"/>
  <c r="D40" i="7"/>
  <c r="E39" i="6"/>
  <c r="H39" i="6" s="1"/>
  <c r="D40" i="6"/>
  <c r="D44" i="27" l="1"/>
  <c r="E43" i="27"/>
  <c r="H43" i="27" s="1"/>
  <c r="E42" i="26"/>
  <c r="H42" i="26" s="1"/>
  <c r="D43" i="26"/>
  <c r="D44" i="25"/>
  <c r="E43" i="25"/>
  <c r="H43" i="25" s="1"/>
  <c r="D44" i="24"/>
  <c r="E43" i="24"/>
  <c r="H43" i="24" s="1"/>
  <c r="E42" i="23"/>
  <c r="H42" i="23" s="1"/>
  <c r="D43" i="23"/>
  <c r="D42" i="22"/>
  <c r="E41" i="22"/>
  <c r="H41" i="22" s="1"/>
  <c r="D43" i="21"/>
  <c r="E42" i="21"/>
  <c r="H42" i="21" s="1"/>
  <c r="D43" i="20"/>
  <c r="E42" i="20"/>
  <c r="H42" i="20" s="1"/>
  <c r="E42" i="19"/>
  <c r="H42" i="19" s="1"/>
  <c r="D43" i="19"/>
  <c r="D42" i="18"/>
  <c r="H41" i="18"/>
  <c r="D42" i="17"/>
  <c r="H41" i="17"/>
  <c r="D42" i="9"/>
  <c r="E41" i="9"/>
  <c r="H41" i="9" s="1"/>
  <c r="D42" i="8"/>
  <c r="E41" i="8"/>
  <c r="H41" i="8" s="1"/>
  <c r="D41" i="7"/>
  <c r="E40" i="7"/>
  <c r="H40" i="7" s="1"/>
  <c r="D41" i="6"/>
  <c r="E40" i="6"/>
  <c r="H40" i="6" s="1"/>
  <c r="E44" i="27" l="1"/>
  <c r="H44" i="27" s="1"/>
  <c r="D45" i="27"/>
  <c r="D44" i="26"/>
  <c r="E43" i="26"/>
  <c r="H43" i="26" s="1"/>
  <c r="D45" i="25"/>
  <c r="E44" i="25"/>
  <c r="H44" i="25" s="1"/>
  <c r="D45" i="24"/>
  <c r="E44" i="24"/>
  <c r="H44" i="24" s="1"/>
  <c r="D44" i="23"/>
  <c r="E43" i="23"/>
  <c r="H43" i="23" s="1"/>
  <c r="D43" i="22"/>
  <c r="E42" i="22"/>
  <c r="H42" i="22" s="1"/>
  <c r="E43" i="21"/>
  <c r="H43" i="21" s="1"/>
  <c r="D44" i="21"/>
  <c r="E43" i="20"/>
  <c r="H43" i="20" s="1"/>
  <c r="D44" i="20"/>
  <c r="E43" i="19"/>
  <c r="H43" i="19" s="1"/>
  <c r="D44" i="19"/>
  <c r="D43" i="18"/>
  <c r="H42" i="18"/>
  <c r="D43" i="17"/>
  <c r="H42" i="17"/>
  <c r="D43" i="9"/>
  <c r="E42" i="9"/>
  <c r="H42" i="9" s="1"/>
  <c r="D43" i="8"/>
  <c r="E42" i="8"/>
  <c r="H42" i="8" s="1"/>
  <c r="D42" i="7"/>
  <c r="E41" i="7"/>
  <c r="H41" i="7" s="1"/>
  <c r="D42" i="6"/>
  <c r="E41" i="6"/>
  <c r="H41" i="6" s="1"/>
  <c r="D46" i="27" l="1"/>
  <c r="E45" i="27"/>
  <c r="H45" i="27" s="1"/>
  <c r="D45" i="26"/>
  <c r="E44" i="26"/>
  <c r="H44" i="26" s="1"/>
  <c r="E45" i="25"/>
  <c r="H45" i="25" s="1"/>
  <c r="D46" i="25"/>
  <c r="E45" i="24"/>
  <c r="H45" i="24" s="1"/>
  <c r="D46" i="24"/>
  <c r="D45" i="23"/>
  <c r="E44" i="23"/>
  <c r="H44" i="23" s="1"/>
  <c r="E43" i="22"/>
  <c r="H43" i="22" s="1"/>
  <c r="D44" i="22"/>
  <c r="D45" i="21"/>
  <c r="E44" i="21"/>
  <c r="H44" i="21" s="1"/>
  <c r="D45" i="20"/>
  <c r="E44" i="20"/>
  <c r="H44" i="20" s="1"/>
  <c r="E44" i="19"/>
  <c r="H44" i="19" s="1"/>
  <c r="D45" i="19"/>
  <c r="H43" i="18"/>
  <c r="D44" i="18"/>
  <c r="H43" i="17"/>
  <c r="D44" i="17"/>
  <c r="D44" i="9"/>
  <c r="E43" i="9"/>
  <c r="H43" i="9" s="1"/>
  <c r="D44" i="8"/>
  <c r="E43" i="8"/>
  <c r="H43" i="8" s="1"/>
  <c r="D43" i="7"/>
  <c r="E42" i="7"/>
  <c r="H42" i="7" s="1"/>
  <c r="D43" i="6"/>
  <c r="E42" i="6"/>
  <c r="H42" i="6" s="1"/>
  <c r="D47" i="27" l="1"/>
  <c r="E46" i="27"/>
  <c r="H46" i="27" s="1"/>
  <c r="D46" i="26"/>
  <c r="E45" i="26"/>
  <c r="H45" i="26" s="1"/>
  <c r="D47" i="25"/>
  <c r="E46" i="25"/>
  <c r="H46" i="25" s="1"/>
  <c r="D47" i="24"/>
  <c r="E46" i="24"/>
  <c r="H46" i="24" s="1"/>
  <c r="E45" i="23"/>
  <c r="H45" i="23" s="1"/>
  <c r="D46" i="23"/>
  <c r="D45" i="22"/>
  <c r="E44" i="22"/>
  <c r="H44" i="22" s="1"/>
  <c r="D46" i="21"/>
  <c r="E45" i="21"/>
  <c r="H45" i="21" s="1"/>
  <c r="D46" i="20"/>
  <c r="E45" i="20"/>
  <c r="H45" i="20" s="1"/>
  <c r="D46" i="19"/>
  <c r="E45" i="19"/>
  <c r="H45" i="19" s="1"/>
  <c r="H44" i="18"/>
  <c r="D45" i="18"/>
  <c r="D45" i="17"/>
  <c r="H44" i="17"/>
  <c r="E44" i="9"/>
  <c r="H44" i="9" s="1"/>
  <c r="D45" i="9"/>
  <c r="E44" i="8"/>
  <c r="H44" i="8" s="1"/>
  <c r="D45" i="8"/>
  <c r="D44" i="7"/>
  <c r="E43" i="7"/>
  <c r="H43" i="7" s="1"/>
  <c r="E43" i="6"/>
  <c r="H43" i="6" s="1"/>
  <c r="D44" i="6"/>
  <c r="D48" i="27" l="1"/>
  <c r="E47" i="27"/>
  <c r="H47" i="27" s="1"/>
  <c r="D47" i="26"/>
  <c r="E46" i="26"/>
  <c r="H46" i="26" s="1"/>
  <c r="D48" i="25"/>
  <c r="E47" i="25"/>
  <c r="H47" i="25" s="1"/>
  <c r="D48" i="24"/>
  <c r="E47" i="24"/>
  <c r="H47" i="24" s="1"/>
  <c r="D47" i="23"/>
  <c r="E46" i="23"/>
  <c r="H46" i="23" s="1"/>
  <c r="D46" i="22"/>
  <c r="E45" i="22"/>
  <c r="H45" i="22" s="1"/>
  <c r="D47" i="21"/>
  <c r="E46" i="21"/>
  <c r="H46" i="21" s="1"/>
  <c r="D47" i="20"/>
  <c r="E46" i="20"/>
  <c r="H46" i="20" s="1"/>
  <c r="D47" i="19"/>
  <c r="E46" i="19"/>
  <c r="H46" i="19" s="1"/>
  <c r="D46" i="18"/>
  <c r="H45" i="18"/>
  <c r="D46" i="17"/>
  <c r="H45" i="17"/>
  <c r="D46" i="9"/>
  <c r="E45" i="9"/>
  <c r="H45" i="9" s="1"/>
  <c r="D46" i="8"/>
  <c r="E45" i="8"/>
  <c r="H45" i="8" s="1"/>
  <c r="E44" i="7"/>
  <c r="H44" i="7" s="1"/>
  <c r="D45" i="7"/>
  <c r="D45" i="6"/>
  <c r="E44" i="6"/>
  <c r="H44" i="6" s="1"/>
  <c r="E48" i="27" l="1"/>
  <c r="H48" i="27" s="1"/>
  <c r="D49" i="27"/>
  <c r="E47" i="26"/>
  <c r="H47" i="26" s="1"/>
  <c r="D48" i="26"/>
  <c r="D49" i="25"/>
  <c r="E48" i="25"/>
  <c r="H48" i="25" s="1"/>
  <c r="D49" i="24"/>
  <c r="E48" i="24"/>
  <c r="H48" i="24" s="1"/>
  <c r="D48" i="23"/>
  <c r="E47" i="23"/>
  <c r="H47" i="23" s="1"/>
  <c r="E46" i="22"/>
  <c r="H46" i="22" s="1"/>
  <c r="D47" i="22"/>
  <c r="E47" i="21"/>
  <c r="H47" i="21" s="1"/>
  <c r="D48" i="21"/>
  <c r="E47" i="20"/>
  <c r="H47" i="20" s="1"/>
  <c r="D48" i="20"/>
  <c r="E47" i="19"/>
  <c r="H47" i="19" s="1"/>
  <c r="D48" i="19"/>
  <c r="D47" i="18"/>
  <c r="H46" i="18"/>
  <c r="H46" i="17"/>
  <c r="D47" i="17"/>
  <c r="D47" i="9"/>
  <c r="E46" i="9"/>
  <c r="H46" i="9" s="1"/>
  <c r="D47" i="8"/>
  <c r="E46" i="8"/>
  <c r="H46" i="8" s="1"/>
  <c r="D46" i="7"/>
  <c r="E45" i="7"/>
  <c r="H45" i="7" s="1"/>
  <c r="D46" i="6"/>
  <c r="E45" i="6"/>
  <c r="H45" i="6" s="1"/>
  <c r="D50" i="27" l="1"/>
  <c r="E49" i="27"/>
  <c r="H49" i="27" s="1"/>
  <c r="D49" i="26"/>
  <c r="E48" i="26"/>
  <c r="H48" i="26" s="1"/>
  <c r="D50" i="25"/>
  <c r="E49" i="25"/>
  <c r="H49" i="25" s="1"/>
  <c r="E49" i="24"/>
  <c r="H49" i="24" s="1"/>
  <c r="D50" i="24"/>
  <c r="E48" i="23"/>
  <c r="H48" i="23" s="1"/>
  <c r="D49" i="23"/>
  <c r="E47" i="22"/>
  <c r="H47" i="22" s="1"/>
  <c r="D48" i="22"/>
  <c r="E48" i="21"/>
  <c r="H48" i="21" s="1"/>
  <c r="D49" i="21"/>
  <c r="D49" i="20"/>
  <c r="E48" i="20"/>
  <c r="H48" i="20" s="1"/>
  <c r="D49" i="19"/>
  <c r="E48" i="19"/>
  <c r="H48" i="19" s="1"/>
  <c r="D48" i="18"/>
  <c r="H47" i="18"/>
  <c r="H47" i="17"/>
  <c r="D48" i="17"/>
  <c r="D48" i="9"/>
  <c r="E47" i="9"/>
  <c r="H47" i="9" s="1"/>
  <c r="D48" i="8"/>
  <c r="E47" i="8"/>
  <c r="H47" i="8" s="1"/>
  <c r="D47" i="7"/>
  <c r="E46" i="7"/>
  <c r="H46" i="7" s="1"/>
  <c r="E46" i="6"/>
  <c r="H46" i="6" s="1"/>
  <c r="D47" i="6"/>
  <c r="D51" i="27" l="1"/>
  <c r="E50" i="27"/>
  <c r="H50" i="27" s="1"/>
  <c r="D50" i="26"/>
  <c r="E49" i="26"/>
  <c r="H49" i="26" s="1"/>
  <c r="D51" i="25"/>
  <c r="E50" i="25"/>
  <c r="H50" i="25" s="1"/>
  <c r="D51" i="24"/>
  <c r="E50" i="24"/>
  <c r="H50" i="24" s="1"/>
  <c r="E49" i="23"/>
  <c r="H49" i="23" s="1"/>
  <c r="D50" i="23"/>
  <c r="D49" i="22"/>
  <c r="E48" i="22"/>
  <c r="H48" i="22" s="1"/>
  <c r="D50" i="21"/>
  <c r="E49" i="21"/>
  <c r="H49" i="21" s="1"/>
  <c r="D50" i="20"/>
  <c r="E49" i="20"/>
  <c r="H49" i="20" s="1"/>
  <c r="D50" i="19"/>
  <c r="E49" i="19"/>
  <c r="H49" i="19" s="1"/>
  <c r="H48" i="18"/>
  <c r="D49" i="18"/>
  <c r="H48" i="17"/>
  <c r="D49" i="17"/>
  <c r="E48" i="9"/>
  <c r="H48" i="9" s="1"/>
  <c r="D49" i="9"/>
  <c r="E48" i="8"/>
  <c r="H48" i="8" s="1"/>
  <c r="D49" i="8"/>
  <c r="D48" i="7"/>
  <c r="E47" i="7"/>
  <c r="H47" i="7" s="1"/>
  <c r="E47" i="6"/>
  <c r="H47" i="6" s="1"/>
  <c r="D48" i="6"/>
  <c r="D52" i="27" l="1"/>
  <c r="E51" i="27"/>
  <c r="H51" i="27" s="1"/>
  <c r="D51" i="26"/>
  <c r="E50" i="26"/>
  <c r="H50" i="26" s="1"/>
  <c r="E51" i="25"/>
  <c r="H51" i="25" s="1"/>
  <c r="D52" i="25"/>
  <c r="D52" i="24"/>
  <c r="E51" i="24"/>
  <c r="H51" i="24" s="1"/>
  <c r="E50" i="23"/>
  <c r="H50" i="23" s="1"/>
  <c r="D51" i="23"/>
  <c r="D50" i="22"/>
  <c r="E49" i="22"/>
  <c r="H49" i="22" s="1"/>
  <c r="D51" i="21"/>
  <c r="E50" i="21"/>
  <c r="H50" i="21" s="1"/>
  <c r="D51" i="20"/>
  <c r="E50" i="20"/>
  <c r="H50" i="20" s="1"/>
  <c r="D51" i="19"/>
  <c r="E50" i="19"/>
  <c r="H50" i="19" s="1"/>
  <c r="D50" i="18"/>
  <c r="H49" i="18"/>
  <c r="D50" i="17"/>
  <c r="H49" i="17"/>
  <c r="D50" i="9"/>
  <c r="E49" i="9"/>
  <c r="H49" i="9" s="1"/>
  <c r="D50" i="8"/>
  <c r="E49" i="8"/>
  <c r="H49" i="8" s="1"/>
  <c r="E48" i="7"/>
  <c r="H48" i="7" s="1"/>
  <c r="D49" i="7"/>
  <c r="D49" i="6"/>
  <c r="E48" i="6"/>
  <c r="H48" i="6" s="1"/>
  <c r="E52" i="27" l="1"/>
  <c r="H52" i="27" s="1"/>
  <c r="D53" i="27"/>
  <c r="E51" i="26"/>
  <c r="H51" i="26" s="1"/>
  <c r="D52" i="26"/>
  <c r="D53" i="25"/>
  <c r="E52" i="25"/>
  <c r="H52" i="25" s="1"/>
  <c r="E52" i="24"/>
  <c r="H52" i="24" s="1"/>
  <c r="D53" i="24"/>
  <c r="D52" i="23"/>
  <c r="E51" i="23"/>
  <c r="H51" i="23" s="1"/>
  <c r="D51" i="22"/>
  <c r="E50" i="22"/>
  <c r="H50" i="22" s="1"/>
  <c r="E51" i="21"/>
  <c r="H51" i="21" s="1"/>
  <c r="D52" i="21"/>
  <c r="E51" i="20"/>
  <c r="H51" i="20" s="1"/>
  <c r="D52" i="20"/>
  <c r="E51" i="19"/>
  <c r="H51" i="19" s="1"/>
  <c r="D52" i="19"/>
  <c r="D51" i="18"/>
  <c r="H50" i="18"/>
  <c r="D51" i="17"/>
  <c r="H50" i="17"/>
  <c r="D51" i="9"/>
  <c r="E50" i="9"/>
  <c r="H50" i="9" s="1"/>
  <c r="D51" i="8"/>
  <c r="E50" i="8"/>
  <c r="H50" i="8" s="1"/>
  <c r="D50" i="7"/>
  <c r="E49" i="7"/>
  <c r="H49" i="7" s="1"/>
  <c r="E49" i="6"/>
  <c r="H49" i="6" s="1"/>
  <c r="D50" i="6"/>
  <c r="D54" i="27" l="1"/>
  <c r="E53" i="27"/>
  <c r="H53" i="27" s="1"/>
  <c r="D53" i="26"/>
  <c r="E52" i="26"/>
  <c r="H52" i="26" s="1"/>
  <c r="D54" i="25"/>
  <c r="E53" i="25"/>
  <c r="H53" i="25" s="1"/>
  <c r="E53" i="24"/>
  <c r="H53" i="24" s="1"/>
  <c r="D54" i="24"/>
  <c r="D53" i="23"/>
  <c r="E52" i="23"/>
  <c r="H52" i="23" s="1"/>
  <c r="E51" i="22"/>
  <c r="H51" i="22" s="1"/>
  <c r="D52" i="22"/>
  <c r="D53" i="21"/>
  <c r="E52" i="21"/>
  <c r="H52" i="21" s="1"/>
  <c r="D53" i="20"/>
  <c r="E52" i="20"/>
  <c r="H52" i="20" s="1"/>
  <c r="D53" i="19"/>
  <c r="E52" i="19"/>
  <c r="H52" i="19" s="1"/>
  <c r="D52" i="18"/>
  <c r="H51" i="18"/>
  <c r="H51" i="17"/>
  <c r="D52" i="17"/>
  <c r="D52" i="9"/>
  <c r="E51" i="9"/>
  <c r="H51" i="9" s="1"/>
  <c r="D52" i="8"/>
  <c r="E51" i="8"/>
  <c r="H51" i="8" s="1"/>
  <c r="D51" i="7"/>
  <c r="E50" i="7"/>
  <c r="H50" i="7" s="1"/>
  <c r="D51" i="6"/>
  <c r="E50" i="6"/>
  <c r="H50" i="6" s="1"/>
  <c r="D55" i="27" l="1"/>
  <c r="E54" i="27"/>
  <c r="H54" i="27" s="1"/>
  <c r="D54" i="26"/>
  <c r="E53" i="26"/>
  <c r="H53" i="26" s="1"/>
  <c r="D55" i="25"/>
  <c r="E54" i="25"/>
  <c r="H54" i="25" s="1"/>
  <c r="D55" i="24"/>
  <c r="E54" i="24"/>
  <c r="H54" i="24" s="1"/>
  <c r="E53" i="23"/>
  <c r="H53" i="23" s="1"/>
  <c r="D54" i="23"/>
  <c r="D53" i="22"/>
  <c r="E52" i="22"/>
  <c r="H52" i="22" s="1"/>
  <c r="D54" i="21"/>
  <c r="E53" i="21"/>
  <c r="H53" i="21" s="1"/>
  <c r="D54" i="20"/>
  <c r="E53" i="20"/>
  <c r="H53" i="20" s="1"/>
  <c r="D54" i="19"/>
  <c r="E53" i="19"/>
  <c r="H53" i="19" s="1"/>
  <c r="H52" i="18"/>
  <c r="D53" i="18"/>
  <c r="D53" i="17"/>
  <c r="H52" i="17"/>
  <c r="E52" i="9"/>
  <c r="H52" i="9" s="1"/>
  <c r="D53" i="9"/>
  <c r="E52" i="8"/>
  <c r="H52" i="8" s="1"/>
  <c r="D53" i="8"/>
  <c r="D52" i="7"/>
  <c r="E51" i="7"/>
  <c r="H51" i="7" s="1"/>
  <c r="E51" i="6"/>
  <c r="H51" i="6" s="1"/>
  <c r="D52" i="6"/>
  <c r="E55" i="27" l="1"/>
  <c r="H55" i="27" s="1"/>
  <c r="D56" i="27"/>
  <c r="D55" i="26"/>
  <c r="E54" i="26"/>
  <c r="H54" i="26" s="1"/>
  <c r="E55" i="25"/>
  <c r="H55" i="25" s="1"/>
  <c r="D56" i="25"/>
  <c r="E55" i="24"/>
  <c r="H55" i="24" s="1"/>
  <c r="D56" i="24"/>
  <c r="D55" i="23"/>
  <c r="E54" i="23"/>
  <c r="H54" i="23" s="1"/>
  <c r="D54" i="22"/>
  <c r="E53" i="22"/>
  <c r="H53" i="22" s="1"/>
  <c r="D55" i="21"/>
  <c r="E54" i="21"/>
  <c r="H54" i="21" s="1"/>
  <c r="D55" i="20"/>
  <c r="E54" i="20"/>
  <c r="H54" i="20" s="1"/>
  <c r="D55" i="19"/>
  <c r="E54" i="19"/>
  <c r="H54" i="19" s="1"/>
  <c r="D54" i="18"/>
  <c r="H53" i="18"/>
  <c r="D54" i="17"/>
  <c r="H53" i="17"/>
  <c r="D54" i="9"/>
  <c r="E53" i="9"/>
  <c r="H53" i="9" s="1"/>
  <c r="D54" i="8"/>
  <c r="E53" i="8"/>
  <c r="H53" i="8" s="1"/>
  <c r="E52" i="7"/>
  <c r="H52" i="7" s="1"/>
  <c r="D53" i="7"/>
  <c r="D53" i="6"/>
  <c r="E52" i="6"/>
  <c r="H52" i="6" s="1"/>
  <c r="E56" i="27" l="1"/>
  <c r="H56" i="27" s="1"/>
  <c r="D57" i="27"/>
  <c r="E55" i="26"/>
  <c r="H55" i="26" s="1"/>
  <c r="D56" i="26"/>
  <c r="D57" i="25"/>
  <c r="E56" i="25"/>
  <c r="H56" i="25" s="1"/>
  <c r="E56" i="24"/>
  <c r="H56" i="24" s="1"/>
  <c r="D57" i="24"/>
  <c r="D56" i="23"/>
  <c r="E55" i="23"/>
  <c r="H55" i="23" s="1"/>
  <c r="E54" i="22"/>
  <c r="H54" i="22" s="1"/>
  <c r="D55" i="22"/>
  <c r="E55" i="21"/>
  <c r="H55" i="21" s="1"/>
  <c r="D56" i="21"/>
  <c r="E55" i="20"/>
  <c r="H55" i="20" s="1"/>
  <c r="D56" i="20"/>
  <c r="E55" i="19"/>
  <c r="H55" i="19" s="1"/>
  <c r="D56" i="19"/>
  <c r="D55" i="18"/>
  <c r="H54" i="18"/>
  <c r="D55" i="17"/>
  <c r="H54" i="17"/>
  <c r="D55" i="9"/>
  <c r="E54" i="9"/>
  <c r="H54" i="9" s="1"/>
  <c r="D55" i="8"/>
  <c r="E54" i="8"/>
  <c r="H54" i="8" s="1"/>
  <c r="D54" i="7"/>
  <c r="E53" i="7"/>
  <c r="H53" i="7" s="1"/>
  <c r="D54" i="6"/>
  <c r="E53" i="6"/>
  <c r="H53" i="6" s="1"/>
  <c r="D58" i="27" l="1"/>
  <c r="E57" i="27"/>
  <c r="H57" i="27" s="1"/>
  <c r="D57" i="26"/>
  <c r="E56" i="26"/>
  <c r="H56" i="26" s="1"/>
  <c r="D58" i="25"/>
  <c r="E57" i="25"/>
  <c r="H57" i="25" s="1"/>
  <c r="D58" i="24"/>
  <c r="E57" i="24"/>
  <c r="H57" i="24" s="1"/>
  <c r="D57" i="23"/>
  <c r="E56" i="23"/>
  <c r="H56" i="23" s="1"/>
  <c r="E55" i="22"/>
  <c r="H55" i="22" s="1"/>
  <c r="D56" i="22"/>
  <c r="E56" i="21"/>
  <c r="H56" i="21" s="1"/>
  <c r="D57" i="21"/>
  <c r="D57" i="20"/>
  <c r="E56" i="20"/>
  <c r="H56" i="20" s="1"/>
  <c r="D57" i="19"/>
  <c r="E56" i="19"/>
  <c r="H56" i="19" s="1"/>
  <c r="D56" i="18"/>
  <c r="H55" i="18"/>
  <c r="H55" i="17"/>
  <c r="D56" i="17"/>
  <c r="D56" i="9"/>
  <c r="E55" i="9"/>
  <c r="H55" i="9" s="1"/>
  <c r="D56" i="8"/>
  <c r="E55" i="8"/>
  <c r="H55" i="8" s="1"/>
  <c r="D55" i="7"/>
  <c r="E54" i="7"/>
  <c r="H54" i="7" s="1"/>
  <c r="D55" i="6"/>
  <c r="E54" i="6"/>
  <c r="H54" i="6" s="1"/>
  <c r="D59" i="27" l="1"/>
  <c r="E58" i="27"/>
  <c r="H58" i="27" s="1"/>
  <c r="D58" i="26"/>
  <c r="E57" i="26"/>
  <c r="H57" i="26" s="1"/>
  <c r="D59" i="25"/>
  <c r="E58" i="25"/>
  <c r="H58" i="25" s="1"/>
  <c r="D59" i="24"/>
  <c r="E58" i="24"/>
  <c r="H58" i="24" s="1"/>
  <c r="D58" i="23"/>
  <c r="E57" i="23"/>
  <c r="H57" i="23" s="1"/>
  <c r="E56" i="22"/>
  <c r="H56" i="22" s="1"/>
  <c r="D57" i="22"/>
  <c r="D58" i="21"/>
  <c r="E57" i="21"/>
  <c r="H57" i="21" s="1"/>
  <c r="D58" i="20"/>
  <c r="E57" i="20"/>
  <c r="H57" i="20" s="1"/>
  <c r="D58" i="19"/>
  <c r="E57" i="19"/>
  <c r="H57" i="19" s="1"/>
  <c r="H56" i="18"/>
  <c r="D57" i="18"/>
  <c r="D57" i="17"/>
  <c r="H56" i="17"/>
  <c r="E56" i="9"/>
  <c r="H56" i="9" s="1"/>
  <c r="D57" i="9"/>
  <c r="E56" i="8"/>
  <c r="H56" i="8" s="1"/>
  <c r="D57" i="8"/>
  <c r="D56" i="7"/>
  <c r="E55" i="7"/>
  <c r="H55" i="7" s="1"/>
  <c r="E55" i="6"/>
  <c r="H55" i="6" s="1"/>
  <c r="D56" i="6"/>
  <c r="D60" i="27" l="1"/>
  <c r="E59" i="27"/>
  <c r="H59" i="27" s="1"/>
  <c r="D59" i="26"/>
  <c r="E58" i="26"/>
  <c r="H58" i="26" s="1"/>
  <c r="E59" i="25"/>
  <c r="H59" i="25" s="1"/>
  <c r="D60" i="25"/>
  <c r="E59" i="24"/>
  <c r="H59" i="24" s="1"/>
  <c r="D60" i="24"/>
  <c r="D59" i="23"/>
  <c r="E58" i="23"/>
  <c r="H58" i="23" s="1"/>
  <c r="D58" i="22"/>
  <c r="E57" i="22"/>
  <c r="H57" i="22" s="1"/>
  <c r="D59" i="21"/>
  <c r="E58" i="21"/>
  <c r="H58" i="21" s="1"/>
  <c r="D59" i="20"/>
  <c r="E58" i="20"/>
  <c r="H58" i="20" s="1"/>
  <c r="D59" i="19"/>
  <c r="E58" i="19"/>
  <c r="H58" i="19" s="1"/>
  <c r="D58" i="18"/>
  <c r="H57" i="18"/>
  <c r="D58" i="17"/>
  <c r="H57" i="17"/>
  <c r="D58" i="9"/>
  <c r="E57" i="9"/>
  <c r="H57" i="9" s="1"/>
  <c r="E57" i="8"/>
  <c r="H57" i="8" s="1"/>
  <c r="D58" i="8"/>
  <c r="E56" i="7"/>
  <c r="H56" i="7" s="1"/>
  <c r="D57" i="7"/>
  <c r="D57" i="6"/>
  <c r="E56" i="6"/>
  <c r="H56" i="6" s="1"/>
  <c r="E60" i="27" l="1"/>
  <c r="H60" i="27" s="1"/>
  <c r="D61" i="27"/>
  <c r="E59" i="26"/>
  <c r="H59" i="26" s="1"/>
  <c r="D60" i="26"/>
  <c r="D61" i="25"/>
  <c r="E60" i="25"/>
  <c r="H60" i="25" s="1"/>
  <c r="D61" i="24"/>
  <c r="E60" i="24"/>
  <c r="H60" i="24" s="1"/>
  <c r="E59" i="23"/>
  <c r="H59" i="23" s="1"/>
  <c r="D60" i="23"/>
  <c r="D59" i="22"/>
  <c r="E58" i="22"/>
  <c r="H58" i="22" s="1"/>
  <c r="E59" i="21"/>
  <c r="H59" i="21" s="1"/>
  <c r="D60" i="21"/>
  <c r="E59" i="20"/>
  <c r="H59" i="20" s="1"/>
  <c r="D60" i="20"/>
  <c r="E59" i="19"/>
  <c r="H59" i="19" s="1"/>
  <c r="D60" i="19"/>
  <c r="D59" i="18"/>
  <c r="H58" i="18"/>
  <c r="D59" i="17"/>
  <c r="H58" i="17"/>
  <c r="D59" i="9"/>
  <c r="E58" i="9"/>
  <c r="H58" i="9" s="1"/>
  <c r="D59" i="8"/>
  <c r="E58" i="8"/>
  <c r="H58" i="8" s="1"/>
  <c r="D58" i="7"/>
  <c r="E57" i="7"/>
  <c r="H57" i="7" s="1"/>
  <c r="D58" i="6"/>
  <c r="E57" i="6"/>
  <c r="H57" i="6" s="1"/>
  <c r="D62" i="27" l="1"/>
  <c r="E61" i="27"/>
  <c r="H61" i="27" s="1"/>
  <c r="D61" i="26"/>
  <c r="E60" i="26"/>
  <c r="H60" i="26" s="1"/>
  <c r="D62" i="25"/>
  <c r="E61" i="25"/>
  <c r="H61" i="25" s="1"/>
  <c r="D62" i="24"/>
  <c r="E61" i="24"/>
  <c r="H61" i="24" s="1"/>
  <c r="D61" i="23"/>
  <c r="E60" i="23"/>
  <c r="H60" i="23" s="1"/>
  <c r="E59" i="22"/>
  <c r="H59" i="22" s="1"/>
  <c r="D60" i="22"/>
  <c r="D61" i="21"/>
  <c r="E60" i="21"/>
  <c r="H60" i="21" s="1"/>
  <c r="D61" i="20"/>
  <c r="E60" i="20"/>
  <c r="H60" i="20" s="1"/>
  <c r="D61" i="19"/>
  <c r="E60" i="19"/>
  <c r="H60" i="19" s="1"/>
  <c r="D60" i="18"/>
  <c r="H59" i="18"/>
  <c r="H59" i="17"/>
  <c r="D60" i="17"/>
  <c r="D60" i="9"/>
  <c r="E59" i="9"/>
  <c r="H59" i="9" s="1"/>
  <c r="D60" i="8"/>
  <c r="E59" i="8"/>
  <c r="H59" i="8" s="1"/>
  <c r="D59" i="7"/>
  <c r="E58" i="7"/>
  <c r="H58" i="7" s="1"/>
  <c r="E58" i="6"/>
  <c r="H58" i="6" s="1"/>
  <c r="D59" i="6"/>
  <c r="D63" i="27" l="1"/>
  <c r="E62" i="27"/>
  <c r="H62" i="27" s="1"/>
  <c r="D62" i="26"/>
  <c r="E61" i="26"/>
  <c r="H61" i="26" s="1"/>
  <c r="D63" i="25"/>
  <c r="E62" i="25"/>
  <c r="H62" i="25" s="1"/>
  <c r="D63" i="24"/>
  <c r="E62" i="24"/>
  <c r="H62" i="24" s="1"/>
  <c r="D62" i="23"/>
  <c r="E61" i="23"/>
  <c r="H61" i="23" s="1"/>
  <c r="D61" i="22"/>
  <c r="E60" i="22"/>
  <c r="H60" i="22" s="1"/>
  <c r="D62" i="21"/>
  <c r="E61" i="21"/>
  <c r="H61" i="21" s="1"/>
  <c r="D62" i="20"/>
  <c r="E61" i="20"/>
  <c r="H61" i="20" s="1"/>
  <c r="D62" i="19"/>
  <c r="E61" i="19"/>
  <c r="H61" i="19" s="1"/>
  <c r="H60" i="18"/>
  <c r="D61" i="18"/>
  <c r="D61" i="17"/>
  <c r="H60" i="17"/>
  <c r="E60" i="9"/>
  <c r="H60" i="9" s="1"/>
  <c r="D61" i="9"/>
  <c r="E60" i="8"/>
  <c r="H60" i="8" s="1"/>
  <c r="D61" i="8"/>
  <c r="D60" i="7"/>
  <c r="E59" i="7"/>
  <c r="H59" i="7" s="1"/>
  <c r="E59" i="6"/>
  <c r="H59" i="6" s="1"/>
  <c r="D60" i="6"/>
  <c r="D64" i="27" l="1"/>
  <c r="E63" i="27"/>
  <c r="H63" i="27" s="1"/>
  <c r="D63" i="26"/>
  <c r="E62" i="26"/>
  <c r="H62" i="26" s="1"/>
  <c r="E63" i="25"/>
  <c r="H63" i="25" s="1"/>
  <c r="D64" i="25"/>
  <c r="E63" i="24"/>
  <c r="H63" i="24" s="1"/>
  <c r="D64" i="24"/>
  <c r="D63" i="23"/>
  <c r="E62" i="23"/>
  <c r="H62" i="23" s="1"/>
  <c r="D62" i="22"/>
  <c r="E61" i="22"/>
  <c r="H61" i="22" s="1"/>
  <c r="D63" i="21"/>
  <c r="E62" i="21"/>
  <c r="H62" i="21" s="1"/>
  <c r="D63" i="20"/>
  <c r="E62" i="20"/>
  <c r="H62" i="20" s="1"/>
  <c r="D63" i="19"/>
  <c r="E62" i="19"/>
  <c r="H62" i="19" s="1"/>
  <c r="D62" i="18"/>
  <c r="H61" i="18"/>
  <c r="D62" i="17"/>
  <c r="H61" i="17"/>
  <c r="D62" i="9"/>
  <c r="E61" i="9"/>
  <c r="H61" i="9" s="1"/>
  <c r="D62" i="8"/>
  <c r="E61" i="8"/>
  <c r="H61" i="8" s="1"/>
  <c r="E60" i="7"/>
  <c r="H60" i="7" s="1"/>
  <c r="D61" i="7"/>
  <c r="E60" i="6"/>
  <c r="H60" i="6" s="1"/>
  <c r="D61" i="6"/>
  <c r="E64" i="27" l="1"/>
  <c r="H64" i="27" s="1"/>
  <c r="D65" i="27"/>
  <c r="E63" i="26"/>
  <c r="H63" i="26" s="1"/>
  <c r="D64" i="26"/>
  <c r="E64" i="25"/>
  <c r="H64" i="25" s="1"/>
  <c r="D65" i="25"/>
  <c r="D65" i="24"/>
  <c r="E64" i="24"/>
  <c r="H64" i="24" s="1"/>
  <c r="E63" i="23"/>
  <c r="H63" i="23" s="1"/>
  <c r="D64" i="23"/>
  <c r="E62" i="22"/>
  <c r="H62" i="22" s="1"/>
  <c r="D63" i="22"/>
  <c r="E63" i="21"/>
  <c r="H63" i="21" s="1"/>
  <c r="D64" i="21"/>
  <c r="E63" i="20"/>
  <c r="H63" i="20" s="1"/>
  <c r="D64" i="20"/>
  <c r="E63" i="19"/>
  <c r="H63" i="19" s="1"/>
  <c r="D64" i="19"/>
  <c r="D63" i="18"/>
  <c r="H62" i="18"/>
  <c r="H62" i="17"/>
  <c r="D63" i="17"/>
  <c r="D63" i="9"/>
  <c r="E62" i="9"/>
  <c r="H62" i="9" s="1"/>
  <c r="D63" i="8"/>
  <c r="E62" i="8"/>
  <c r="H62" i="8" s="1"/>
  <c r="D62" i="7"/>
  <c r="E61" i="7"/>
  <c r="H61" i="7" s="1"/>
  <c r="D62" i="6"/>
  <c r="E61" i="6"/>
  <c r="H61" i="6" s="1"/>
  <c r="D66" i="27" l="1"/>
  <c r="E65" i="27"/>
  <c r="H65" i="27" s="1"/>
  <c r="D65" i="26"/>
  <c r="E64" i="26"/>
  <c r="H64" i="26" s="1"/>
  <c r="D66" i="25"/>
  <c r="E65" i="25"/>
  <c r="H65" i="25" s="1"/>
  <c r="D66" i="24"/>
  <c r="E65" i="24"/>
  <c r="H65" i="24" s="1"/>
  <c r="D65" i="23"/>
  <c r="E64" i="23"/>
  <c r="H64" i="23" s="1"/>
  <c r="E63" i="22"/>
  <c r="H63" i="22" s="1"/>
  <c r="D64" i="22"/>
  <c r="D65" i="21"/>
  <c r="E64" i="21"/>
  <c r="H64" i="21" s="1"/>
  <c r="D65" i="20"/>
  <c r="E64" i="20"/>
  <c r="H64" i="20" s="1"/>
  <c r="D65" i="19"/>
  <c r="E64" i="19"/>
  <c r="H64" i="19" s="1"/>
  <c r="D64" i="18"/>
  <c r="H63" i="18"/>
  <c r="H63" i="17"/>
  <c r="D64" i="17"/>
  <c r="D64" i="9"/>
  <c r="E63" i="9"/>
  <c r="H63" i="9" s="1"/>
  <c r="D64" i="8"/>
  <c r="E63" i="8"/>
  <c r="H63" i="8" s="1"/>
  <c r="D63" i="7"/>
  <c r="E62" i="7"/>
  <c r="H62" i="7" s="1"/>
  <c r="D63" i="6"/>
  <c r="E62" i="6"/>
  <c r="H62" i="6" s="1"/>
  <c r="D67" i="27" l="1"/>
  <c r="E66" i="27"/>
  <c r="H66" i="27" s="1"/>
  <c r="D66" i="26"/>
  <c r="E65" i="26"/>
  <c r="H65" i="26" s="1"/>
  <c r="D67" i="25"/>
  <c r="E66" i="25"/>
  <c r="H66" i="25" s="1"/>
  <c r="D67" i="24"/>
  <c r="E66" i="24"/>
  <c r="H66" i="24" s="1"/>
  <c r="D66" i="23"/>
  <c r="E65" i="23"/>
  <c r="H65" i="23" s="1"/>
  <c r="E64" i="22"/>
  <c r="H64" i="22" s="1"/>
  <c r="D65" i="22"/>
  <c r="D66" i="21"/>
  <c r="E65" i="21"/>
  <c r="H65" i="21" s="1"/>
  <c r="D66" i="20"/>
  <c r="E65" i="20"/>
  <c r="H65" i="20" s="1"/>
  <c r="D66" i="19"/>
  <c r="E65" i="19"/>
  <c r="H65" i="19" s="1"/>
  <c r="H64" i="18"/>
  <c r="D65" i="18"/>
  <c r="H64" i="17"/>
  <c r="D65" i="17"/>
  <c r="E64" i="9"/>
  <c r="H64" i="9" s="1"/>
  <c r="D65" i="9"/>
  <c r="E64" i="8"/>
  <c r="H64" i="8" s="1"/>
  <c r="D65" i="8"/>
  <c r="D64" i="7"/>
  <c r="E63" i="7"/>
  <c r="H63" i="7" s="1"/>
  <c r="E63" i="6"/>
  <c r="H63" i="6" s="1"/>
  <c r="D64" i="6"/>
  <c r="D68" i="27" l="1"/>
  <c r="E67" i="27"/>
  <c r="H67" i="27" s="1"/>
  <c r="D67" i="26"/>
  <c r="E66" i="26"/>
  <c r="H66" i="26" s="1"/>
  <c r="E67" i="25"/>
  <c r="H67" i="25" s="1"/>
  <c r="D68" i="25"/>
  <c r="E67" i="24"/>
  <c r="H67" i="24" s="1"/>
  <c r="D68" i="24"/>
  <c r="D67" i="23"/>
  <c r="E66" i="23"/>
  <c r="H66" i="23" s="1"/>
  <c r="D66" i="22"/>
  <c r="E65" i="22"/>
  <c r="H65" i="22" s="1"/>
  <c r="D67" i="21"/>
  <c r="E66" i="21"/>
  <c r="H66" i="21" s="1"/>
  <c r="D67" i="20"/>
  <c r="E66" i="20"/>
  <c r="H66" i="20" s="1"/>
  <c r="D67" i="19"/>
  <c r="E66" i="19"/>
  <c r="H66" i="19" s="1"/>
  <c r="D66" i="18"/>
  <c r="H65" i="18"/>
  <c r="D66" i="17"/>
  <c r="H65" i="17"/>
  <c r="D66" i="9"/>
  <c r="E65" i="9"/>
  <c r="H65" i="9" s="1"/>
  <c r="D66" i="8"/>
  <c r="E65" i="8"/>
  <c r="H65" i="8" s="1"/>
  <c r="E64" i="7"/>
  <c r="H64" i="7" s="1"/>
  <c r="D65" i="7"/>
  <c r="D65" i="6"/>
  <c r="E64" i="6"/>
  <c r="H64" i="6" s="1"/>
  <c r="E68" i="27" l="1"/>
  <c r="H68" i="27" s="1"/>
  <c r="D69" i="27"/>
  <c r="E67" i="26"/>
  <c r="H67" i="26" s="1"/>
  <c r="D68" i="26"/>
  <c r="D69" i="25"/>
  <c r="E68" i="25"/>
  <c r="H68" i="25" s="1"/>
  <c r="D69" i="24"/>
  <c r="E68" i="24"/>
  <c r="H68" i="24" s="1"/>
  <c r="E67" i="23"/>
  <c r="H67" i="23" s="1"/>
  <c r="D68" i="23"/>
  <c r="D67" i="22"/>
  <c r="E66" i="22"/>
  <c r="H66" i="22" s="1"/>
  <c r="E67" i="21"/>
  <c r="H67" i="21" s="1"/>
  <c r="D68" i="21"/>
  <c r="E67" i="20"/>
  <c r="H67" i="20" s="1"/>
  <c r="D68" i="20"/>
  <c r="E67" i="19"/>
  <c r="H67" i="19" s="1"/>
  <c r="D68" i="19"/>
  <c r="D67" i="18"/>
  <c r="H66" i="18"/>
  <c r="D67" i="17"/>
  <c r="H66" i="17"/>
  <c r="D67" i="9"/>
  <c r="E66" i="9"/>
  <c r="H66" i="9" s="1"/>
  <c r="D67" i="8"/>
  <c r="E66" i="8"/>
  <c r="H66" i="8" s="1"/>
  <c r="D66" i="7"/>
  <c r="E65" i="7"/>
  <c r="H65" i="7" s="1"/>
  <c r="D66" i="6"/>
  <c r="E65" i="6"/>
  <c r="H65" i="6" s="1"/>
  <c r="D70" i="27" l="1"/>
  <c r="E69" i="27"/>
  <c r="H69" i="27" s="1"/>
  <c r="D69" i="26"/>
  <c r="E68" i="26"/>
  <c r="H68" i="26" s="1"/>
  <c r="D70" i="25"/>
  <c r="E69" i="25"/>
  <c r="H69" i="25" s="1"/>
  <c r="D70" i="24"/>
  <c r="E69" i="24"/>
  <c r="H69" i="24" s="1"/>
  <c r="D69" i="23"/>
  <c r="E68" i="23"/>
  <c r="H68" i="23" s="1"/>
  <c r="E67" i="22"/>
  <c r="H67" i="22" s="1"/>
  <c r="D68" i="22"/>
  <c r="D69" i="21"/>
  <c r="E68" i="21"/>
  <c r="H68" i="21" s="1"/>
  <c r="D69" i="20"/>
  <c r="E68" i="20"/>
  <c r="H68" i="20" s="1"/>
  <c r="D69" i="19"/>
  <c r="E68" i="19"/>
  <c r="H68" i="19" s="1"/>
  <c r="D68" i="18"/>
  <c r="H67" i="18"/>
  <c r="H67" i="17"/>
  <c r="D68" i="17"/>
  <c r="D68" i="9"/>
  <c r="E67" i="9"/>
  <c r="H67" i="9" s="1"/>
  <c r="D68" i="8"/>
  <c r="E67" i="8"/>
  <c r="H67" i="8" s="1"/>
  <c r="D67" i="7"/>
  <c r="E66" i="7"/>
  <c r="H66" i="7" s="1"/>
  <c r="D67" i="6"/>
  <c r="E66" i="6"/>
  <c r="H66" i="6" s="1"/>
  <c r="D71" i="27" l="1"/>
  <c r="E70" i="27"/>
  <c r="H70" i="27" s="1"/>
  <c r="D70" i="26"/>
  <c r="E69" i="26"/>
  <c r="H69" i="26" s="1"/>
  <c r="D71" i="25"/>
  <c r="E70" i="25"/>
  <c r="H70" i="25" s="1"/>
  <c r="D71" i="24"/>
  <c r="E70" i="24"/>
  <c r="H70" i="24" s="1"/>
  <c r="D70" i="23"/>
  <c r="E69" i="23"/>
  <c r="H69" i="23" s="1"/>
  <c r="D69" i="22"/>
  <c r="E68" i="22"/>
  <c r="H68" i="22" s="1"/>
  <c r="D70" i="21"/>
  <c r="E69" i="21"/>
  <c r="H69" i="21" s="1"/>
  <c r="D70" i="20"/>
  <c r="E69" i="20"/>
  <c r="H69" i="20" s="1"/>
  <c r="D70" i="19"/>
  <c r="E69" i="19"/>
  <c r="H69" i="19" s="1"/>
  <c r="H68" i="18"/>
  <c r="D69" i="18"/>
  <c r="D69" i="17"/>
  <c r="H68" i="17"/>
  <c r="E68" i="9"/>
  <c r="H68" i="9" s="1"/>
  <c r="D69" i="9"/>
  <c r="E68" i="8"/>
  <c r="H68" i="8" s="1"/>
  <c r="D69" i="8"/>
  <c r="D68" i="7"/>
  <c r="E67" i="7"/>
  <c r="H67" i="7" s="1"/>
  <c r="E67" i="6"/>
  <c r="H67" i="6" s="1"/>
  <c r="D68" i="6"/>
  <c r="D72" i="27" l="1"/>
  <c r="E71" i="27"/>
  <c r="H71" i="27" s="1"/>
  <c r="D71" i="26"/>
  <c r="E70" i="26"/>
  <c r="H70" i="26" s="1"/>
  <c r="E71" i="25"/>
  <c r="H71" i="25" s="1"/>
  <c r="D72" i="25"/>
  <c r="E71" i="24"/>
  <c r="H71" i="24" s="1"/>
  <c r="D72" i="24"/>
  <c r="D71" i="23"/>
  <c r="E70" i="23"/>
  <c r="H70" i="23" s="1"/>
  <c r="D70" i="22"/>
  <c r="E69" i="22"/>
  <c r="H69" i="22" s="1"/>
  <c r="D71" i="21"/>
  <c r="E70" i="21"/>
  <c r="H70" i="21" s="1"/>
  <c r="D71" i="20"/>
  <c r="E70" i="20"/>
  <c r="H70" i="20" s="1"/>
  <c r="D71" i="19"/>
  <c r="E70" i="19"/>
  <c r="H70" i="19" s="1"/>
  <c r="D70" i="18"/>
  <c r="H69" i="18"/>
  <c r="D70" i="17"/>
  <c r="H69" i="17"/>
  <c r="D70" i="9"/>
  <c r="E69" i="9"/>
  <c r="H69" i="9" s="1"/>
  <c r="D70" i="8"/>
  <c r="E69" i="8"/>
  <c r="H69" i="8" s="1"/>
  <c r="E68" i="7"/>
  <c r="H68" i="7" s="1"/>
  <c r="D69" i="7"/>
  <c r="D69" i="6"/>
  <c r="E68" i="6"/>
  <c r="H68" i="6" s="1"/>
  <c r="E72" i="27" l="1"/>
  <c r="H72" i="27" s="1"/>
  <c r="D73" i="27"/>
  <c r="E71" i="26"/>
  <c r="H71" i="26" s="1"/>
  <c r="D72" i="26"/>
  <c r="D73" i="25"/>
  <c r="E72" i="25"/>
  <c r="H72" i="25" s="1"/>
  <c r="D73" i="24"/>
  <c r="E72" i="24"/>
  <c r="H72" i="24" s="1"/>
  <c r="E71" i="23"/>
  <c r="H71" i="23" s="1"/>
  <c r="D72" i="23"/>
  <c r="E70" i="22"/>
  <c r="H70" i="22" s="1"/>
  <c r="D71" i="22"/>
  <c r="E71" i="21"/>
  <c r="H71" i="21" s="1"/>
  <c r="D72" i="21"/>
  <c r="E71" i="20"/>
  <c r="H71" i="20" s="1"/>
  <c r="D72" i="20"/>
  <c r="E71" i="19"/>
  <c r="H71" i="19" s="1"/>
  <c r="D72" i="19"/>
  <c r="D71" i="18"/>
  <c r="H70" i="18"/>
  <c r="D71" i="17"/>
  <c r="H70" i="17"/>
  <c r="D71" i="9"/>
  <c r="E70" i="9"/>
  <c r="H70" i="9" s="1"/>
  <c r="D71" i="8"/>
  <c r="E70" i="8"/>
  <c r="H70" i="8" s="1"/>
  <c r="D70" i="7"/>
  <c r="E69" i="7"/>
  <c r="H69" i="7" s="1"/>
  <c r="D70" i="6"/>
  <c r="E69" i="6"/>
  <c r="H69" i="6" s="1"/>
  <c r="D74" i="27" l="1"/>
  <c r="E73" i="27"/>
  <c r="H73" i="27" s="1"/>
  <c r="D73" i="26"/>
  <c r="E72" i="26"/>
  <c r="H72" i="26" s="1"/>
  <c r="D74" i="25"/>
  <c r="E73" i="25"/>
  <c r="H73" i="25" s="1"/>
  <c r="D74" i="24"/>
  <c r="E73" i="24"/>
  <c r="H73" i="24" s="1"/>
  <c r="D73" i="23"/>
  <c r="E72" i="23"/>
  <c r="H72" i="23" s="1"/>
  <c r="E71" i="22"/>
  <c r="H71" i="22" s="1"/>
  <c r="D72" i="22"/>
  <c r="E72" i="21"/>
  <c r="H72" i="21" s="1"/>
  <c r="D73" i="21"/>
  <c r="E72" i="20"/>
  <c r="H72" i="20" s="1"/>
  <c r="D73" i="20"/>
  <c r="D73" i="19"/>
  <c r="E72" i="19"/>
  <c r="H72" i="19" s="1"/>
  <c r="D72" i="18"/>
  <c r="H71" i="18"/>
  <c r="H71" i="17"/>
  <c r="D72" i="17"/>
  <c r="D72" i="9"/>
  <c r="E71" i="9"/>
  <c r="H71" i="9" s="1"/>
  <c r="D72" i="8"/>
  <c r="E71" i="8"/>
  <c r="H71" i="8" s="1"/>
  <c r="D71" i="7"/>
  <c r="E70" i="7"/>
  <c r="H70" i="7" s="1"/>
  <c r="E70" i="6"/>
  <c r="H70" i="6" s="1"/>
  <c r="D71" i="6"/>
  <c r="D75" i="27" l="1"/>
  <c r="E74" i="27"/>
  <c r="H74" i="27" s="1"/>
  <c r="D74" i="26"/>
  <c r="E73" i="26"/>
  <c r="H73" i="26" s="1"/>
  <c r="D75" i="25"/>
  <c r="E74" i="25"/>
  <c r="H74" i="25" s="1"/>
  <c r="D75" i="24"/>
  <c r="E74" i="24"/>
  <c r="H74" i="24" s="1"/>
  <c r="D74" i="23"/>
  <c r="E73" i="23"/>
  <c r="H73" i="23" s="1"/>
  <c r="E72" i="22"/>
  <c r="H72" i="22" s="1"/>
  <c r="D73" i="22"/>
  <c r="D74" i="21"/>
  <c r="E73" i="21"/>
  <c r="H73" i="21" s="1"/>
  <c r="D74" i="20"/>
  <c r="E73" i="20"/>
  <c r="H73" i="20" s="1"/>
  <c r="D74" i="19"/>
  <c r="E73" i="19"/>
  <c r="H73" i="19" s="1"/>
  <c r="H72" i="18"/>
  <c r="D73" i="18"/>
  <c r="D73" i="17"/>
  <c r="H72" i="17"/>
  <c r="E72" i="9"/>
  <c r="H72" i="9" s="1"/>
  <c r="D73" i="9"/>
  <c r="E72" i="8"/>
  <c r="H72" i="8" s="1"/>
  <c r="D73" i="8"/>
  <c r="D72" i="7"/>
  <c r="E71" i="7"/>
  <c r="H71" i="7" s="1"/>
  <c r="E71" i="6"/>
  <c r="H71" i="6" s="1"/>
  <c r="D72" i="6"/>
  <c r="D76" i="27" l="1"/>
  <c r="E75" i="27"/>
  <c r="H75" i="27" s="1"/>
  <c r="D75" i="26"/>
  <c r="E74" i="26"/>
  <c r="H74" i="26" s="1"/>
  <c r="E75" i="25"/>
  <c r="H75" i="25" s="1"/>
  <c r="D76" i="25"/>
  <c r="E75" i="24"/>
  <c r="H75" i="24" s="1"/>
  <c r="D76" i="24"/>
  <c r="D75" i="23"/>
  <c r="E74" i="23"/>
  <c r="H74" i="23" s="1"/>
  <c r="D74" i="22"/>
  <c r="E73" i="22"/>
  <c r="H73" i="22" s="1"/>
  <c r="D75" i="21"/>
  <c r="E74" i="21"/>
  <c r="H74" i="21" s="1"/>
  <c r="D75" i="20"/>
  <c r="E74" i="20"/>
  <c r="H74" i="20" s="1"/>
  <c r="D75" i="19"/>
  <c r="E74" i="19"/>
  <c r="H74" i="19" s="1"/>
  <c r="H73" i="18"/>
  <c r="D74" i="18"/>
  <c r="D74" i="17"/>
  <c r="H73" i="17"/>
  <c r="D74" i="9"/>
  <c r="E73" i="9"/>
  <c r="H73" i="9" s="1"/>
  <c r="D74" i="8"/>
  <c r="E73" i="8"/>
  <c r="H73" i="8" s="1"/>
  <c r="E72" i="7"/>
  <c r="H72" i="7" s="1"/>
  <c r="D73" i="7"/>
  <c r="D73" i="6"/>
  <c r="E72" i="6"/>
  <c r="H72" i="6" s="1"/>
  <c r="E76" i="27" l="1"/>
  <c r="H76" i="27" s="1"/>
  <c r="D77" i="27"/>
  <c r="E75" i="26"/>
  <c r="H75" i="26" s="1"/>
  <c r="D76" i="26"/>
  <c r="D77" i="25"/>
  <c r="E76" i="25"/>
  <c r="H76" i="25" s="1"/>
  <c r="D77" i="24"/>
  <c r="E76" i="24"/>
  <c r="H76" i="24" s="1"/>
  <c r="E75" i="23"/>
  <c r="H75" i="23" s="1"/>
  <c r="D76" i="23"/>
  <c r="D75" i="22"/>
  <c r="E74" i="22"/>
  <c r="H74" i="22" s="1"/>
  <c r="E75" i="21"/>
  <c r="H75" i="21" s="1"/>
  <c r="D76" i="21"/>
  <c r="E75" i="20"/>
  <c r="H75" i="20" s="1"/>
  <c r="D76" i="20"/>
  <c r="E75" i="19"/>
  <c r="H75" i="19" s="1"/>
  <c r="D76" i="19"/>
  <c r="D75" i="18"/>
  <c r="H74" i="18"/>
  <c r="D75" i="17"/>
  <c r="H74" i="17"/>
  <c r="D75" i="9"/>
  <c r="E74" i="9"/>
  <c r="H74" i="9" s="1"/>
  <c r="D75" i="8"/>
  <c r="E74" i="8"/>
  <c r="H74" i="8" s="1"/>
  <c r="D74" i="7"/>
  <c r="E73" i="7"/>
  <c r="H73" i="7" s="1"/>
  <c r="D74" i="6"/>
  <c r="E73" i="6"/>
  <c r="H73" i="6" s="1"/>
  <c r="E77" i="27" l="1"/>
  <c r="H77" i="27" s="1"/>
  <c r="D78" i="27"/>
  <c r="D77" i="26"/>
  <c r="E76" i="26"/>
  <c r="H76" i="26" s="1"/>
  <c r="D78" i="25"/>
  <c r="E77" i="25"/>
  <c r="H77" i="25" s="1"/>
  <c r="D78" i="24"/>
  <c r="E77" i="24"/>
  <c r="H77" i="24" s="1"/>
  <c r="D77" i="23"/>
  <c r="E76" i="23"/>
  <c r="H76" i="23" s="1"/>
  <c r="E75" i="22"/>
  <c r="H75" i="22" s="1"/>
  <c r="D76" i="22"/>
  <c r="D77" i="21"/>
  <c r="E76" i="21"/>
  <c r="H76" i="21" s="1"/>
  <c r="D77" i="20"/>
  <c r="E76" i="20"/>
  <c r="H76" i="20" s="1"/>
  <c r="D77" i="19"/>
  <c r="E76" i="19"/>
  <c r="H76" i="19" s="1"/>
  <c r="D76" i="18"/>
  <c r="H75" i="18"/>
  <c r="H75" i="17"/>
  <c r="D76" i="17"/>
  <c r="D76" i="9"/>
  <c r="E75" i="9"/>
  <c r="H75" i="9" s="1"/>
  <c r="D76" i="8"/>
  <c r="E75" i="8"/>
  <c r="H75" i="8" s="1"/>
  <c r="D75" i="7"/>
  <c r="E74" i="7"/>
  <c r="H74" i="7" s="1"/>
  <c r="E74" i="6"/>
  <c r="H74" i="6" s="1"/>
  <c r="D75" i="6"/>
  <c r="D79" i="27" l="1"/>
  <c r="E78" i="27"/>
  <c r="H78" i="27" s="1"/>
  <c r="D78" i="26"/>
  <c r="E77" i="26"/>
  <c r="H77" i="26" s="1"/>
  <c r="D79" i="25"/>
  <c r="E78" i="25"/>
  <c r="H78" i="25" s="1"/>
  <c r="D79" i="24"/>
  <c r="E78" i="24"/>
  <c r="H78" i="24" s="1"/>
  <c r="D78" i="23"/>
  <c r="E77" i="23"/>
  <c r="H77" i="23" s="1"/>
  <c r="D77" i="22"/>
  <c r="E76" i="22"/>
  <c r="H76" i="22" s="1"/>
  <c r="D78" i="21"/>
  <c r="E77" i="21"/>
  <c r="H77" i="21" s="1"/>
  <c r="D78" i="20"/>
  <c r="E77" i="20"/>
  <c r="H77" i="20" s="1"/>
  <c r="D78" i="19"/>
  <c r="E77" i="19"/>
  <c r="H77" i="19" s="1"/>
  <c r="H76" i="18"/>
  <c r="D77" i="18"/>
  <c r="D77" i="17"/>
  <c r="H76" i="17"/>
  <c r="E76" i="9"/>
  <c r="H76" i="9" s="1"/>
  <c r="D77" i="9"/>
  <c r="E76" i="8"/>
  <c r="H76" i="8" s="1"/>
  <c r="D77" i="8"/>
  <c r="D76" i="7"/>
  <c r="E75" i="7"/>
  <c r="H75" i="7" s="1"/>
  <c r="E75" i="6"/>
  <c r="H75" i="6" s="1"/>
  <c r="D76" i="6"/>
  <c r="D80" i="27" l="1"/>
  <c r="E79" i="27"/>
  <c r="H79" i="27" s="1"/>
  <c r="D79" i="26"/>
  <c r="E78" i="26"/>
  <c r="H78" i="26" s="1"/>
  <c r="E79" i="25"/>
  <c r="H79" i="25" s="1"/>
  <c r="D80" i="25"/>
  <c r="E79" i="24"/>
  <c r="H79" i="24" s="1"/>
  <c r="D80" i="24"/>
  <c r="D79" i="23"/>
  <c r="E78" i="23"/>
  <c r="H78" i="23" s="1"/>
  <c r="D78" i="22"/>
  <c r="E77" i="22"/>
  <c r="H77" i="22" s="1"/>
  <c r="D79" i="21"/>
  <c r="E78" i="21"/>
  <c r="H78" i="21" s="1"/>
  <c r="D79" i="20"/>
  <c r="E78" i="20"/>
  <c r="H78" i="20" s="1"/>
  <c r="D79" i="19"/>
  <c r="E78" i="19"/>
  <c r="H78" i="19" s="1"/>
  <c r="D78" i="18"/>
  <c r="H77" i="18"/>
  <c r="D78" i="17"/>
  <c r="H77" i="17"/>
  <c r="E77" i="9"/>
  <c r="H77" i="9" s="1"/>
  <c r="D78" i="9"/>
  <c r="D78" i="8"/>
  <c r="E77" i="8"/>
  <c r="H77" i="8" s="1"/>
  <c r="E76" i="7"/>
  <c r="H76" i="7" s="1"/>
  <c r="D77" i="7"/>
  <c r="D77" i="6"/>
  <c r="E76" i="6"/>
  <c r="H76" i="6" s="1"/>
  <c r="E80" i="27" l="1"/>
  <c r="H80" i="27" s="1"/>
  <c r="D81" i="27"/>
  <c r="E79" i="26"/>
  <c r="H79" i="26" s="1"/>
  <c r="D80" i="26"/>
  <c r="D81" i="25"/>
  <c r="E80" i="25"/>
  <c r="H80" i="25" s="1"/>
  <c r="D81" i="24"/>
  <c r="E80" i="24"/>
  <c r="H80" i="24" s="1"/>
  <c r="E79" i="23"/>
  <c r="H79" i="23" s="1"/>
  <c r="D80" i="23"/>
  <c r="D79" i="22"/>
  <c r="E78" i="22"/>
  <c r="H78" i="22" s="1"/>
  <c r="E79" i="21"/>
  <c r="H79" i="21" s="1"/>
  <c r="D80" i="21"/>
  <c r="E79" i="20"/>
  <c r="H79" i="20" s="1"/>
  <c r="D80" i="20"/>
  <c r="E79" i="19"/>
  <c r="H79" i="19" s="1"/>
  <c r="D80" i="19"/>
  <c r="D79" i="18"/>
  <c r="H78" i="18"/>
  <c r="H78" i="17"/>
  <c r="D79" i="17"/>
  <c r="D79" i="9"/>
  <c r="E78" i="9"/>
  <c r="H78" i="9" s="1"/>
  <c r="D79" i="8"/>
  <c r="E78" i="8"/>
  <c r="H78" i="8" s="1"/>
  <c r="D78" i="7"/>
  <c r="E77" i="7"/>
  <c r="H77" i="7" s="1"/>
  <c r="D78" i="6"/>
  <c r="E77" i="6"/>
  <c r="H77" i="6" s="1"/>
  <c r="D82" i="27" l="1"/>
  <c r="E81" i="27"/>
  <c r="H81" i="27" s="1"/>
  <c r="D81" i="26"/>
  <c r="E80" i="26"/>
  <c r="H80" i="26" s="1"/>
  <c r="D82" i="25"/>
  <c r="E81" i="25"/>
  <c r="H81" i="25" s="1"/>
  <c r="D82" i="24"/>
  <c r="E81" i="24"/>
  <c r="H81" i="24" s="1"/>
  <c r="D81" i="23"/>
  <c r="E80" i="23"/>
  <c r="H80" i="23" s="1"/>
  <c r="E79" i="22"/>
  <c r="H79" i="22" s="1"/>
  <c r="D80" i="22"/>
  <c r="D81" i="21"/>
  <c r="E80" i="21"/>
  <c r="H80" i="21" s="1"/>
  <c r="E80" i="20"/>
  <c r="H80" i="20" s="1"/>
  <c r="D81" i="20"/>
  <c r="D81" i="19"/>
  <c r="E80" i="19"/>
  <c r="H80" i="19" s="1"/>
  <c r="D80" i="18"/>
  <c r="H79" i="18"/>
  <c r="H79" i="17"/>
  <c r="D80" i="17"/>
  <c r="D80" i="9"/>
  <c r="E79" i="9"/>
  <c r="H79" i="9" s="1"/>
  <c r="D80" i="8"/>
  <c r="E79" i="8"/>
  <c r="H79" i="8" s="1"/>
  <c r="D79" i="7"/>
  <c r="E78" i="7"/>
  <c r="H78" i="7" s="1"/>
  <c r="E78" i="6"/>
  <c r="H78" i="6" s="1"/>
  <c r="D79" i="6"/>
  <c r="D83" i="27" l="1"/>
  <c r="E82" i="27"/>
  <c r="H82" i="27" s="1"/>
  <c r="D82" i="26"/>
  <c r="E81" i="26"/>
  <c r="H81" i="26" s="1"/>
  <c r="D83" i="25"/>
  <c r="E82" i="25"/>
  <c r="H82" i="25" s="1"/>
  <c r="D83" i="24"/>
  <c r="E82" i="24"/>
  <c r="H82" i="24" s="1"/>
  <c r="D82" i="23"/>
  <c r="E81" i="23"/>
  <c r="H81" i="23" s="1"/>
  <c r="E80" i="22"/>
  <c r="H80" i="22" s="1"/>
  <c r="D81" i="22"/>
  <c r="D82" i="21"/>
  <c r="E81" i="21"/>
  <c r="H81" i="21" s="1"/>
  <c r="D82" i="20"/>
  <c r="E81" i="20"/>
  <c r="H81" i="20" s="1"/>
  <c r="D82" i="19"/>
  <c r="E81" i="19"/>
  <c r="H81" i="19" s="1"/>
  <c r="H80" i="18"/>
  <c r="D81" i="18"/>
  <c r="H80" i="17"/>
  <c r="D81" i="17"/>
  <c r="E80" i="9"/>
  <c r="H80" i="9" s="1"/>
  <c r="D81" i="9"/>
  <c r="E80" i="8"/>
  <c r="H80" i="8" s="1"/>
  <c r="D81" i="8"/>
  <c r="D80" i="7"/>
  <c r="E79" i="7"/>
  <c r="H79" i="7" s="1"/>
  <c r="E79" i="6"/>
  <c r="H79" i="6" s="1"/>
  <c r="D80" i="6"/>
  <c r="D84" i="27" l="1"/>
  <c r="E83" i="27"/>
  <c r="H83" i="27" s="1"/>
  <c r="D83" i="26"/>
  <c r="E82" i="26"/>
  <c r="H82" i="26" s="1"/>
  <c r="E83" i="25"/>
  <c r="H83" i="25" s="1"/>
  <c r="D84" i="25"/>
  <c r="E83" i="24"/>
  <c r="H83" i="24" s="1"/>
  <c r="D84" i="24"/>
  <c r="D83" i="23"/>
  <c r="E82" i="23"/>
  <c r="H82" i="23" s="1"/>
  <c r="D82" i="22"/>
  <c r="E81" i="22"/>
  <c r="H81" i="22" s="1"/>
  <c r="D83" i="21"/>
  <c r="E82" i="21"/>
  <c r="H82" i="21" s="1"/>
  <c r="D83" i="20"/>
  <c r="E82" i="20"/>
  <c r="H82" i="20" s="1"/>
  <c r="D83" i="19"/>
  <c r="E82" i="19"/>
  <c r="H82" i="19" s="1"/>
  <c r="D82" i="18"/>
  <c r="H81" i="18"/>
  <c r="D82" i="17"/>
  <c r="H81" i="17"/>
  <c r="D82" i="9"/>
  <c r="E81" i="9"/>
  <c r="H81" i="9" s="1"/>
  <c r="D82" i="8"/>
  <c r="E81" i="8"/>
  <c r="H81" i="8" s="1"/>
  <c r="E80" i="7"/>
  <c r="H80" i="7" s="1"/>
  <c r="D81" i="7"/>
  <c r="D81" i="6"/>
  <c r="E80" i="6"/>
  <c r="H80" i="6" s="1"/>
  <c r="E84" i="27" l="1"/>
  <c r="H84" i="27" s="1"/>
  <c r="D85" i="27"/>
  <c r="E83" i="26"/>
  <c r="H83" i="26" s="1"/>
  <c r="D84" i="26"/>
  <c r="D85" i="25"/>
  <c r="E84" i="25"/>
  <c r="H84" i="25" s="1"/>
  <c r="D85" i="24"/>
  <c r="E84" i="24"/>
  <c r="H84" i="24" s="1"/>
  <c r="E83" i="23"/>
  <c r="H83" i="23" s="1"/>
  <c r="D84" i="23"/>
  <c r="D83" i="22"/>
  <c r="E82" i="22"/>
  <c r="H82" i="22" s="1"/>
  <c r="E83" i="21"/>
  <c r="H83" i="21" s="1"/>
  <c r="D84" i="21"/>
  <c r="E83" i="20"/>
  <c r="H83" i="20" s="1"/>
  <c r="D84" i="20"/>
  <c r="E83" i="19"/>
  <c r="H83" i="19" s="1"/>
  <c r="D84" i="19"/>
  <c r="D83" i="18"/>
  <c r="H82" i="18"/>
  <c r="D83" i="17"/>
  <c r="H82" i="17"/>
  <c r="D83" i="9"/>
  <c r="E82" i="9"/>
  <c r="H82" i="9" s="1"/>
  <c r="D83" i="8"/>
  <c r="E82" i="8"/>
  <c r="H82" i="8" s="1"/>
  <c r="D82" i="7"/>
  <c r="E81" i="7"/>
  <c r="H81" i="7" s="1"/>
  <c r="D82" i="6"/>
  <c r="E81" i="6"/>
  <c r="H81" i="6" s="1"/>
  <c r="D86" i="27" l="1"/>
  <c r="E85" i="27"/>
  <c r="H85" i="27" s="1"/>
  <c r="D85" i="26"/>
  <c r="E84" i="26"/>
  <c r="H84" i="26" s="1"/>
  <c r="D86" i="25"/>
  <c r="E85" i="25"/>
  <c r="H85" i="25" s="1"/>
  <c r="D86" i="24"/>
  <c r="E85" i="24"/>
  <c r="H85" i="24" s="1"/>
  <c r="D85" i="23"/>
  <c r="E84" i="23"/>
  <c r="H84" i="23" s="1"/>
  <c r="E83" i="22"/>
  <c r="H83" i="22" s="1"/>
  <c r="D84" i="22"/>
  <c r="E84" i="21"/>
  <c r="H84" i="21" s="1"/>
  <c r="D85" i="21"/>
  <c r="D85" i="20"/>
  <c r="E84" i="20"/>
  <c r="H84" i="20" s="1"/>
  <c r="D85" i="19"/>
  <c r="E84" i="19"/>
  <c r="H84" i="19" s="1"/>
  <c r="D84" i="18"/>
  <c r="H83" i="18"/>
  <c r="H83" i="17"/>
  <c r="D84" i="17"/>
  <c r="D84" i="9"/>
  <c r="E83" i="9"/>
  <c r="H83" i="9" s="1"/>
  <c r="D84" i="8"/>
  <c r="E83" i="8"/>
  <c r="H83" i="8" s="1"/>
  <c r="D83" i="7"/>
  <c r="E82" i="7"/>
  <c r="H82" i="7" s="1"/>
  <c r="D83" i="6"/>
  <c r="E82" i="6"/>
  <c r="H82" i="6" s="1"/>
  <c r="D87" i="27" l="1"/>
  <c r="E86" i="27"/>
  <c r="H86" i="27" s="1"/>
  <c r="D86" i="26"/>
  <c r="E85" i="26"/>
  <c r="H85" i="26" s="1"/>
  <c r="D87" i="25"/>
  <c r="E86" i="25"/>
  <c r="H86" i="25" s="1"/>
  <c r="D87" i="24"/>
  <c r="E86" i="24"/>
  <c r="H86" i="24" s="1"/>
  <c r="D86" i="23"/>
  <c r="E85" i="23"/>
  <c r="H85" i="23" s="1"/>
  <c r="D85" i="22"/>
  <c r="E84" i="22"/>
  <c r="H84" i="22" s="1"/>
  <c r="D86" i="21"/>
  <c r="E85" i="21"/>
  <c r="H85" i="21" s="1"/>
  <c r="D86" i="20"/>
  <c r="E85" i="20"/>
  <c r="H85" i="20" s="1"/>
  <c r="D86" i="19"/>
  <c r="E85" i="19"/>
  <c r="H85" i="19" s="1"/>
  <c r="H84" i="18"/>
  <c r="D85" i="18"/>
  <c r="D85" i="17"/>
  <c r="H84" i="17"/>
  <c r="E84" i="9"/>
  <c r="H84" i="9" s="1"/>
  <c r="D85" i="9"/>
  <c r="E84" i="8"/>
  <c r="H84" i="8" s="1"/>
  <c r="D85" i="8"/>
  <c r="D84" i="7"/>
  <c r="E83" i="7"/>
  <c r="H83" i="7" s="1"/>
  <c r="E83" i="6"/>
  <c r="H83" i="6" s="1"/>
  <c r="D84" i="6"/>
  <c r="D88" i="27" l="1"/>
  <c r="E87" i="27"/>
  <c r="H87" i="27" s="1"/>
  <c r="D87" i="26"/>
  <c r="E86" i="26"/>
  <c r="H86" i="26" s="1"/>
  <c r="E87" i="25"/>
  <c r="H87" i="25" s="1"/>
  <c r="D88" i="25"/>
  <c r="E87" i="24"/>
  <c r="H87" i="24" s="1"/>
  <c r="D88" i="24"/>
  <c r="D87" i="23"/>
  <c r="E86" i="23"/>
  <c r="H86" i="23" s="1"/>
  <c r="D86" i="22"/>
  <c r="E85" i="22"/>
  <c r="H85" i="22" s="1"/>
  <c r="D87" i="21"/>
  <c r="E86" i="21"/>
  <c r="H86" i="21" s="1"/>
  <c r="D87" i="20"/>
  <c r="E86" i="20"/>
  <c r="H86" i="20" s="1"/>
  <c r="D87" i="19"/>
  <c r="E86" i="19"/>
  <c r="H86" i="19" s="1"/>
  <c r="D86" i="18"/>
  <c r="H85" i="18"/>
  <c r="D86" i="17"/>
  <c r="H85" i="17"/>
  <c r="E85" i="9"/>
  <c r="H85" i="9" s="1"/>
  <c r="D86" i="9"/>
  <c r="D86" i="8"/>
  <c r="E85" i="8"/>
  <c r="H85" i="8" s="1"/>
  <c r="E84" i="7"/>
  <c r="H84" i="7" s="1"/>
  <c r="D85" i="7"/>
  <c r="D85" i="6"/>
  <c r="E84" i="6"/>
  <c r="H84" i="6" s="1"/>
  <c r="E88" i="27" l="1"/>
  <c r="H88" i="27" s="1"/>
  <c r="E87" i="26"/>
  <c r="H87" i="26" s="1"/>
  <c r="D88" i="26"/>
  <c r="D89" i="25"/>
  <c r="E88" i="25"/>
  <c r="H88" i="25" s="1"/>
  <c r="D89" i="24"/>
  <c r="E88" i="24"/>
  <c r="H88" i="24" s="1"/>
  <c r="E87" i="23"/>
  <c r="H87" i="23" s="1"/>
  <c r="D88" i="23"/>
  <c r="E86" i="22"/>
  <c r="H86" i="22" s="1"/>
  <c r="D87" i="22"/>
  <c r="E87" i="21"/>
  <c r="H87" i="21" s="1"/>
  <c r="D88" i="21"/>
  <c r="E87" i="20"/>
  <c r="H87" i="20" s="1"/>
  <c r="D88" i="20"/>
  <c r="E87" i="19"/>
  <c r="H87" i="19" s="1"/>
  <c r="D88" i="19"/>
  <c r="D87" i="18"/>
  <c r="H86" i="18"/>
  <c r="D87" i="17"/>
  <c r="H86" i="17"/>
  <c r="D87" i="9"/>
  <c r="E86" i="9"/>
  <c r="H86" i="9" s="1"/>
  <c r="D87" i="8"/>
  <c r="E86" i="8"/>
  <c r="H86" i="8" s="1"/>
  <c r="D86" i="7"/>
  <c r="E85" i="7"/>
  <c r="H85" i="7" s="1"/>
  <c r="D86" i="6"/>
  <c r="E85" i="6"/>
  <c r="H85" i="6" s="1"/>
  <c r="D89" i="26" l="1"/>
  <c r="E88" i="26"/>
  <c r="H88" i="26" s="1"/>
  <c r="D90" i="25"/>
  <c r="E89" i="25"/>
  <c r="H89" i="25" s="1"/>
  <c r="D90" i="24"/>
  <c r="E89" i="24"/>
  <c r="H89" i="24" s="1"/>
  <c r="D89" i="23"/>
  <c r="E88" i="23"/>
  <c r="H88" i="23" s="1"/>
  <c r="E87" i="22"/>
  <c r="H87" i="22" s="1"/>
  <c r="D88" i="22"/>
  <c r="E88" i="21"/>
  <c r="H88" i="21" s="1"/>
  <c r="D89" i="21"/>
  <c r="D89" i="20"/>
  <c r="E88" i="20"/>
  <c r="H88" i="20" s="1"/>
  <c r="D89" i="19"/>
  <c r="E88" i="19"/>
  <c r="H88" i="19" s="1"/>
  <c r="D88" i="18"/>
  <c r="H87" i="18"/>
  <c r="H87" i="17"/>
  <c r="D88" i="17"/>
  <c r="D88" i="9"/>
  <c r="E87" i="9"/>
  <c r="H87" i="9" s="1"/>
  <c r="D88" i="8"/>
  <c r="E87" i="8"/>
  <c r="H87" i="8" s="1"/>
  <c r="D87" i="7"/>
  <c r="E86" i="7"/>
  <c r="H86" i="7" s="1"/>
  <c r="E86" i="6"/>
  <c r="H86" i="6" s="1"/>
  <c r="D87" i="6"/>
  <c r="D90" i="26" l="1"/>
  <c r="E89" i="26"/>
  <c r="H89" i="26" s="1"/>
  <c r="D91" i="25"/>
  <c r="E90" i="25"/>
  <c r="H90" i="25" s="1"/>
  <c r="D91" i="24"/>
  <c r="E90" i="24"/>
  <c r="H90" i="24" s="1"/>
  <c r="D90" i="23"/>
  <c r="E89" i="23"/>
  <c r="H89" i="23" s="1"/>
  <c r="E88" i="22"/>
  <c r="H88" i="22" s="1"/>
  <c r="D89" i="22"/>
  <c r="D90" i="21"/>
  <c r="E89" i="21"/>
  <c r="H89" i="21" s="1"/>
  <c r="D90" i="20"/>
  <c r="E89" i="20"/>
  <c r="H89" i="20" s="1"/>
  <c r="D90" i="19"/>
  <c r="E89" i="19"/>
  <c r="H89" i="19" s="1"/>
  <c r="H88" i="18"/>
  <c r="D89" i="18"/>
  <c r="D89" i="17"/>
  <c r="H88" i="17"/>
  <c r="E88" i="9"/>
  <c r="H88" i="9" s="1"/>
  <c r="D89" i="9"/>
  <c r="E88" i="8"/>
  <c r="H88" i="8" s="1"/>
  <c r="D89" i="8"/>
  <c r="D88" i="7"/>
  <c r="E87" i="7"/>
  <c r="H87" i="7" s="1"/>
  <c r="E87" i="6"/>
  <c r="H87" i="6" s="1"/>
  <c r="D88" i="6"/>
  <c r="D91" i="26" l="1"/>
  <c r="E90" i="26"/>
  <c r="H90" i="26" s="1"/>
  <c r="E91" i="25"/>
  <c r="H91" i="25" s="1"/>
  <c r="D92" i="25"/>
  <c r="E91" i="24"/>
  <c r="H91" i="24" s="1"/>
  <c r="D92" i="24"/>
  <c r="D91" i="23"/>
  <c r="E90" i="23"/>
  <c r="H90" i="23" s="1"/>
  <c r="D90" i="22"/>
  <c r="E89" i="22"/>
  <c r="H89" i="22" s="1"/>
  <c r="D91" i="21"/>
  <c r="E90" i="21"/>
  <c r="H90" i="21" s="1"/>
  <c r="D91" i="20"/>
  <c r="E90" i="20"/>
  <c r="H90" i="20" s="1"/>
  <c r="D91" i="19"/>
  <c r="E90" i="19"/>
  <c r="H90" i="19" s="1"/>
  <c r="D90" i="18"/>
  <c r="H89" i="18"/>
  <c r="D90" i="17"/>
  <c r="H89" i="17"/>
  <c r="E89" i="9"/>
  <c r="H89" i="9" s="1"/>
  <c r="D90" i="9"/>
  <c r="E89" i="8"/>
  <c r="H89" i="8" s="1"/>
  <c r="D90" i="8"/>
  <c r="E88" i="7"/>
  <c r="H88" i="7" s="1"/>
  <c r="D89" i="7"/>
  <c r="D89" i="6"/>
  <c r="E88" i="6"/>
  <c r="H88" i="6" s="1"/>
  <c r="E91" i="26" l="1"/>
  <c r="H91" i="26" s="1"/>
  <c r="D92" i="26"/>
  <c r="D93" i="25"/>
  <c r="E92" i="25"/>
  <c r="H92" i="25" s="1"/>
  <c r="D93" i="24"/>
  <c r="E92" i="24"/>
  <c r="H92" i="24" s="1"/>
  <c r="E91" i="23"/>
  <c r="H91" i="23" s="1"/>
  <c r="D92" i="23"/>
  <c r="D91" i="22"/>
  <c r="E90" i="22"/>
  <c r="H90" i="22" s="1"/>
  <c r="E91" i="21"/>
  <c r="H91" i="21" s="1"/>
  <c r="D92" i="21"/>
  <c r="E91" i="20"/>
  <c r="H91" i="20" s="1"/>
  <c r="D92" i="20"/>
  <c r="E91" i="19"/>
  <c r="H91" i="19" s="1"/>
  <c r="D92" i="19"/>
  <c r="D91" i="18"/>
  <c r="H90" i="18"/>
  <c r="D91" i="17"/>
  <c r="H90" i="17"/>
  <c r="D91" i="9"/>
  <c r="E90" i="9"/>
  <c r="H90" i="9" s="1"/>
  <c r="D91" i="8"/>
  <c r="E90" i="8"/>
  <c r="H90" i="8" s="1"/>
  <c r="E89" i="7"/>
  <c r="H89" i="7" s="1"/>
  <c r="D90" i="7"/>
  <c r="D90" i="6"/>
  <c r="E89" i="6"/>
  <c r="H89" i="6" s="1"/>
  <c r="D93" i="26" l="1"/>
  <c r="E92" i="26"/>
  <c r="H92" i="26" s="1"/>
  <c r="D94" i="25"/>
  <c r="E93" i="25"/>
  <c r="H93" i="25" s="1"/>
  <c r="D94" i="24"/>
  <c r="E93" i="24"/>
  <c r="H93" i="24" s="1"/>
  <c r="D93" i="23"/>
  <c r="E92" i="23"/>
  <c r="H92" i="23" s="1"/>
  <c r="E91" i="22"/>
  <c r="H91" i="22" s="1"/>
  <c r="D92" i="22"/>
  <c r="E92" i="21"/>
  <c r="H92" i="21" s="1"/>
  <c r="D93" i="21"/>
  <c r="D93" i="20"/>
  <c r="E92" i="20"/>
  <c r="H92" i="20" s="1"/>
  <c r="D93" i="19"/>
  <c r="E92" i="19"/>
  <c r="H92" i="19" s="1"/>
  <c r="D92" i="18"/>
  <c r="H91" i="18"/>
  <c r="H91" i="17"/>
  <c r="D92" i="17"/>
  <c r="D92" i="9"/>
  <c r="E91" i="9"/>
  <c r="H91" i="9" s="1"/>
  <c r="D92" i="8"/>
  <c r="E91" i="8"/>
  <c r="H91" i="8" s="1"/>
  <c r="D91" i="7"/>
  <c r="E90" i="7"/>
  <c r="H90" i="7" s="1"/>
  <c r="E90" i="6"/>
  <c r="H90" i="6" s="1"/>
  <c r="D91" i="6"/>
  <c r="D94" i="26" l="1"/>
  <c r="E93" i="26"/>
  <c r="H93" i="26" s="1"/>
  <c r="D95" i="25"/>
  <c r="E94" i="25"/>
  <c r="H94" i="25" s="1"/>
  <c r="D95" i="24"/>
  <c r="E94" i="24"/>
  <c r="H94" i="24" s="1"/>
  <c r="D94" i="23"/>
  <c r="E93" i="23"/>
  <c r="H93" i="23" s="1"/>
  <c r="E92" i="22"/>
  <c r="H92" i="22" s="1"/>
  <c r="D93" i="22"/>
  <c r="D94" i="21"/>
  <c r="E93" i="21"/>
  <c r="H93" i="21" s="1"/>
  <c r="D94" i="20"/>
  <c r="E93" i="20"/>
  <c r="H93" i="20" s="1"/>
  <c r="D94" i="19"/>
  <c r="E93" i="19"/>
  <c r="H93" i="19" s="1"/>
  <c r="H92" i="18"/>
  <c r="D93" i="18"/>
  <c r="D93" i="17"/>
  <c r="H92" i="17"/>
  <c r="E92" i="9"/>
  <c r="H92" i="9" s="1"/>
  <c r="D93" i="9"/>
  <c r="E92" i="8"/>
  <c r="H92" i="8" s="1"/>
  <c r="D93" i="8"/>
  <c r="D92" i="7"/>
  <c r="E91" i="7"/>
  <c r="H91" i="7" s="1"/>
  <c r="E91" i="6"/>
  <c r="H91" i="6" s="1"/>
  <c r="D92" i="6"/>
  <c r="D95" i="26" l="1"/>
  <c r="E94" i="26"/>
  <c r="H94" i="26" s="1"/>
  <c r="E95" i="25"/>
  <c r="H95" i="25" s="1"/>
  <c r="D96" i="25"/>
  <c r="E95" i="24"/>
  <c r="H95" i="24" s="1"/>
  <c r="D96" i="24"/>
  <c r="D95" i="23"/>
  <c r="E94" i="23"/>
  <c r="H94" i="23" s="1"/>
  <c r="D94" i="22"/>
  <c r="E93" i="22"/>
  <c r="H93" i="22" s="1"/>
  <c r="D95" i="21"/>
  <c r="E94" i="21"/>
  <c r="H94" i="21" s="1"/>
  <c r="D95" i="20"/>
  <c r="E94" i="20"/>
  <c r="H94" i="20" s="1"/>
  <c r="D95" i="19"/>
  <c r="E94" i="19"/>
  <c r="H94" i="19" s="1"/>
  <c r="H93" i="18"/>
  <c r="D94" i="18"/>
  <c r="D94" i="17"/>
  <c r="H93" i="17"/>
  <c r="E93" i="9"/>
  <c r="H93" i="9" s="1"/>
  <c r="D94" i="9"/>
  <c r="D94" i="8"/>
  <c r="E93" i="8"/>
  <c r="H93" i="8" s="1"/>
  <c r="E92" i="7"/>
  <c r="H92" i="7" s="1"/>
  <c r="D93" i="7"/>
  <c r="D93" i="6"/>
  <c r="E92" i="6"/>
  <c r="H92" i="6" s="1"/>
  <c r="E95" i="26" l="1"/>
  <c r="H95" i="26" s="1"/>
  <c r="D96" i="26"/>
  <c r="E96" i="25"/>
  <c r="H96" i="25" s="1"/>
  <c r="D97" i="25"/>
  <c r="E96" i="24"/>
  <c r="H96" i="24" s="1"/>
  <c r="D97" i="24"/>
  <c r="E95" i="23"/>
  <c r="H95" i="23" s="1"/>
  <c r="D96" i="23"/>
  <c r="D95" i="22"/>
  <c r="E94" i="22"/>
  <c r="H94" i="22" s="1"/>
  <c r="E95" i="21"/>
  <c r="H95" i="21" s="1"/>
  <c r="D96" i="21"/>
  <c r="E95" i="20"/>
  <c r="H95" i="20" s="1"/>
  <c r="D96" i="20"/>
  <c r="E95" i="19"/>
  <c r="H95" i="19" s="1"/>
  <c r="D96" i="19"/>
  <c r="D95" i="18"/>
  <c r="H94" i="18"/>
  <c r="H94" i="17"/>
  <c r="D95" i="17"/>
  <c r="D95" i="9"/>
  <c r="E94" i="9"/>
  <c r="H94" i="9" s="1"/>
  <c r="D95" i="8"/>
  <c r="E94" i="8"/>
  <c r="H94" i="8" s="1"/>
  <c r="E93" i="7"/>
  <c r="H93" i="7" s="1"/>
  <c r="D94" i="7"/>
  <c r="D94" i="6"/>
  <c r="E93" i="6"/>
  <c r="H93" i="6" s="1"/>
  <c r="E96" i="26" l="1"/>
  <c r="H96" i="26" s="1"/>
  <c r="D97" i="26"/>
  <c r="D98" i="25"/>
  <c r="E97" i="25"/>
  <c r="H97" i="25" s="1"/>
  <c r="D98" i="24"/>
  <c r="E97" i="24"/>
  <c r="H97" i="24" s="1"/>
  <c r="D97" i="23"/>
  <c r="E96" i="23"/>
  <c r="H96" i="23" s="1"/>
  <c r="E95" i="22"/>
  <c r="H95" i="22" s="1"/>
  <c r="D96" i="22"/>
  <c r="E96" i="21"/>
  <c r="H96" i="21" s="1"/>
  <c r="D97" i="21"/>
  <c r="E96" i="20"/>
  <c r="H96" i="20" s="1"/>
  <c r="D97" i="20"/>
  <c r="D97" i="19"/>
  <c r="E96" i="19"/>
  <c r="H96" i="19" s="1"/>
  <c r="D96" i="18"/>
  <c r="H95" i="18"/>
  <c r="H95" i="17"/>
  <c r="D96" i="17"/>
  <c r="D96" i="9"/>
  <c r="E95" i="9"/>
  <c r="H95" i="9" s="1"/>
  <c r="D96" i="8"/>
  <c r="E95" i="8"/>
  <c r="H95" i="8" s="1"/>
  <c r="D95" i="7"/>
  <c r="E94" i="7"/>
  <c r="H94" i="7" s="1"/>
  <c r="E94" i="6"/>
  <c r="H94" i="6" s="1"/>
  <c r="D95" i="6"/>
  <c r="D98" i="26" l="1"/>
  <c r="E97" i="26"/>
  <c r="H97" i="26" s="1"/>
  <c r="D99" i="25"/>
  <c r="E98" i="25"/>
  <c r="H98" i="25" s="1"/>
  <c r="D99" i="24"/>
  <c r="E98" i="24"/>
  <c r="H98" i="24" s="1"/>
  <c r="D98" i="23"/>
  <c r="E97" i="23"/>
  <c r="H97" i="23" s="1"/>
  <c r="E96" i="22"/>
  <c r="H96" i="22" s="1"/>
  <c r="D97" i="22"/>
  <c r="D98" i="21"/>
  <c r="E97" i="21"/>
  <c r="H97" i="21" s="1"/>
  <c r="D98" i="20"/>
  <c r="E97" i="20"/>
  <c r="H97" i="20" s="1"/>
  <c r="D98" i="19"/>
  <c r="E97" i="19"/>
  <c r="H97" i="19" s="1"/>
  <c r="H96" i="18"/>
  <c r="D97" i="18"/>
  <c r="H96" i="17"/>
  <c r="D97" i="17"/>
  <c r="E96" i="9"/>
  <c r="H96" i="9" s="1"/>
  <c r="D97" i="9"/>
  <c r="E96" i="8"/>
  <c r="H96" i="8" s="1"/>
  <c r="D97" i="8"/>
  <c r="D96" i="7"/>
  <c r="E95" i="7"/>
  <c r="H95" i="7" s="1"/>
  <c r="E95" i="6"/>
  <c r="H95" i="6" s="1"/>
  <c r="D96" i="6"/>
  <c r="D99" i="26" l="1"/>
  <c r="E98" i="26"/>
  <c r="H98" i="26" s="1"/>
  <c r="E99" i="25"/>
  <c r="H99" i="25" s="1"/>
  <c r="D100" i="25"/>
  <c r="E99" i="24"/>
  <c r="H99" i="24" s="1"/>
  <c r="D100" i="24"/>
  <c r="D99" i="23"/>
  <c r="E98" i="23"/>
  <c r="H98" i="23" s="1"/>
  <c r="D98" i="22"/>
  <c r="E97" i="22"/>
  <c r="H97" i="22" s="1"/>
  <c r="D99" i="21"/>
  <c r="E98" i="21"/>
  <c r="H98" i="21" s="1"/>
  <c r="D99" i="20"/>
  <c r="E98" i="20"/>
  <c r="H98" i="20" s="1"/>
  <c r="D99" i="19"/>
  <c r="E98" i="19"/>
  <c r="H98" i="19" s="1"/>
  <c r="H97" i="18"/>
  <c r="D98" i="18"/>
  <c r="D98" i="17"/>
  <c r="H97" i="17"/>
  <c r="E97" i="9"/>
  <c r="H97" i="9" s="1"/>
  <c r="D98" i="9"/>
  <c r="E97" i="8"/>
  <c r="H97" i="8" s="1"/>
  <c r="D98" i="8"/>
  <c r="E96" i="7"/>
  <c r="H96" i="7" s="1"/>
  <c r="D97" i="7"/>
  <c r="D97" i="6"/>
  <c r="E96" i="6"/>
  <c r="H96" i="6" s="1"/>
  <c r="E99" i="26" l="1"/>
  <c r="H99" i="26" s="1"/>
  <c r="D100" i="26"/>
  <c r="E100" i="25"/>
  <c r="H100" i="25" s="1"/>
  <c r="D101" i="25"/>
  <c r="E100" i="24"/>
  <c r="H100" i="24" s="1"/>
  <c r="D101" i="24"/>
  <c r="E99" i="23"/>
  <c r="H99" i="23" s="1"/>
  <c r="D100" i="23"/>
  <c r="D99" i="22"/>
  <c r="E98" i="22"/>
  <c r="H98" i="22" s="1"/>
  <c r="E99" i="21"/>
  <c r="H99" i="21" s="1"/>
  <c r="D100" i="21"/>
  <c r="E99" i="20"/>
  <c r="H99" i="20" s="1"/>
  <c r="D100" i="20"/>
  <c r="E99" i="19"/>
  <c r="H99" i="19" s="1"/>
  <c r="D100" i="19"/>
  <c r="D99" i="18"/>
  <c r="H98" i="18"/>
  <c r="D99" i="17"/>
  <c r="H98" i="17"/>
  <c r="D99" i="9"/>
  <c r="E98" i="9"/>
  <c r="H98" i="9" s="1"/>
  <c r="D99" i="8"/>
  <c r="E98" i="8"/>
  <c r="H98" i="8" s="1"/>
  <c r="E97" i="7"/>
  <c r="H97" i="7" s="1"/>
  <c r="D98" i="7"/>
  <c r="D98" i="6"/>
  <c r="E97" i="6"/>
  <c r="H97" i="6" s="1"/>
  <c r="E100" i="26" l="1"/>
  <c r="H100" i="26" s="1"/>
  <c r="D101" i="26"/>
  <c r="D102" i="25"/>
  <c r="E101" i="25"/>
  <c r="H101" i="25" s="1"/>
  <c r="D102" i="24"/>
  <c r="E101" i="24"/>
  <c r="H101" i="24" s="1"/>
  <c r="E100" i="23"/>
  <c r="H100" i="23" s="1"/>
  <c r="D101" i="23"/>
  <c r="E99" i="22"/>
  <c r="H99" i="22" s="1"/>
  <c r="D100" i="22"/>
  <c r="E100" i="21"/>
  <c r="H100" i="21" s="1"/>
  <c r="D101" i="21"/>
  <c r="E100" i="20"/>
  <c r="H100" i="20" s="1"/>
  <c r="D101" i="20"/>
  <c r="D101" i="19"/>
  <c r="E100" i="19"/>
  <c r="H100" i="19" s="1"/>
  <c r="D100" i="18"/>
  <c r="H99" i="18"/>
  <c r="H99" i="17"/>
  <c r="D100" i="17"/>
  <c r="D100" i="9"/>
  <c r="E99" i="9"/>
  <c r="H99" i="9" s="1"/>
  <c r="D100" i="8"/>
  <c r="E99" i="8"/>
  <c r="H99" i="8" s="1"/>
  <c r="D99" i="7"/>
  <c r="E98" i="7"/>
  <c r="H98" i="7" s="1"/>
  <c r="E98" i="6"/>
  <c r="H98" i="6" s="1"/>
  <c r="D99" i="6"/>
  <c r="D102" i="26" l="1"/>
  <c r="E101" i="26"/>
  <c r="H101" i="26" s="1"/>
  <c r="D103" i="25"/>
  <c r="E102" i="25"/>
  <c r="H102" i="25" s="1"/>
  <c r="D103" i="24"/>
  <c r="E102" i="24"/>
  <c r="H102" i="24" s="1"/>
  <c r="D102" i="23"/>
  <c r="E101" i="23"/>
  <c r="H101" i="23" s="1"/>
  <c r="E100" i="22"/>
  <c r="H100" i="22" s="1"/>
  <c r="D101" i="22"/>
  <c r="D102" i="21"/>
  <c r="E101" i="21"/>
  <c r="H101" i="21" s="1"/>
  <c r="D102" i="20"/>
  <c r="E101" i="20"/>
  <c r="H101" i="20" s="1"/>
  <c r="D102" i="19"/>
  <c r="E101" i="19"/>
  <c r="H101" i="19" s="1"/>
  <c r="H100" i="18"/>
  <c r="D101" i="18"/>
  <c r="D101" i="17"/>
  <c r="H100" i="17"/>
  <c r="E100" i="9"/>
  <c r="H100" i="9" s="1"/>
  <c r="D101" i="9"/>
  <c r="E100" i="8"/>
  <c r="H100" i="8" s="1"/>
  <c r="D101" i="8"/>
  <c r="D100" i="7"/>
  <c r="E99" i="7"/>
  <c r="H99" i="7" s="1"/>
  <c r="E99" i="6"/>
  <c r="H99" i="6" s="1"/>
  <c r="D100" i="6"/>
  <c r="D103" i="26" l="1"/>
  <c r="E102" i="26"/>
  <c r="H102" i="26" s="1"/>
  <c r="E103" i="25"/>
  <c r="H103" i="25" s="1"/>
  <c r="D104" i="25"/>
  <c r="E103" i="24"/>
  <c r="H103" i="24" s="1"/>
  <c r="D104" i="24"/>
  <c r="D103" i="23"/>
  <c r="E102" i="23"/>
  <c r="H102" i="23" s="1"/>
  <c r="D102" i="22"/>
  <c r="E101" i="22"/>
  <c r="H101" i="22" s="1"/>
  <c r="D103" i="21"/>
  <c r="E102" i="21"/>
  <c r="H102" i="21" s="1"/>
  <c r="D103" i="20"/>
  <c r="E102" i="20"/>
  <c r="H102" i="20" s="1"/>
  <c r="D103" i="19"/>
  <c r="E102" i="19"/>
  <c r="H102" i="19" s="1"/>
  <c r="H101" i="18"/>
  <c r="D102" i="18"/>
  <c r="D102" i="17"/>
  <c r="H101" i="17"/>
  <c r="E101" i="9"/>
  <c r="H101" i="9" s="1"/>
  <c r="D102" i="9"/>
  <c r="E101" i="8"/>
  <c r="H101" i="8" s="1"/>
  <c r="D102" i="8"/>
  <c r="E100" i="7"/>
  <c r="H100" i="7" s="1"/>
  <c r="D101" i="7"/>
  <c r="D101" i="6"/>
  <c r="E100" i="6"/>
  <c r="H100" i="6" s="1"/>
  <c r="B118" i="27" l="1"/>
  <c r="E103" i="26"/>
  <c r="H103" i="26" s="1"/>
  <c r="D104" i="26"/>
  <c r="E104" i="25"/>
  <c r="H104" i="25" s="1"/>
  <c r="D105" i="25"/>
  <c r="E105" i="25" s="1"/>
  <c r="H105" i="25" s="1"/>
  <c r="B118" i="25" s="1"/>
  <c r="E104" i="24"/>
  <c r="H104" i="24" s="1"/>
  <c r="D105" i="24"/>
  <c r="E105" i="24" s="1"/>
  <c r="H105" i="24" s="1"/>
  <c r="B118" i="24" s="1"/>
  <c r="E103" i="23"/>
  <c r="H103" i="23" s="1"/>
  <c r="D104" i="23"/>
  <c r="D103" i="22"/>
  <c r="E102" i="22"/>
  <c r="H102" i="22" s="1"/>
  <c r="E103" i="21"/>
  <c r="H103" i="21" s="1"/>
  <c r="D104" i="21"/>
  <c r="E103" i="20"/>
  <c r="H103" i="20" s="1"/>
  <c r="D104" i="20"/>
  <c r="E103" i="19"/>
  <c r="H103" i="19" s="1"/>
  <c r="D104" i="19"/>
  <c r="D103" i="18"/>
  <c r="H102" i="18"/>
  <c r="D103" i="17"/>
  <c r="H102" i="17"/>
  <c r="D103" i="9"/>
  <c r="E102" i="9"/>
  <c r="H102" i="9" s="1"/>
  <c r="D103" i="8"/>
  <c r="E102" i="8"/>
  <c r="H102" i="8" s="1"/>
  <c r="E101" i="7"/>
  <c r="H101" i="7" s="1"/>
  <c r="D102" i="7"/>
  <c r="D102" i="6"/>
  <c r="E101" i="6"/>
  <c r="H101" i="6" s="1"/>
  <c r="E104" i="26" l="1"/>
  <c r="H104" i="26" s="1"/>
  <c r="D105" i="26"/>
  <c r="E105" i="26" s="1"/>
  <c r="H105" i="26" s="1"/>
  <c r="B118" i="26" s="1"/>
  <c r="E104" i="23"/>
  <c r="H104" i="23" s="1"/>
  <c r="D105" i="23"/>
  <c r="E105" i="23" s="1"/>
  <c r="H105" i="23" s="1"/>
  <c r="B118" i="23" s="1"/>
  <c r="E103" i="22"/>
  <c r="H103" i="22" s="1"/>
  <c r="D104" i="22"/>
  <c r="E104" i="21"/>
  <c r="H104" i="21" s="1"/>
  <c r="D105" i="21"/>
  <c r="E105" i="21" s="1"/>
  <c r="H105" i="21" s="1"/>
  <c r="B118" i="21" s="1"/>
  <c r="E104" i="20"/>
  <c r="H104" i="20" s="1"/>
  <c r="D105" i="20"/>
  <c r="E105" i="20" s="1"/>
  <c r="H105" i="20" s="1"/>
  <c r="B118" i="20" s="1"/>
  <c r="D105" i="19"/>
  <c r="E105" i="19" s="1"/>
  <c r="H105" i="19" s="1"/>
  <c r="B118" i="19" s="1"/>
  <c r="E104" i="19"/>
  <c r="H104" i="19" s="1"/>
  <c r="D104" i="18"/>
  <c r="H103" i="18"/>
  <c r="H103" i="17"/>
  <c r="D104" i="17"/>
  <c r="D104" i="9"/>
  <c r="E103" i="9"/>
  <c r="H103" i="9" s="1"/>
  <c r="D104" i="8"/>
  <c r="E103" i="8"/>
  <c r="H103" i="8" s="1"/>
  <c r="D103" i="7"/>
  <c r="E102" i="7"/>
  <c r="H102" i="7" s="1"/>
  <c r="E102" i="6"/>
  <c r="H102" i="6" s="1"/>
  <c r="D103" i="6"/>
  <c r="E104" i="22" l="1"/>
  <c r="H104" i="22" s="1"/>
  <c r="D105" i="22"/>
  <c r="E105" i="22" s="1"/>
  <c r="H105" i="22" s="1"/>
  <c r="B118" i="22" s="1"/>
  <c r="H104" i="18"/>
  <c r="D105" i="18"/>
  <c r="H105" i="18" s="1"/>
  <c r="B118" i="18" s="1"/>
  <c r="D105" i="17"/>
  <c r="H105" i="17" s="1"/>
  <c r="B118" i="17" s="1"/>
  <c r="H104" i="17"/>
  <c r="E104" i="9"/>
  <c r="H104" i="9" s="1"/>
  <c r="D105" i="9"/>
  <c r="E105" i="9" s="1"/>
  <c r="H105" i="9" s="1"/>
  <c r="B118" i="9" s="1"/>
  <c r="E104" i="8"/>
  <c r="H104" i="8" s="1"/>
  <c r="D105" i="8"/>
  <c r="E105" i="8" s="1"/>
  <c r="H105" i="8" s="1"/>
  <c r="B118" i="8" s="1"/>
  <c r="D104" i="7"/>
  <c r="E103" i="7"/>
  <c r="H103" i="7" s="1"/>
  <c r="E103" i="6"/>
  <c r="H103" i="6" s="1"/>
  <c r="D104" i="6"/>
  <c r="E104" i="7" l="1"/>
  <c r="H104" i="7" s="1"/>
  <c r="D105" i="7"/>
  <c r="E105" i="7" s="1"/>
  <c r="H105" i="7" s="1"/>
  <c r="B118" i="7" s="1"/>
  <c r="D105" i="6"/>
  <c r="E105" i="6" s="1"/>
  <c r="H105" i="6" s="1"/>
  <c r="E104" i="6"/>
  <c r="H104" i="6" s="1"/>
  <c r="B118" i="6" l="1"/>
</calcChain>
</file>

<file path=xl/sharedStrings.xml><?xml version="1.0" encoding="utf-8"?>
<sst xmlns="http://schemas.openxmlformats.org/spreadsheetml/2006/main" count="4139" uniqueCount="102">
  <si>
    <t>Range=30  (0.0, 1.0)</t>
  </si>
  <si>
    <t>Random File is a Uniform Real Distribution with Distribution from 0 to 1</t>
  </si>
  <si>
    <t>Random Number Generator with Time Dependent Seed</t>
  </si>
  <si>
    <t>**</t>
  </si>
  <si>
    <t>*****</t>
  </si>
  <si>
    <t>****</t>
  </si>
  <si>
    <t>mean:</t>
  </si>
  <si>
    <t>stdev:</t>
  </si>
  <si>
    <t>std::mt19937_64 engine</t>
  </si>
  <si>
    <t>Uniform Real Distribution with values from 0-100 std::uniform_real_distribution&lt;&gt; dist(0, 100)</t>
  </si>
  <si>
    <t xml:space="preserve"> N = 100000</t>
  </si>
  <si>
    <t>Mersene Twister 19937 Generator</t>
  </si>
  <si>
    <t>-</t>
  </si>
  <si>
    <t>std::knuth_b engine</t>
  </si>
  <si>
    <t>Knuth B Generator</t>
  </si>
  <si>
    <t>std::minstd_rand engine</t>
  </si>
  <si>
    <t>Minimal Standard Minstd Rand Generator</t>
  </si>
  <si>
    <t>std::ranlux48 engine</t>
  </si>
  <si>
    <t>Ranlux 48 Generator</t>
  </si>
  <si>
    <t>Quasi Random Generator</t>
  </si>
  <si>
    <t>N</t>
  </si>
  <si>
    <t>SE of the mean (stdev/sqrt N)</t>
  </si>
  <si>
    <t>Squart Root N</t>
  </si>
  <si>
    <t xml:space="preserve">Expected </t>
  </si>
  <si>
    <t>Average Check</t>
  </si>
  <si>
    <t>Value * Obs</t>
  </si>
  <si>
    <t>(Obs-Expected)</t>
  </si>
  <si>
    <r>
      <t>(Obs-Expected)</t>
    </r>
    <r>
      <rPr>
        <vertAlign val="superscript"/>
        <sz val="11"/>
        <color theme="1"/>
        <rFont val="Calibri"/>
        <family val="2"/>
        <scheme val="minor"/>
      </rPr>
      <t>2/Expected</t>
    </r>
  </si>
  <si>
    <t>obs</t>
  </si>
  <si>
    <t>N check</t>
  </si>
  <si>
    <t>Sum check</t>
  </si>
  <si>
    <t>Chi Squared test statistic</t>
  </si>
  <si>
    <t>df</t>
  </si>
  <si>
    <t>critical value alpha =0.05</t>
  </si>
  <si>
    <t>x</t>
  </si>
  <si>
    <t>cumulative</t>
  </si>
  <si>
    <r>
      <t>S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(x)</t>
    </r>
  </si>
  <si>
    <t>cumulative distribution function</t>
  </si>
  <si>
    <t>Z-score</t>
  </si>
  <si>
    <t>F(x)</t>
  </si>
  <si>
    <t>Difference</t>
  </si>
  <si>
    <t>If normally distributed these values should be zero</t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</si>
  <si>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</si>
  <si>
    <r>
      <t xml:space="preserve">critical value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=0.05</t>
    </r>
  </si>
  <si>
    <r>
      <t>D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</rPr>
      <t>α  (0.05)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</si>
  <si>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is larger than  Dnα  Not a good fit of normal distribution</t>
    </r>
  </si>
  <si>
    <r>
      <t>If the data is normally distributed then the critical value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n,α</t>
    </r>
    <r>
      <rPr>
        <sz val="8"/>
        <color rgb="FF333333"/>
        <rFont val="Georgia"/>
        <family val="1"/>
      </rPr>
      <t> will be larger than </t>
    </r>
    <r>
      <rPr>
        <i/>
        <sz val="8"/>
        <color rgb="FF333333"/>
        <rFont val="Georgia"/>
        <family val="1"/>
      </rPr>
      <t>D</t>
    </r>
    <r>
      <rPr>
        <i/>
        <sz val="5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.</t>
    </r>
  </si>
  <si>
    <t>Kolmogorov-Smirnov test</t>
  </si>
  <si>
    <t>Skewness</t>
  </si>
  <si>
    <t>SE</t>
  </si>
  <si>
    <t>Test Statistic</t>
  </si>
  <si>
    <t>p-value</t>
  </si>
  <si>
    <t>lower</t>
  </si>
  <si>
    <t>upper</t>
  </si>
  <si>
    <t>kurtosis</t>
  </si>
  <si>
    <t>S.E.</t>
  </si>
  <si>
    <t>Test Stat</t>
  </si>
  <si>
    <t>Upper</t>
  </si>
  <si>
    <t>Skewness should be equal to zero if normal distribution</t>
  </si>
  <si>
    <t>Kurtosis should be equal to zero if normal distribution</t>
  </si>
  <si>
    <t>Knuth B</t>
  </si>
  <si>
    <t>Minimal Std Rand</t>
  </si>
  <si>
    <t>Ranlux</t>
  </si>
  <si>
    <t>Quasi</t>
  </si>
  <si>
    <t>SE for Skewness</t>
  </si>
  <si>
    <t>S.E. For Kurtosis</t>
  </si>
  <si>
    <t>Mersene Twister</t>
  </si>
  <si>
    <t>Mean</t>
  </si>
  <si>
    <t>critical value α =0.05</t>
  </si>
  <si>
    <t>Dn</t>
  </si>
  <si>
    <t>Dnα  (0.05)</t>
  </si>
  <si>
    <t>Stdev:</t>
  </si>
  <si>
    <t>Kurtosis</t>
  </si>
  <si>
    <t>Statistics</t>
  </si>
  <si>
    <t>Parameters</t>
  </si>
  <si>
    <t>Value</t>
  </si>
  <si>
    <t>mt19937_64 engine</t>
  </si>
  <si>
    <t>N = 50000</t>
  </si>
  <si>
    <t>mean</t>
  </si>
  <si>
    <t>stdev</t>
  </si>
  <si>
    <t>N = 150000</t>
  </si>
  <si>
    <t>knuth_b engine</t>
  </si>
  <si>
    <t>minstd_rand</t>
  </si>
  <si>
    <t>ranlux48 engine</t>
  </si>
  <si>
    <t>N=100000</t>
  </si>
  <si>
    <t>N=10000</t>
  </si>
  <si>
    <t>Mersene Twister 100k</t>
  </si>
  <si>
    <t>Mersene Twister 50k</t>
  </si>
  <si>
    <t>Mersene Twister 150k</t>
  </si>
  <si>
    <t>Knuth B 50k</t>
  </si>
  <si>
    <t>Knuth B 100k</t>
  </si>
  <si>
    <t>Knuth B 150k</t>
  </si>
  <si>
    <t>Minimal Std Rand 50k</t>
  </si>
  <si>
    <t>Minimal Std Rand 150k</t>
  </si>
  <si>
    <t>Minimal Std Rand 100k</t>
  </si>
  <si>
    <t>Ranlux 50k</t>
  </si>
  <si>
    <t>Ranlux 100k</t>
  </si>
  <si>
    <t>Ranlux 150k</t>
  </si>
  <si>
    <t>Quasi 50k</t>
  </si>
  <si>
    <t>Quasi 100k</t>
  </si>
  <si>
    <t>Quasi 150k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</si>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</sst>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i/>
      <sz val="5"/>
      <color rgb="FF333333"/>
      <name val="Georgia"/>
      <family val="1"/>
    </font>
    <font>
      <b/>
      <sz val="7"/>
      <color rgb="FF333333"/>
      <name val="Georgia"/>
      <family val="1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2" xfId="0" applyFont="1" applyFill="1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1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3" xfId="0" applyFont="1" applyBorder="1"/>
    <xf numFmtId="0" fontId="12" fillId="0" borderId="8" xfId="0" applyFont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19937'!$C$5:$C$105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EF6-B89E-1A63FAF7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Sheet16!$AS$5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Sheet16!$AS$6:$AS$106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533-97F6-DD5B7BF0B792}"/>
            </c:ext>
          </c:extLst>
        </c:ser>
        <c:ser>
          <c:idx val="1"/>
          <c:order val="1"/>
          <c:tx>
            <c:strRef>
              <c:f>Sheet16!$AT$5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Sheet16!$AT$6:$AT$106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A-4533-97F6-DD5B7BF0B792}"/>
            </c:ext>
          </c:extLst>
        </c:ser>
        <c:ser>
          <c:idx val="2"/>
          <c:order val="2"/>
          <c:tx>
            <c:strRef>
              <c:f>Sheet16!$AU$5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Sheet16!$AR$6:$AR$106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Sheet16!$AU$6:$AU$106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A-4533-97F6-DD5B7BF0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7432"/>
        <c:axId val="473542840"/>
      </c:scatterChart>
      <c:valAx>
        <c:axId val="473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2840"/>
        <c:crosses val="autoZero"/>
        <c:crossBetween val="midCat"/>
      </c:valAx>
      <c:valAx>
        <c:axId val="473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Sheet16!$BF$6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Sheet16!$BF$7:$BF$107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7-4C07-A040-FFE94F22163E}"/>
            </c:ext>
          </c:extLst>
        </c:ser>
        <c:ser>
          <c:idx val="1"/>
          <c:order val="1"/>
          <c:tx>
            <c:strRef>
              <c:f>Sheet16!$BG$6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Sheet16!$BG$7:$BG$107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7-4C07-A040-FFE94F22163E}"/>
            </c:ext>
          </c:extLst>
        </c:ser>
        <c:ser>
          <c:idx val="2"/>
          <c:order val="2"/>
          <c:tx>
            <c:strRef>
              <c:f>Sheet16!$BH$6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Sheet16!$BE$7:$BE$107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Sheet16!$BH$7:$BH$107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7-4C07-A040-FFE94F22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6872"/>
        <c:axId val="389297200"/>
      </c:scatterChart>
      <c:valAx>
        <c:axId val="3892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7200"/>
        <c:crosses val="autoZero"/>
        <c:crossBetween val="midCat"/>
      </c:valAx>
      <c:valAx>
        <c:axId val="389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791-B50E-211C7BDED75D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C-4791-B50E-211C7BDED75D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C-4791-B50E-211C7BDE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150000'!$C$5:$C$105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3-4EAC-B35A-33E1C2D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50000 '!$C$5:$C$105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9-4FAE-85CF-A0E2E1C3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150000 '!$C$5:$C$105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A-402C-9D02-41BEFC9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Mininmal Std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481</c:v>
                </c:pt>
                <c:pt idx="2">
                  <c:v>515</c:v>
                </c:pt>
                <c:pt idx="3">
                  <c:v>570</c:v>
                </c:pt>
                <c:pt idx="4">
                  <c:v>472</c:v>
                </c:pt>
                <c:pt idx="5">
                  <c:v>510</c:v>
                </c:pt>
                <c:pt idx="6">
                  <c:v>520</c:v>
                </c:pt>
                <c:pt idx="7">
                  <c:v>473</c:v>
                </c:pt>
                <c:pt idx="8">
                  <c:v>466</c:v>
                </c:pt>
                <c:pt idx="9">
                  <c:v>557</c:v>
                </c:pt>
                <c:pt idx="10">
                  <c:v>486</c:v>
                </c:pt>
                <c:pt idx="11">
                  <c:v>468</c:v>
                </c:pt>
                <c:pt idx="12">
                  <c:v>479</c:v>
                </c:pt>
                <c:pt idx="13">
                  <c:v>493</c:v>
                </c:pt>
                <c:pt idx="14">
                  <c:v>509</c:v>
                </c:pt>
                <c:pt idx="15">
                  <c:v>511</c:v>
                </c:pt>
                <c:pt idx="16">
                  <c:v>516</c:v>
                </c:pt>
                <c:pt idx="17">
                  <c:v>524</c:v>
                </c:pt>
                <c:pt idx="18">
                  <c:v>497</c:v>
                </c:pt>
                <c:pt idx="19">
                  <c:v>488</c:v>
                </c:pt>
                <c:pt idx="20">
                  <c:v>511</c:v>
                </c:pt>
                <c:pt idx="21">
                  <c:v>506</c:v>
                </c:pt>
                <c:pt idx="22">
                  <c:v>516</c:v>
                </c:pt>
                <c:pt idx="23">
                  <c:v>495</c:v>
                </c:pt>
                <c:pt idx="24">
                  <c:v>503</c:v>
                </c:pt>
                <c:pt idx="25">
                  <c:v>464</c:v>
                </c:pt>
                <c:pt idx="26">
                  <c:v>469</c:v>
                </c:pt>
                <c:pt idx="27">
                  <c:v>515</c:v>
                </c:pt>
                <c:pt idx="28">
                  <c:v>488</c:v>
                </c:pt>
                <c:pt idx="29">
                  <c:v>488</c:v>
                </c:pt>
                <c:pt idx="30">
                  <c:v>483</c:v>
                </c:pt>
                <c:pt idx="31">
                  <c:v>488</c:v>
                </c:pt>
                <c:pt idx="32">
                  <c:v>499</c:v>
                </c:pt>
                <c:pt idx="33">
                  <c:v>499</c:v>
                </c:pt>
                <c:pt idx="34">
                  <c:v>492</c:v>
                </c:pt>
                <c:pt idx="35">
                  <c:v>510</c:v>
                </c:pt>
                <c:pt idx="36">
                  <c:v>483</c:v>
                </c:pt>
                <c:pt idx="37">
                  <c:v>527</c:v>
                </c:pt>
                <c:pt idx="38">
                  <c:v>499</c:v>
                </c:pt>
                <c:pt idx="39">
                  <c:v>492</c:v>
                </c:pt>
                <c:pt idx="40">
                  <c:v>528</c:v>
                </c:pt>
                <c:pt idx="41">
                  <c:v>485</c:v>
                </c:pt>
                <c:pt idx="42">
                  <c:v>470</c:v>
                </c:pt>
                <c:pt idx="43">
                  <c:v>527</c:v>
                </c:pt>
                <c:pt idx="44">
                  <c:v>448</c:v>
                </c:pt>
                <c:pt idx="45">
                  <c:v>541</c:v>
                </c:pt>
                <c:pt idx="46">
                  <c:v>512</c:v>
                </c:pt>
                <c:pt idx="47">
                  <c:v>481</c:v>
                </c:pt>
                <c:pt idx="48">
                  <c:v>489</c:v>
                </c:pt>
                <c:pt idx="49">
                  <c:v>511</c:v>
                </c:pt>
                <c:pt idx="50">
                  <c:v>485</c:v>
                </c:pt>
                <c:pt idx="51">
                  <c:v>497</c:v>
                </c:pt>
                <c:pt idx="52">
                  <c:v>505</c:v>
                </c:pt>
                <c:pt idx="53">
                  <c:v>493</c:v>
                </c:pt>
                <c:pt idx="54">
                  <c:v>495</c:v>
                </c:pt>
                <c:pt idx="55">
                  <c:v>504</c:v>
                </c:pt>
                <c:pt idx="56">
                  <c:v>535</c:v>
                </c:pt>
                <c:pt idx="57">
                  <c:v>516</c:v>
                </c:pt>
                <c:pt idx="58">
                  <c:v>497</c:v>
                </c:pt>
                <c:pt idx="59">
                  <c:v>476</c:v>
                </c:pt>
                <c:pt idx="60">
                  <c:v>514</c:v>
                </c:pt>
                <c:pt idx="61">
                  <c:v>475</c:v>
                </c:pt>
                <c:pt idx="62">
                  <c:v>465</c:v>
                </c:pt>
                <c:pt idx="63">
                  <c:v>502</c:v>
                </c:pt>
                <c:pt idx="64">
                  <c:v>457</c:v>
                </c:pt>
                <c:pt idx="65">
                  <c:v>519</c:v>
                </c:pt>
                <c:pt idx="66">
                  <c:v>524</c:v>
                </c:pt>
                <c:pt idx="67">
                  <c:v>518</c:v>
                </c:pt>
                <c:pt idx="68">
                  <c:v>507</c:v>
                </c:pt>
                <c:pt idx="69">
                  <c:v>518</c:v>
                </c:pt>
                <c:pt idx="70">
                  <c:v>511</c:v>
                </c:pt>
                <c:pt idx="71">
                  <c:v>515</c:v>
                </c:pt>
                <c:pt idx="72">
                  <c:v>495</c:v>
                </c:pt>
                <c:pt idx="73">
                  <c:v>499</c:v>
                </c:pt>
                <c:pt idx="74">
                  <c:v>468</c:v>
                </c:pt>
                <c:pt idx="75">
                  <c:v>498</c:v>
                </c:pt>
                <c:pt idx="76">
                  <c:v>528</c:v>
                </c:pt>
                <c:pt idx="77">
                  <c:v>499</c:v>
                </c:pt>
                <c:pt idx="78">
                  <c:v>490</c:v>
                </c:pt>
                <c:pt idx="79">
                  <c:v>491</c:v>
                </c:pt>
                <c:pt idx="80">
                  <c:v>481</c:v>
                </c:pt>
                <c:pt idx="81">
                  <c:v>540</c:v>
                </c:pt>
                <c:pt idx="82">
                  <c:v>469</c:v>
                </c:pt>
                <c:pt idx="83">
                  <c:v>531</c:v>
                </c:pt>
                <c:pt idx="84">
                  <c:v>486</c:v>
                </c:pt>
                <c:pt idx="85">
                  <c:v>509</c:v>
                </c:pt>
                <c:pt idx="86">
                  <c:v>490</c:v>
                </c:pt>
                <c:pt idx="87">
                  <c:v>465</c:v>
                </c:pt>
                <c:pt idx="88">
                  <c:v>493</c:v>
                </c:pt>
                <c:pt idx="89">
                  <c:v>475</c:v>
                </c:pt>
                <c:pt idx="90">
                  <c:v>524</c:v>
                </c:pt>
                <c:pt idx="91">
                  <c:v>486</c:v>
                </c:pt>
                <c:pt idx="92">
                  <c:v>517</c:v>
                </c:pt>
                <c:pt idx="93">
                  <c:v>505</c:v>
                </c:pt>
                <c:pt idx="94">
                  <c:v>540</c:v>
                </c:pt>
                <c:pt idx="95">
                  <c:v>499</c:v>
                </c:pt>
                <c:pt idx="96">
                  <c:v>546</c:v>
                </c:pt>
                <c:pt idx="97">
                  <c:v>514</c:v>
                </c:pt>
                <c:pt idx="98">
                  <c:v>491</c:v>
                </c:pt>
                <c:pt idx="99">
                  <c:v>487</c:v>
                </c:pt>
                <c:pt idx="100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D19-B0BE-1C6264D7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150000 '!$C$5:$C$105</c:f>
              <c:numCache>
                <c:formatCode>General</c:formatCode>
                <c:ptCount val="101"/>
                <c:pt idx="0">
                  <c:v>769</c:v>
                </c:pt>
                <c:pt idx="1">
                  <c:v>1465</c:v>
                </c:pt>
                <c:pt idx="2">
                  <c:v>1532</c:v>
                </c:pt>
                <c:pt idx="3">
                  <c:v>1568</c:v>
                </c:pt>
                <c:pt idx="4">
                  <c:v>1512</c:v>
                </c:pt>
                <c:pt idx="5">
                  <c:v>1484</c:v>
                </c:pt>
                <c:pt idx="6">
                  <c:v>1556</c:v>
                </c:pt>
                <c:pt idx="7">
                  <c:v>1588</c:v>
                </c:pt>
                <c:pt idx="8">
                  <c:v>1522</c:v>
                </c:pt>
                <c:pt idx="9">
                  <c:v>1533</c:v>
                </c:pt>
                <c:pt idx="10">
                  <c:v>1530</c:v>
                </c:pt>
                <c:pt idx="11">
                  <c:v>1462</c:v>
                </c:pt>
                <c:pt idx="12">
                  <c:v>1568</c:v>
                </c:pt>
                <c:pt idx="13">
                  <c:v>1496</c:v>
                </c:pt>
                <c:pt idx="14">
                  <c:v>1518</c:v>
                </c:pt>
                <c:pt idx="15">
                  <c:v>1489</c:v>
                </c:pt>
                <c:pt idx="16">
                  <c:v>1530</c:v>
                </c:pt>
                <c:pt idx="17">
                  <c:v>1465</c:v>
                </c:pt>
                <c:pt idx="18">
                  <c:v>1410</c:v>
                </c:pt>
                <c:pt idx="19">
                  <c:v>1465</c:v>
                </c:pt>
                <c:pt idx="20">
                  <c:v>1549</c:v>
                </c:pt>
                <c:pt idx="21">
                  <c:v>1522</c:v>
                </c:pt>
                <c:pt idx="22">
                  <c:v>1498</c:v>
                </c:pt>
                <c:pt idx="23">
                  <c:v>1505</c:v>
                </c:pt>
                <c:pt idx="24">
                  <c:v>1472</c:v>
                </c:pt>
                <c:pt idx="25">
                  <c:v>1523</c:v>
                </c:pt>
                <c:pt idx="26">
                  <c:v>1398</c:v>
                </c:pt>
                <c:pt idx="27">
                  <c:v>1565</c:v>
                </c:pt>
                <c:pt idx="28">
                  <c:v>1500</c:v>
                </c:pt>
                <c:pt idx="29">
                  <c:v>1455</c:v>
                </c:pt>
                <c:pt idx="30">
                  <c:v>1577</c:v>
                </c:pt>
                <c:pt idx="31">
                  <c:v>1514</c:v>
                </c:pt>
                <c:pt idx="32">
                  <c:v>1512</c:v>
                </c:pt>
                <c:pt idx="33">
                  <c:v>1503</c:v>
                </c:pt>
                <c:pt idx="34">
                  <c:v>1449</c:v>
                </c:pt>
                <c:pt idx="35">
                  <c:v>1481</c:v>
                </c:pt>
                <c:pt idx="36">
                  <c:v>1537</c:v>
                </c:pt>
                <c:pt idx="37">
                  <c:v>1506</c:v>
                </c:pt>
                <c:pt idx="38">
                  <c:v>1482</c:v>
                </c:pt>
                <c:pt idx="39">
                  <c:v>1516</c:v>
                </c:pt>
                <c:pt idx="40">
                  <c:v>1452</c:v>
                </c:pt>
                <c:pt idx="41">
                  <c:v>1491</c:v>
                </c:pt>
                <c:pt idx="42">
                  <c:v>1423</c:v>
                </c:pt>
                <c:pt idx="43">
                  <c:v>1424</c:v>
                </c:pt>
                <c:pt idx="44">
                  <c:v>1455</c:v>
                </c:pt>
                <c:pt idx="45">
                  <c:v>1445</c:v>
                </c:pt>
                <c:pt idx="46">
                  <c:v>1534</c:v>
                </c:pt>
                <c:pt idx="47">
                  <c:v>1489</c:v>
                </c:pt>
                <c:pt idx="48">
                  <c:v>1479</c:v>
                </c:pt>
                <c:pt idx="49">
                  <c:v>1519</c:v>
                </c:pt>
                <c:pt idx="50">
                  <c:v>1526</c:v>
                </c:pt>
                <c:pt idx="51">
                  <c:v>1503</c:v>
                </c:pt>
                <c:pt idx="52">
                  <c:v>1525</c:v>
                </c:pt>
                <c:pt idx="53">
                  <c:v>1537</c:v>
                </c:pt>
                <c:pt idx="54">
                  <c:v>1465</c:v>
                </c:pt>
                <c:pt idx="55">
                  <c:v>1564</c:v>
                </c:pt>
                <c:pt idx="56">
                  <c:v>1419</c:v>
                </c:pt>
                <c:pt idx="57">
                  <c:v>1480</c:v>
                </c:pt>
                <c:pt idx="58">
                  <c:v>1506</c:v>
                </c:pt>
                <c:pt idx="59">
                  <c:v>1522</c:v>
                </c:pt>
                <c:pt idx="60">
                  <c:v>1511</c:v>
                </c:pt>
                <c:pt idx="61">
                  <c:v>1514</c:v>
                </c:pt>
                <c:pt idx="62">
                  <c:v>1508</c:v>
                </c:pt>
                <c:pt idx="63">
                  <c:v>1601</c:v>
                </c:pt>
                <c:pt idx="64">
                  <c:v>1527</c:v>
                </c:pt>
                <c:pt idx="65">
                  <c:v>1513</c:v>
                </c:pt>
                <c:pt idx="66">
                  <c:v>1527</c:v>
                </c:pt>
                <c:pt idx="67">
                  <c:v>1495</c:v>
                </c:pt>
                <c:pt idx="68">
                  <c:v>1520</c:v>
                </c:pt>
                <c:pt idx="69">
                  <c:v>1498</c:v>
                </c:pt>
                <c:pt idx="70">
                  <c:v>1495</c:v>
                </c:pt>
                <c:pt idx="71">
                  <c:v>1468</c:v>
                </c:pt>
                <c:pt idx="72">
                  <c:v>1512</c:v>
                </c:pt>
                <c:pt idx="73">
                  <c:v>1447</c:v>
                </c:pt>
                <c:pt idx="74">
                  <c:v>1528</c:v>
                </c:pt>
                <c:pt idx="75">
                  <c:v>1503</c:v>
                </c:pt>
                <c:pt idx="76">
                  <c:v>1541</c:v>
                </c:pt>
                <c:pt idx="77">
                  <c:v>1442</c:v>
                </c:pt>
                <c:pt idx="78">
                  <c:v>1468</c:v>
                </c:pt>
                <c:pt idx="79">
                  <c:v>1472</c:v>
                </c:pt>
                <c:pt idx="80">
                  <c:v>1415</c:v>
                </c:pt>
                <c:pt idx="81">
                  <c:v>1464</c:v>
                </c:pt>
                <c:pt idx="82">
                  <c:v>1523</c:v>
                </c:pt>
                <c:pt idx="83">
                  <c:v>1528</c:v>
                </c:pt>
                <c:pt idx="84">
                  <c:v>1482</c:v>
                </c:pt>
                <c:pt idx="85">
                  <c:v>1501</c:v>
                </c:pt>
                <c:pt idx="86">
                  <c:v>1512</c:v>
                </c:pt>
                <c:pt idx="87">
                  <c:v>1423</c:v>
                </c:pt>
                <c:pt idx="88">
                  <c:v>1497</c:v>
                </c:pt>
                <c:pt idx="89">
                  <c:v>1451</c:v>
                </c:pt>
                <c:pt idx="90">
                  <c:v>1506</c:v>
                </c:pt>
                <c:pt idx="91">
                  <c:v>1524</c:v>
                </c:pt>
                <c:pt idx="92">
                  <c:v>1541</c:v>
                </c:pt>
                <c:pt idx="93">
                  <c:v>1477</c:v>
                </c:pt>
                <c:pt idx="94">
                  <c:v>1509</c:v>
                </c:pt>
                <c:pt idx="95">
                  <c:v>1427</c:v>
                </c:pt>
                <c:pt idx="96">
                  <c:v>1504</c:v>
                </c:pt>
                <c:pt idx="97">
                  <c:v>1525</c:v>
                </c:pt>
                <c:pt idx="98">
                  <c:v>1546</c:v>
                </c:pt>
                <c:pt idx="99">
                  <c:v>1504</c:v>
                </c:pt>
                <c:pt idx="10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741-A9E1-1C654366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50000 '!$C$5:$C$105</c:f>
              <c:numCache>
                <c:formatCode>General</c:formatCode>
                <c:ptCount val="101"/>
                <c:pt idx="0">
                  <c:v>236</c:v>
                </c:pt>
                <c:pt idx="1">
                  <c:v>502</c:v>
                </c:pt>
                <c:pt idx="2">
                  <c:v>531</c:v>
                </c:pt>
                <c:pt idx="3">
                  <c:v>517</c:v>
                </c:pt>
                <c:pt idx="4">
                  <c:v>454</c:v>
                </c:pt>
                <c:pt idx="5">
                  <c:v>524</c:v>
                </c:pt>
                <c:pt idx="6">
                  <c:v>479</c:v>
                </c:pt>
                <c:pt idx="7">
                  <c:v>476</c:v>
                </c:pt>
                <c:pt idx="8">
                  <c:v>509</c:v>
                </c:pt>
                <c:pt idx="9">
                  <c:v>521</c:v>
                </c:pt>
                <c:pt idx="10">
                  <c:v>493</c:v>
                </c:pt>
                <c:pt idx="11">
                  <c:v>527</c:v>
                </c:pt>
                <c:pt idx="12">
                  <c:v>557</c:v>
                </c:pt>
                <c:pt idx="13">
                  <c:v>540</c:v>
                </c:pt>
                <c:pt idx="14">
                  <c:v>487</c:v>
                </c:pt>
                <c:pt idx="15">
                  <c:v>487</c:v>
                </c:pt>
                <c:pt idx="16">
                  <c:v>499</c:v>
                </c:pt>
                <c:pt idx="17">
                  <c:v>487</c:v>
                </c:pt>
                <c:pt idx="18">
                  <c:v>515</c:v>
                </c:pt>
                <c:pt idx="19">
                  <c:v>531</c:v>
                </c:pt>
                <c:pt idx="20">
                  <c:v>519</c:v>
                </c:pt>
                <c:pt idx="21">
                  <c:v>517</c:v>
                </c:pt>
                <c:pt idx="22">
                  <c:v>516</c:v>
                </c:pt>
                <c:pt idx="23">
                  <c:v>464</c:v>
                </c:pt>
                <c:pt idx="24">
                  <c:v>492</c:v>
                </c:pt>
                <c:pt idx="25">
                  <c:v>528</c:v>
                </c:pt>
                <c:pt idx="26">
                  <c:v>508</c:v>
                </c:pt>
                <c:pt idx="27">
                  <c:v>501</c:v>
                </c:pt>
                <c:pt idx="28">
                  <c:v>466</c:v>
                </c:pt>
                <c:pt idx="29">
                  <c:v>473</c:v>
                </c:pt>
                <c:pt idx="30">
                  <c:v>481</c:v>
                </c:pt>
                <c:pt idx="31">
                  <c:v>510</c:v>
                </c:pt>
                <c:pt idx="32">
                  <c:v>511</c:v>
                </c:pt>
                <c:pt idx="33">
                  <c:v>508</c:v>
                </c:pt>
                <c:pt idx="34">
                  <c:v>489</c:v>
                </c:pt>
                <c:pt idx="35">
                  <c:v>505</c:v>
                </c:pt>
                <c:pt idx="36">
                  <c:v>480</c:v>
                </c:pt>
                <c:pt idx="37">
                  <c:v>511</c:v>
                </c:pt>
                <c:pt idx="38">
                  <c:v>494</c:v>
                </c:pt>
                <c:pt idx="39">
                  <c:v>535</c:v>
                </c:pt>
                <c:pt idx="40">
                  <c:v>479</c:v>
                </c:pt>
                <c:pt idx="41">
                  <c:v>545</c:v>
                </c:pt>
                <c:pt idx="42">
                  <c:v>493</c:v>
                </c:pt>
                <c:pt idx="43">
                  <c:v>485</c:v>
                </c:pt>
                <c:pt idx="44">
                  <c:v>453</c:v>
                </c:pt>
                <c:pt idx="45">
                  <c:v>486</c:v>
                </c:pt>
                <c:pt idx="46">
                  <c:v>476</c:v>
                </c:pt>
                <c:pt idx="47">
                  <c:v>483</c:v>
                </c:pt>
                <c:pt idx="48">
                  <c:v>494</c:v>
                </c:pt>
                <c:pt idx="49">
                  <c:v>546</c:v>
                </c:pt>
                <c:pt idx="50">
                  <c:v>513</c:v>
                </c:pt>
                <c:pt idx="51">
                  <c:v>491</c:v>
                </c:pt>
                <c:pt idx="52">
                  <c:v>481</c:v>
                </c:pt>
                <c:pt idx="53">
                  <c:v>510</c:v>
                </c:pt>
                <c:pt idx="54">
                  <c:v>524</c:v>
                </c:pt>
                <c:pt idx="55">
                  <c:v>517</c:v>
                </c:pt>
                <c:pt idx="56">
                  <c:v>481</c:v>
                </c:pt>
                <c:pt idx="57">
                  <c:v>487</c:v>
                </c:pt>
                <c:pt idx="58">
                  <c:v>450</c:v>
                </c:pt>
                <c:pt idx="59">
                  <c:v>468</c:v>
                </c:pt>
                <c:pt idx="60">
                  <c:v>510</c:v>
                </c:pt>
                <c:pt idx="61">
                  <c:v>509</c:v>
                </c:pt>
                <c:pt idx="62">
                  <c:v>512</c:v>
                </c:pt>
                <c:pt idx="63">
                  <c:v>459</c:v>
                </c:pt>
                <c:pt idx="64">
                  <c:v>542</c:v>
                </c:pt>
                <c:pt idx="65">
                  <c:v>518</c:v>
                </c:pt>
                <c:pt idx="66">
                  <c:v>510</c:v>
                </c:pt>
                <c:pt idx="67">
                  <c:v>499</c:v>
                </c:pt>
                <c:pt idx="68">
                  <c:v>532</c:v>
                </c:pt>
                <c:pt idx="69">
                  <c:v>460</c:v>
                </c:pt>
                <c:pt idx="70">
                  <c:v>487</c:v>
                </c:pt>
                <c:pt idx="71">
                  <c:v>521</c:v>
                </c:pt>
                <c:pt idx="72">
                  <c:v>485</c:v>
                </c:pt>
                <c:pt idx="73">
                  <c:v>455</c:v>
                </c:pt>
                <c:pt idx="74">
                  <c:v>492</c:v>
                </c:pt>
                <c:pt idx="75">
                  <c:v>495</c:v>
                </c:pt>
                <c:pt idx="76">
                  <c:v>479</c:v>
                </c:pt>
                <c:pt idx="77">
                  <c:v>509</c:v>
                </c:pt>
                <c:pt idx="78">
                  <c:v>505</c:v>
                </c:pt>
                <c:pt idx="79">
                  <c:v>521</c:v>
                </c:pt>
                <c:pt idx="80">
                  <c:v>508</c:v>
                </c:pt>
                <c:pt idx="81">
                  <c:v>518</c:v>
                </c:pt>
                <c:pt idx="82">
                  <c:v>460</c:v>
                </c:pt>
                <c:pt idx="83">
                  <c:v>499</c:v>
                </c:pt>
                <c:pt idx="84">
                  <c:v>526</c:v>
                </c:pt>
                <c:pt idx="85">
                  <c:v>531</c:v>
                </c:pt>
                <c:pt idx="86">
                  <c:v>499</c:v>
                </c:pt>
                <c:pt idx="87">
                  <c:v>479</c:v>
                </c:pt>
                <c:pt idx="88">
                  <c:v>476</c:v>
                </c:pt>
                <c:pt idx="89">
                  <c:v>530</c:v>
                </c:pt>
                <c:pt idx="90">
                  <c:v>489</c:v>
                </c:pt>
                <c:pt idx="91">
                  <c:v>508</c:v>
                </c:pt>
                <c:pt idx="92">
                  <c:v>488</c:v>
                </c:pt>
                <c:pt idx="93">
                  <c:v>500</c:v>
                </c:pt>
                <c:pt idx="94">
                  <c:v>484</c:v>
                </c:pt>
                <c:pt idx="95">
                  <c:v>539</c:v>
                </c:pt>
                <c:pt idx="96">
                  <c:v>512</c:v>
                </c:pt>
                <c:pt idx="97">
                  <c:v>481</c:v>
                </c:pt>
                <c:pt idx="98">
                  <c:v>523</c:v>
                </c:pt>
                <c:pt idx="99">
                  <c:v>452</c:v>
                </c:pt>
                <c:pt idx="100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5-4F9E-8C0B-B6653FDF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'Ranlux 150000 '!$C$5:$C$105</c:f>
              <c:numCache>
                <c:formatCode>General</c:formatCode>
                <c:ptCount val="101"/>
                <c:pt idx="0">
                  <c:v>748</c:v>
                </c:pt>
                <c:pt idx="1">
                  <c:v>1582</c:v>
                </c:pt>
                <c:pt idx="2">
                  <c:v>1544</c:v>
                </c:pt>
                <c:pt idx="3">
                  <c:v>1505</c:v>
                </c:pt>
                <c:pt idx="4">
                  <c:v>1438</c:v>
                </c:pt>
                <c:pt idx="5">
                  <c:v>1467</c:v>
                </c:pt>
                <c:pt idx="6">
                  <c:v>1463</c:v>
                </c:pt>
                <c:pt idx="7">
                  <c:v>1428</c:v>
                </c:pt>
                <c:pt idx="8">
                  <c:v>1447</c:v>
                </c:pt>
                <c:pt idx="9">
                  <c:v>1452</c:v>
                </c:pt>
                <c:pt idx="10">
                  <c:v>1466</c:v>
                </c:pt>
                <c:pt idx="11">
                  <c:v>1602</c:v>
                </c:pt>
                <c:pt idx="12">
                  <c:v>1455</c:v>
                </c:pt>
                <c:pt idx="13">
                  <c:v>1535</c:v>
                </c:pt>
                <c:pt idx="14">
                  <c:v>1428</c:v>
                </c:pt>
                <c:pt idx="15">
                  <c:v>1498</c:v>
                </c:pt>
                <c:pt idx="16">
                  <c:v>1476</c:v>
                </c:pt>
                <c:pt idx="17">
                  <c:v>1542</c:v>
                </c:pt>
                <c:pt idx="18">
                  <c:v>1484</c:v>
                </c:pt>
                <c:pt idx="19">
                  <c:v>1495</c:v>
                </c:pt>
                <c:pt idx="20">
                  <c:v>1482</c:v>
                </c:pt>
                <c:pt idx="21">
                  <c:v>1465</c:v>
                </c:pt>
                <c:pt idx="22">
                  <c:v>1515</c:v>
                </c:pt>
                <c:pt idx="23">
                  <c:v>1552</c:v>
                </c:pt>
                <c:pt idx="24">
                  <c:v>1473</c:v>
                </c:pt>
                <c:pt idx="25">
                  <c:v>1490</c:v>
                </c:pt>
                <c:pt idx="26">
                  <c:v>1435</c:v>
                </c:pt>
                <c:pt idx="27">
                  <c:v>1500</c:v>
                </c:pt>
                <c:pt idx="28">
                  <c:v>1572</c:v>
                </c:pt>
                <c:pt idx="29">
                  <c:v>1454</c:v>
                </c:pt>
                <c:pt idx="30">
                  <c:v>1493</c:v>
                </c:pt>
                <c:pt idx="31">
                  <c:v>1508</c:v>
                </c:pt>
                <c:pt idx="32">
                  <c:v>1575</c:v>
                </c:pt>
                <c:pt idx="33">
                  <c:v>1509</c:v>
                </c:pt>
                <c:pt idx="34">
                  <c:v>1591</c:v>
                </c:pt>
                <c:pt idx="35">
                  <c:v>1537</c:v>
                </c:pt>
                <c:pt idx="36">
                  <c:v>1440</c:v>
                </c:pt>
                <c:pt idx="37">
                  <c:v>1472</c:v>
                </c:pt>
                <c:pt idx="38">
                  <c:v>1520</c:v>
                </c:pt>
                <c:pt idx="39">
                  <c:v>1518</c:v>
                </c:pt>
                <c:pt idx="40">
                  <c:v>1521</c:v>
                </c:pt>
                <c:pt idx="41">
                  <c:v>1576</c:v>
                </c:pt>
                <c:pt idx="42">
                  <c:v>1471</c:v>
                </c:pt>
                <c:pt idx="43">
                  <c:v>1533</c:v>
                </c:pt>
                <c:pt idx="44">
                  <c:v>1473</c:v>
                </c:pt>
                <c:pt idx="45">
                  <c:v>1433</c:v>
                </c:pt>
                <c:pt idx="46">
                  <c:v>1425</c:v>
                </c:pt>
                <c:pt idx="47">
                  <c:v>1507</c:v>
                </c:pt>
                <c:pt idx="48">
                  <c:v>1592</c:v>
                </c:pt>
                <c:pt idx="49">
                  <c:v>1543</c:v>
                </c:pt>
                <c:pt idx="50">
                  <c:v>1547</c:v>
                </c:pt>
                <c:pt idx="51">
                  <c:v>1463</c:v>
                </c:pt>
                <c:pt idx="52">
                  <c:v>1531</c:v>
                </c:pt>
                <c:pt idx="53">
                  <c:v>1567</c:v>
                </c:pt>
                <c:pt idx="54">
                  <c:v>1408</c:v>
                </c:pt>
                <c:pt idx="55">
                  <c:v>1454</c:v>
                </c:pt>
                <c:pt idx="56">
                  <c:v>1452</c:v>
                </c:pt>
                <c:pt idx="57">
                  <c:v>1432</c:v>
                </c:pt>
                <c:pt idx="58">
                  <c:v>1511</c:v>
                </c:pt>
                <c:pt idx="59">
                  <c:v>1469</c:v>
                </c:pt>
                <c:pt idx="60">
                  <c:v>1538</c:v>
                </c:pt>
                <c:pt idx="61">
                  <c:v>1470</c:v>
                </c:pt>
                <c:pt idx="62">
                  <c:v>1521</c:v>
                </c:pt>
                <c:pt idx="63">
                  <c:v>1507</c:v>
                </c:pt>
                <c:pt idx="64">
                  <c:v>1507</c:v>
                </c:pt>
                <c:pt idx="65">
                  <c:v>1503</c:v>
                </c:pt>
                <c:pt idx="66">
                  <c:v>1479</c:v>
                </c:pt>
                <c:pt idx="67">
                  <c:v>1446</c:v>
                </c:pt>
                <c:pt idx="68">
                  <c:v>1414</c:v>
                </c:pt>
                <c:pt idx="69">
                  <c:v>1528</c:v>
                </c:pt>
                <c:pt idx="70">
                  <c:v>1487</c:v>
                </c:pt>
                <c:pt idx="71">
                  <c:v>1399</c:v>
                </c:pt>
                <c:pt idx="72">
                  <c:v>1529</c:v>
                </c:pt>
                <c:pt idx="73">
                  <c:v>1494</c:v>
                </c:pt>
                <c:pt idx="74">
                  <c:v>1528</c:v>
                </c:pt>
                <c:pt idx="75">
                  <c:v>1498</c:v>
                </c:pt>
                <c:pt idx="76">
                  <c:v>1515</c:v>
                </c:pt>
                <c:pt idx="77">
                  <c:v>1587</c:v>
                </c:pt>
                <c:pt idx="78">
                  <c:v>1515</c:v>
                </c:pt>
                <c:pt idx="79">
                  <c:v>1574</c:v>
                </c:pt>
                <c:pt idx="80">
                  <c:v>1492</c:v>
                </c:pt>
                <c:pt idx="81">
                  <c:v>1532</c:v>
                </c:pt>
                <c:pt idx="82">
                  <c:v>1433</c:v>
                </c:pt>
                <c:pt idx="83">
                  <c:v>1466</c:v>
                </c:pt>
                <c:pt idx="84">
                  <c:v>1444</c:v>
                </c:pt>
                <c:pt idx="85">
                  <c:v>1517</c:v>
                </c:pt>
                <c:pt idx="86">
                  <c:v>1502</c:v>
                </c:pt>
                <c:pt idx="87">
                  <c:v>1571</c:v>
                </c:pt>
                <c:pt idx="88">
                  <c:v>1481</c:v>
                </c:pt>
                <c:pt idx="89">
                  <c:v>1453</c:v>
                </c:pt>
                <c:pt idx="90">
                  <c:v>1458</c:v>
                </c:pt>
                <c:pt idx="91">
                  <c:v>1529</c:v>
                </c:pt>
                <c:pt idx="92">
                  <c:v>1529</c:v>
                </c:pt>
                <c:pt idx="93">
                  <c:v>1431</c:v>
                </c:pt>
                <c:pt idx="94">
                  <c:v>1485</c:v>
                </c:pt>
                <c:pt idx="95">
                  <c:v>1515</c:v>
                </c:pt>
                <c:pt idx="96">
                  <c:v>1629</c:v>
                </c:pt>
                <c:pt idx="97">
                  <c:v>1556</c:v>
                </c:pt>
                <c:pt idx="98">
                  <c:v>1502</c:v>
                </c:pt>
                <c:pt idx="99">
                  <c:v>1564</c:v>
                </c:pt>
                <c:pt idx="100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64E-90FF-8E702205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B 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9017097456929E-2"/>
          <c:y val="9.9648397104446743E-2"/>
          <c:w val="0.88952703822425083"/>
          <c:h val="0.80439186053139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'Knuth B Generator'!$C$5:$C$105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4E4D-9C24-F3252236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0912"/>
        <c:axId val="641932552"/>
      </c:scatterChart>
      <c:valAx>
        <c:axId val="6419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2552"/>
        <c:crosses val="autoZero"/>
        <c:crossBetween val="midCat"/>
      </c:valAx>
      <c:valAx>
        <c:axId val="6419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50000 (2)'!$C$5:$C$105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8-4256-BDAF-227DE100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  <a:p>
            <a:pPr>
              <a:defRPr/>
            </a:pPr>
            <a:r>
              <a:rPr lang="en-US"/>
              <a:t>N=150000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'Quasi 150000  (2)'!$C$5:$C$105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452A-9099-73551898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N=10,000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1374389051808409"/>
          <c:w val="0.88467260801439351"/>
          <c:h val="0.795549295341014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Distribution'!$C$5:$C$105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19</c:v>
                </c:pt>
                <c:pt idx="8">
                  <c:v>13</c:v>
                </c:pt>
                <c:pt idx="9">
                  <c:v>9</c:v>
                </c:pt>
                <c:pt idx="10">
                  <c:v>24</c:v>
                </c:pt>
                <c:pt idx="11">
                  <c:v>26</c:v>
                </c:pt>
                <c:pt idx="12">
                  <c:v>46</c:v>
                </c:pt>
                <c:pt idx="13">
                  <c:v>58</c:v>
                </c:pt>
                <c:pt idx="14">
                  <c:v>79</c:v>
                </c:pt>
                <c:pt idx="15">
                  <c:v>81</c:v>
                </c:pt>
                <c:pt idx="16">
                  <c:v>126</c:v>
                </c:pt>
                <c:pt idx="17">
                  <c:v>161</c:v>
                </c:pt>
                <c:pt idx="18">
                  <c:v>246</c:v>
                </c:pt>
                <c:pt idx="19">
                  <c:v>274</c:v>
                </c:pt>
                <c:pt idx="20">
                  <c:v>375</c:v>
                </c:pt>
                <c:pt idx="21">
                  <c:v>485</c:v>
                </c:pt>
                <c:pt idx="22">
                  <c:v>525</c:v>
                </c:pt>
                <c:pt idx="23">
                  <c:v>638</c:v>
                </c:pt>
                <c:pt idx="24">
                  <c:v>796</c:v>
                </c:pt>
                <c:pt idx="25">
                  <c:v>932</c:v>
                </c:pt>
                <c:pt idx="26">
                  <c:v>1111</c:v>
                </c:pt>
                <c:pt idx="27">
                  <c:v>1251</c:v>
                </c:pt>
                <c:pt idx="28">
                  <c:v>1491</c:v>
                </c:pt>
                <c:pt idx="29">
                  <c:v>1705</c:v>
                </c:pt>
                <c:pt idx="30">
                  <c:v>1921</c:v>
                </c:pt>
                <c:pt idx="31">
                  <c:v>2142</c:v>
                </c:pt>
                <c:pt idx="32">
                  <c:v>2335</c:v>
                </c:pt>
                <c:pt idx="33">
                  <c:v>2671</c:v>
                </c:pt>
                <c:pt idx="34">
                  <c:v>2912</c:v>
                </c:pt>
                <c:pt idx="35">
                  <c:v>3001</c:v>
                </c:pt>
                <c:pt idx="36">
                  <c:v>3240</c:v>
                </c:pt>
                <c:pt idx="37">
                  <c:v>3445</c:v>
                </c:pt>
                <c:pt idx="38">
                  <c:v>3652</c:v>
                </c:pt>
                <c:pt idx="39">
                  <c:v>3798</c:v>
                </c:pt>
                <c:pt idx="40">
                  <c:v>3923</c:v>
                </c:pt>
                <c:pt idx="41">
                  <c:v>4023</c:v>
                </c:pt>
                <c:pt idx="42">
                  <c:v>3934</c:v>
                </c:pt>
                <c:pt idx="43">
                  <c:v>3961</c:v>
                </c:pt>
                <c:pt idx="44">
                  <c:v>3927</c:v>
                </c:pt>
                <c:pt idx="45">
                  <c:v>3895</c:v>
                </c:pt>
                <c:pt idx="46">
                  <c:v>3754</c:v>
                </c:pt>
                <c:pt idx="47">
                  <c:v>3431</c:v>
                </c:pt>
                <c:pt idx="48">
                  <c:v>3439</c:v>
                </c:pt>
                <c:pt idx="49">
                  <c:v>3193</c:v>
                </c:pt>
                <c:pt idx="50">
                  <c:v>2871</c:v>
                </c:pt>
                <c:pt idx="51">
                  <c:v>2661</c:v>
                </c:pt>
                <c:pt idx="52">
                  <c:v>2514</c:v>
                </c:pt>
                <c:pt idx="53">
                  <c:v>2266</c:v>
                </c:pt>
                <c:pt idx="54">
                  <c:v>1978</c:v>
                </c:pt>
                <c:pt idx="55">
                  <c:v>1679</c:v>
                </c:pt>
                <c:pt idx="56">
                  <c:v>1485</c:v>
                </c:pt>
                <c:pt idx="57">
                  <c:v>1308</c:v>
                </c:pt>
                <c:pt idx="58">
                  <c:v>1124</c:v>
                </c:pt>
                <c:pt idx="59">
                  <c:v>959</c:v>
                </c:pt>
                <c:pt idx="60">
                  <c:v>754</c:v>
                </c:pt>
                <c:pt idx="61">
                  <c:v>690</c:v>
                </c:pt>
                <c:pt idx="62">
                  <c:v>561</c:v>
                </c:pt>
                <c:pt idx="63">
                  <c:v>466</c:v>
                </c:pt>
                <c:pt idx="64">
                  <c:v>377</c:v>
                </c:pt>
                <c:pt idx="65">
                  <c:v>276</c:v>
                </c:pt>
                <c:pt idx="66">
                  <c:v>218</c:v>
                </c:pt>
                <c:pt idx="67">
                  <c:v>194</c:v>
                </c:pt>
                <c:pt idx="68">
                  <c:v>123</c:v>
                </c:pt>
                <c:pt idx="69">
                  <c:v>107</c:v>
                </c:pt>
                <c:pt idx="70">
                  <c:v>88</c:v>
                </c:pt>
                <c:pt idx="71">
                  <c:v>64</c:v>
                </c:pt>
                <c:pt idx="72">
                  <c:v>43</c:v>
                </c:pt>
                <c:pt idx="73">
                  <c:v>29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8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0-4640-BFD3-E127550C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 Std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0363591769073978"/>
          <c:w val="0.86091109965758494"/>
          <c:h val="0.798223906222248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'Minimal Std Rand'!$C$5:$C$105</c:f>
              <c:numCache>
                <c:formatCode>General</c:formatCode>
                <c:ptCount val="101"/>
                <c:pt idx="0">
                  <c:v>481</c:v>
                </c:pt>
                <c:pt idx="1">
                  <c:v>985</c:v>
                </c:pt>
                <c:pt idx="2">
                  <c:v>998</c:v>
                </c:pt>
                <c:pt idx="3">
                  <c:v>988</c:v>
                </c:pt>
                <c:pt idx="4">
                  <c:v>976</c:v>
                </c:pt>
                <c:pt idx="5">
                  <c:v>1076</c:v>
                </c:pt>
                <c:pt idx="6">
                  <c:v>1056</c:v>
                </c:pt>
                <c:pt idx="7">
                  <c:v>1023</c:v>
                </c:pt>
                <c:pt idx="8">
                  <c:v>1005</c:v>
                </c:pt>
                <c:pt idx="9">
                  <c:v>979</c:v>
                </c:pt>
                <c:pt idx="10">
                  <c:v>990</c:v>
                </c:pt>
                <c:pt idx="11">
                  <c:v>984</c:v>
                </c:pt>
                <c:pt idx="12">
                  <c:v>994</c:v>
                </c:pt>
                <c:pt idx="13">
                  <c:v>985</c:v>
                </c:pt>
                <c:pt idx="14">
                  <c:v>1022</c:v>
                </c:pt>
                <c:pt idx="15">
                  <c:v>984</c:v>
                </c:pt>
                <c:pt idx="16">
                  <c:v>915</c:v>
                </c:pt>
                <c:pt idx="17">
                  <c:v>1018</c:v>
                </c:pt>
                <c:pt idx="18">
                  <c:v>1024</c:v>
                </c:pt>
                <c:pt idx="19">
                  <c:v>965</c:v>
                </c:pt>
                <c:pt idx="20">
                  <c:v>986</c:v>
                </c:pt>
                <c:pt idx="21">
                  <c:v>1065</c:v>
                </c:pt>
                <c:pt idx="22">
                  <c:v>988</c:v>
                </c:pt>
                <c:pt idx="23">
                  <c:v>1044</c:v>
                </c:pt>
                <c:pt idx="24">
                  <c:v>986</c:v>
                </c:pt>
                <c:pt idx="25">
                  <c:v>990</c:v>
                </c:pt>
                <c:pt idx="26">
                  <c:v>996</c:v>
                </c:pt>
                <c:pt idx="27">
                  <c:v>980</c:v>
                </c:pt>
                <c:pt idx="28">
                  <c:v>1032</c:v>
                </c:pt>
                <c:pt idx="29">
                  <c:v>973</c:v>
                </c:pt>
                <c:pt idx="30">
                  <c:v>977</c:v>
                </c:pt>
                <c:pt idx="31">
                  <c:v>1001</c:v>
                </c:pt>
                <c:pt idx="32">
                  <c:v>946</c:v>
                </c:pt>
                <c:pt idx="33">
                  <c:v>1033</c:v>
                </c:pt>
                <c:pt idx="34">
                  <c:v>1000</c:v>
                </c:pt>
                <c:pt idx="35">
                  <c:v>1004</c:v>
                </c:pt>
                <c:pt idx="36">
                  <c:v>991</c:v>
                </c:pt>
                <c:pt idx="37">
                  <c:v>996</c:v>
                </c:pt>
                <c:pt idx="38">
                  <c:v>977</c:v>
                </c:pt>
                <c:pt idx="39">
                  <c:v>996</c:v>
                </c:pt>
                <c:pt idx="40">
                  <c:v>1002</c:v>
                </c:pt>
                <c:pt idx="41">
                  <c:v>945</c:v>
                </c:pt>
                <c:pt idx="42">
                  <c:v>993</c:v>
                </c:pt>
                <c:pt idx="43">
                  <c:v>1052</c:v>
                </c:pt>
                <c:pt idx="44">
                  <c:v>973</c:v>
                </c:pt>
                <c:pt idx="45">
                  <c:v>1077</c:v>
                </c:pt>
                <c:pt idx="46">
                  <c:v>1020</c:v>
                </c:pt>
                <c:pt idx="47">
                  <c:v>986</c:v>
                </c:pt>
                <c:pt idx="48">
                  <c:v>980</c:v>
                </c:pt>
                <c:pt idx="49">
                  <c:v>987</c:v>
                </c:pt>
                <c:pt idx="50">
                  <c:v>978</c:v>
                </c:pt>
                <c:pt idx="51">
                  <c:v>1043</c:v>
                </c:pt>
                <c:pt idx="52">
                  <c:v>963</c:v>
                </c:pt>
                <c:pt idx="53">
                  <c:v>979</c:v>
                </c:pt>
                <c:pt idx="54">
                  <c:v>1002</c:v>
                </c:pt>
                <c:pt idx="55">
                  <c:v>1013</c:v>
                </c:pt>
                <c:pt idx="56">
                  <c:v>1046</c:v>
                </c:pt>
                <c:pt idx="57">
                  <c:v>904</c:v>
                </c:pt>
                <c:pt idx="58">
                  <c:v>1068</c:v>
                </c:pt>
                <c:pt idx="59">
                  <c:v>970</c:v>
                </c:pt>
                <c:pt idx="60">
                  <c:v>1022</c:v>
                </c:pt>
                <c:pt idx="61">
                  <c:v>988</c:v>
                </c:pt>
                <c:pt idx="62">
                  <c:v>1003</c:v>
                </c:pt>
                <c:pt idx="63">
                  <c:v>1048</c:v>
                </c:pt>
                <c:pt idx="64">
                  <c:v>993</c:v>
                </c:pt>
                <c:pt idx="65">
                  <c:v>953</c:v>
                </c:pt>
                <c:pt idx="66">
                  <c:v>995</c:v>
                </c:pt>
                <c:pt idx="67">
                  <c:v>1004</c:v>
                </c:pt>
                <c:pt idx="68">
                  <c:v>1001</c:v>
                </c:pt>
                <c:pt idx="69">
                  <c:v>988</c:v>
                </c:pt>
                <c:pt idx="70">
                  <c:v>977</c:v>
                </c:pt>
                <c:pt idx="71">
                  <c:v>1029</c:v>
                </c:pt>
                <c:pt idx="72">
                  <c:v>999</c:v>
                </c:pt>
                <c:pt idx="73">
                  <c:v>1046</c:v>
                </c:pt>
                <c:pt idx="74">
                  <c:v>1017</c:v>
                </c:pt>
                <c:pt idx="75">
                  <c:v>1011</c:v>
                </c:pt>
                <c:pt idx="76">
                  <c:v>962</c:v>
                </c:pt>
                <c:pt idx="77">
                  <c:v>1049</c:v>
                </c:pt>
                <c:pt idx="78">
                  <c:v>968</c:v>
                </c:pt>
                <c:pt idx="79">
                  <c:v>975</c:v>
                </c:pt>
                <c:pt idx="80">
                  <c:v>1008</c:v>
                </c:pt>
                <c:pt idx="81">
                  <c:v>957</c:v>
                </c:pt>
                <c:pt idx="82">
                  <c:v>1026</c:v>
                </c:pt>
                <c:pt idx="83">
                  <c:v>1018</c:v>
                </c:pt>
                <c:pt idx="84">
                  <c:v>962</c:v>
                </c:pt>
                <c:pt idx="85">
                  <c:v>973</c:v>
                </c:pt>
                <c:pt idx="86">
                  <c:v>982</c:v>
                </c:pt>
                <c:pt idx="87">
                  <c:v>987</c:v>
                </c:pt>
                <c:pt idx="88">
                  <c:v>1016</c:v>
                </c:pt>
                <c:pt idx="89">
                  <c:v>968</c:v>
                </c:pt>
                <c:pt idx="90">
                  <c:v>1017</c:v>
                </c:pt>
                <c:pt idx="91">
                  <c:v>1043</c:v>
                </c:pt>
                <c:pt idx="92">
                  <c:v>1014</c:v>
                </c:pt>
                <c:pt idx="93">
                  <c:v>1042</c:v>
                </c:pt>
                <c:pt idx="94">
                  <c:v>990</c:v>
                </c:pt>
                <c:pt idx="95">
                  <c:v>1048</c:v>
                </c:pt>
                <c:pt idx="96">
                  <c:v>1026</c:v>
                </c:pt>
                <c:pt idx="97">
                  <c:v>1036</c:v>
                </c:pt>
                <c:pt idx="98">
                  <c:v>958</c:v>
                </c:pt>
                <c:pt idx="99">
                  <c:v>1001</c:v>
                </c:pt>
                <c:pt idx="10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48DF-863F-E689EB02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9600"/>
        <c:axId val="641931896"/>
      </c:scatterChart>
      <c:valAx>
        <c:axId val="6419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1896"/>
        <c:crosses val="autoZero"/>
        <c:crossBetween val="midCat"/>
      </c:valAx>
      <c:valAx>
        <c:axId val="6419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13043872241581E-2"/>
          <c:y val="0.13473456121343447"/>
          <c:w val="0.87903298883520842"/>
          <c:h val="0.764731234164526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Ranlux!$C$5:$C$105</c:f>
              <c:numCache>
                <c:formatCode>General</c:formatCode>
                <c:ptCount val="101"/>
                <c:pt idx="0">
                  <c:v>478</c:v>
                </c:pt>
                <c:pt idx="1">
                  <c:v>1040</c:v>
                </c:pt>
                <c:pt idx="2">
                  <c:v>1017</c:v>
                </c:pt>
                <c:pt idx="3">
                  <c:v>990</c:v>
                </c:pt>
                <c:pt idx="4">
                  <c:v>1046</c:v>
                </c:pt>
                <c:pt idx="5">
                  <c:v>988</c:v>
                </c:pt>
                <c:pt idx="6">
                  <c:v>1029</c:v>
                </c:pt>
                <c:pt idx="7">
                  <c:v>1046</c:v>
                </c:pt>
                <c:pt idx="8">
                  <c:v>940</c:v>
                </c:pt>
                <c:pt idx="9">
                  <c:v>1007</c:v>
                </c:pt>
                <c:pt idx="10">
                  <c:v>983</c:v>
                </c:pt>
                <c:pt idx="11">
                  <c:v>998</c:v>
                </c:pt>
                <c:pt idx="12">
                  <c:v>979</c:v>
                </c:pt>
                <c:pt idx="13">
                  <c:v>991</c:v>
                </c:pt>
                <c:pt idx="14">
                  <c:v>1015</c:v>
                </c:pt>
                <c:pt idx="15">
                  <c:v>986</c:v>
                </c:pt>
                <c:pt idx="16">
                  <c:v>1000</c:v>
                </c:pt>
                <c:pt idx="17">
                  <c:v>981</c:v>
                </c:pt>
                <c:pt idx="18">
                  <c:v>976</c:v>
                </c:pt>
                <c:pt idx="19">
                  <c:v>1010</c:v>
                </c:pt>
                <c:pt idx="20">
                  <c:v>979</c:v>
                </c:pt>
                <c:pt idx="21">
                  <c:v>996</c:v>
                </c:pt>
                <c:pt idx="22">
                  <c:v>1012</c:v>
                </c:pt>
                <c:pt idx="23">
                  <c:v>989</c:v>
                </c:pt>
                <c:pt idx="24">
                  <c:v>1014</c:v>
                </c:pt>
                <c:pt idx="25">
                  <c:v>1022</c:v>
                </c:pt>
                <c:pt idx="26">
                  <c:v>1008</c:v>
                </c:pt>
                <c:pt idx="27">
                  <c:v>934</c:v>
                </c:pt>
                <c:pt idx="28">
                  <c:v>1025</c:v>
                </c:pt>
                <c:pt idx="29">
                  <c:v>992</c:v>
                </c:pt>
                <c:pt idx="30">
                  <c:v>972</c:v>
                </c:pt>
                <c:pt idx="31">
                  <c:v>1014</c:v>
                </c:pt>
                <c:pt idx="32">
                  <c:v>1065</c:v>
                </c:pt>
                <c:pt idx="33">
                  <c:v>1034</c:v>
                </c:pt>
                <c:pt idx="34">
                  <c:v>991</c:v>
                </c:pt>
                <c:pt idx="35">
                  <c:v>985</c:v>
                </c:pt>
                <c:pt idx="36">
                  <c:v>970</c:v>
                </c:pt>
                <c:pt idx="37">
                  <c:v>1029</c:v>
                </c:pt>
                <c:pt idx="38">
                  <c:v>978</c:v>
                </c:pt>
                <c:pt idx="39">
                  <c:v>991</c:v>
                </c:pt>
                <c:pt idx="40">
                  <c:v>1033</c:v>
                </c:pt>
                <c:pt idx="41">
                  <c:v>956</c:v>
                </c:pt>
                <c:pt idx="42">
                  <c:v>1016</c:v>
                </c:pt>
                <c:pt idx="43">
                  <c:v>1013</c:v>
                </c:pt>
                <c:pt idx="44">
                  <c:v>1016</c:v>
                </c:pt>
                <c:pt idx="45">
                  <c:v>983</c:v>
                </c:pt>
                <c:pt idx="46">
                  <c:v>967</c:v>
                </c:pt>
                <c:pt idx="47">
                  <c:v>1034</c:v>
                </c:pt>
                <c:pt idx="48">
                  <c:v>1040</c:v>
                </c:pt>
                <c:pt idx="49">
                  <c:v>1082</c:v>
                </c:pt>
                <c:pt idx="50">
                  <c:v>1056</c:v>
                </c:pt>
                <c:pt idx="51">
                  <c:v>913</c:v>
                </c:pt>
                <c:pt idx="52">
                  <c:v>974</c:v>
                </c:pt>
                <c:pt idx="53">
                  <c:v>974</c:v>
                </c:pt>
                <c:pt idx="54">
                  <c:v>984</c:v>
                </c:pt>
                <c:pt idx="55">
                  <c:v>993</c:v>
                </c:pt>
                <c:pt idx="56">
                  <c:v>1019</c:v>
                </c:pt>
                <c:pt idx="57">
                  <c:v>1014</c:v>
                </c:pt>
                <c:pt idx="58">
                  <c:v>1003</c:v>
                </c:pt>
                <c:pt idx="59">
                  <c:v>965</c:v>
                </c:pt>
                <c:pt idx="60">
                  <c:v>919</c:v>
                </c:pt>
                <c:pt idx="61">
                  <c:v>1014</c:v>
                </c:pt>
                <c:pt idx="62">
                  <c:v>972</c:v>
                </c:pt>
                <c:pt idx="63">
                  <c:v>1009</c:v>
                </c:pt>
                <c:pt idx="64">
                  <c:v>989</c:v>
                </c:pt>
                <c:pt idx="65">
                  <c:v>988</c:v>
                </c:pt>
                <c:pt idx="66">
                  <c:v>1063</c:v>
                </c:pt>
                <c:pt idx="67">
                  <c:v>1021</c:v>
                </c:pt>
                <c:pt idx="68">
                  <c:v>1026</c:v>
                </c:pt>
                <c:pt idx="69">
                  <c:v>1002</c:v>
                </c:pt>
                <c:pt idx="70">
                  <c:v>1063</c:v>
                </c:pt>
                <c:pt idx="71">
                  <c:v>965</c:v>
                </c:pt>
                <c:pt idx="72">
                  <c:v>970</c:v>
                </c:pt>
                <c:pt idx="73">
                  <c:v>972</c:v>
                </c:pt>
                <c:pt idx="74">
                  <c:v>952</c:v>
                </c:pt>
                <c:pt idx="75">
                  <c:v>991</c:v>
                </c:pt>
                <c:pt idx="76">
                  <c:v>977</c:v>
                </c:pt>
                <c:pt idx="77">
                  <c:v>984</c:v>
                </c:pt>
                <c:pt idx="78">
                  <c:v>1009</c:v>
                </c:pt>
                <c:pt idx="79">
                  <c:v>971</c:v>
                </c:pt>
                <c:pt idx="80">
                  <c:v>967</c:v>
                </c:pt>
                <c:pt idx="81">
                  <c:v>1003</c:v>
                </c:pt>
                <c:pt idx="82">
                  <c:v>1033</c:v>
                </c:pt>
                <c:pt idx="83">
                  <c:v>998</c:v>
                </c:pt>
                <c:pt idx="84">
                  <c:v>1008</c:v>
                </c:pt>
                <c:pt idx="85">
                  <c:v>1023</c:v>
                </c:pt>
                <c:pt idx="86">
                  <c:v>1007</c:v>
                </c:pt>
                <c:pt idx="87">
                  <c:v>1024</c:v>
                </c:pt>
                <c:pt idx="88">
                  <c:v>1017</c:v>
                </c:pt>
                <c:pt idx="89">
                  <c:v>1037</c:v>
                </c:pt>
                <c:pt idx="90">
                  <c:v>999</c:v>
                </c:pt>
                <c:pt idx="91">
                  <c:v>999</c:v>
                </c:pt>
                <c:pt idx="92">
                  <c:v>994</c:v>
                </c:pt>
                <c:pt idx="93">
                  <c:v>964</c:v>
                </c:pt>
                <c:pt idx="94">
                  <c:v>1095</c:v>
                </c:pt>
                <c:pt idx="95">
                  <c:v>988</c:v>
                </c:pt>
                <c:pt idx="96">
                  <c:v>982</c:v>
                </c:pt>
                <c:pt idx="97">
                  <c:v>986</c:v>
                </c:pt>
                <c:pt idx="98">
                  <c:v>972</c:v>
                </c:pt>
                <c:pt idx="99">
                  <c:v>1028</c:v>
                </c:pt>
                <c:pt idx="100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9E1-BB34-DE6E5E28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24744"/>
        <c:axId val="643425400"/>
      </c:scatterChart>
      <c:valAx>
        <c:axId val="6434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5400"/>
        <c:crosses val="autoZero"/>
        <c:crossBetween val="midCat"/>
      </c:valAx>
      <c:valAx>
        <c:axId val="6434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5660404829842603"/>
          <c:w val="0.86493196042802345"/>
          <c:h val="0.759144819968704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Quasi!$C$5:$C$105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BC4-B8DB-0042E337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33160"/>
        <c:axId val="826533816"/>
      </c:scatterChart>
      <c:valAx>
        <c:axId val="8265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816"/>
        <c:crosses val="autoZero"/>
        <c:crossBetween val="midCat"/>
      </c:valAx>
      <c:valAx>
        <c:axId val="826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 Twister 19937</a:t>
            </a:r>
          </a:p>
          <a:p>
            <a:pPr>
              <a:defRPr/>
            </a:pPr>
            <a:r>
              <a:rPr lang="en-US"/>
              <a:t>N=50000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6337371670343E-2"/>
          <c:y val="0.13647105000926094"/>
          <c:w val="0.8751032287232039"/>
          <c:h val="0.787973570738955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'Mersene Twister 50000'!$C$5:$C$105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042-A139-8C27E24B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8744"/>
        <c:axId val="648109072"/>
      </c:scatterChart>
      <c:valAx>
        <c:axId val="64810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072"/>
        <c:crosses val="autoZero"/>
        <c:crossBetween val="midCat"/>
      </c:valAx>
      <c:valAx>
        <c:axId val="648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Mersene</a:t>
            </a:r>
            <a:r>
              <a:rPr lang="en-US" baseline="0"/>
              <a:t> Twister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241907261592289"/>
          <c:h val="0.70294728783902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Sheet16!$B$2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Sheet16!$B$3:$B$103</c:f>
              <c:numCache>
                <c:formatCode>General</c:formatCode>
                <c:ptCount val="101"/>
                <c:pt idx="0">
                  <c:v>242</c:v>
                </c:pt>
                <c:pt idx="1">
                  <c:v>518</c:v>
                </c:pt>
                <c:pt idx="2">
                  <c:v>528</c:v>
                </c:pt>
                <c:pt idx="3">
                  <c:v>509</c:v>
                </c:pt>
                <c:pt idx="4">
                  <c:v>506</c:v>
                </c:pt>
                <c:pt idx="5">
                  <c:v>497</c:v>
                </c:pt>
                <c:pt idx="6">
                  <c:v>508</c:v>
                </c:pt>
                <c:pt idx="7">
                  <c:v>473</c:v>
                </c:pt>
                <c:pt idx="8">
                  <c:v>522</c:v>
                </c:pt>
                <c:pt idx="9">
                  <c:v>454</c:v>
                </c:pt>
                <c:pt idx="10">
                  <c:v>552</c:v>
                </c:pt>
                <c:pt idx="11">
                  <c:v>481</c:v>
                </c:pt>
                <c:pt idx="12">
                  <c:v>502</c:v>
                </c:pt>
                <c:pt idx="13">
                  <c:v>488</c:v>
                </c:pt>
                <c:pt idx="14">
                  <c:v>501</c:v>
                </c:pt>
                <c:pt idx="15">
                  <c:v>497</c:v>
                </c:pt>
                <c:pt idx="16">
                  <c:v>487</c:v>
                </c:pt>
                <c:pt idx="17">
                  <c:v>512</c:v>
                </c:pt>
                <c:pt idx="18">
                  <c:v>495</c:v>
                </c:pt>
                <c:pt idx="19">
                  <c:v>523</c:v>
                </c:pt>
                <c:pt idx="20">
                  <c:v>504</c:v>
                </c:pt>
                <c:pt idx="21">
                  <c:v>493</c:v>
                </c:pt>
                <c:pt idx="22">
                  <c:v>526</c:v>
                </c:pt>
                <c:pt idx="23">
                  <c:v>556</c:v>
                </c:pt>
                <c:pt idx="24">
                  <c:v>495</c:v>
                </c:pt>
                <c:pt idx="25">
                  <c:v>445</c:v>
                </c:pt>
                <c:pt idx="26">
                  <c:v>472</c:v>
                </c:pt>
                <c:pt idx="27">
                  <c:v>529</c:v>
                </c:pt>
                <c:pt idx="28">
                  <c:v>449</c:v>
                </c:pt>
                <c:pt idx="29">
                  <c:v>503</c:v>
                </c:pt>
                <c:pt idx="30">
                  <c:v>497</c:v>
                </c:pt>
                <c:pt idx="31">
                  <c:v>499</c:v>
                </c:pt>
                <c:pt idx="32">
                  <c:v>507</c:v>
                </c:pt>
                <c:pt idx="33">
                  <c:v>510</c:v>
                </c:pt>
                <c:pt idx="34">
                  <c:v>549</c:v>
                </c:pt>
                <c:pt idx="35">
                  <c:v>498</c:v>
                </c:pt>
                <c:pt idx="36">
                  <c:v>497</c:v>
                </c:pt>
                <c:pt idx="37">
                  <c:v>501</c:v>
                </c:pt>
                <c:pt idx="38">
                  <c:v>467</c:v>
                </c:pt>
                <c:pt idx="39">
                  <c:v>549</c:v>
                </c:pt>
                <c:pt idx="40">
                  <c:v>481</c:v>
                </c:pt>
                <c:pt idx="41">
                  <c:v>479</c:v>
                </c:pt>
                <c:pt idx="42">
                  <c:v>497</c:v>
                </c:pt>
                <c:pt idx="43">
                  <c:v>478</c:v>
                </c:pt>
                <c:pt idx="44">
                  <c:v>481</c:v>
                </c:pt>
                <c:pt idx="45">
                  <c:v>481</c:v>
                </c:pt>
                <c:pt idx="46">
                  <c:v>508</c:v>
                </c:pt>
                <c:pt idx="47">
                  <c:v>510</c:v>
                </c:pt>
                <c:pt idx="48">
                  <c:v>484</c:v>
                </c:pt>
                <c:pt idx="49">
                  <c:v>457</c:v>
                </c:pt>
                <c:pt idx="50">
                  <c:v>500</c:v>
                </c:pt>
                <c:pt idx="51">
                  <c:v>458</c:v>
                </c:pt>
                <c:pt idx="52">
                  <c:v>489</c:v>
                </c:pt>
                <c:pt idx="53">
                  <c:v>474</c:v>
                </c:pt>
                <c:pt idx="54">
                  <c:v>508</c:v>
                </c:pt>
                <c:pt idx="55">
                  <c:v>477</c:v>
                </c:pt>
                <c:pt idx="56">
                  <c:v>529</c:v>
                </c:pt>
                <c:pt idx="57">
                  <c:v>507</c:v>
                </c:pt>
                <c:pt idx="58">
                  <c:v>521</c:v>
                </c:pt>
                <c:pt idx="59">
                  <c:v>489</c:v>
                </c:pt>
                <c:pt idx="60">
                  <c:v>503</c:v>
                </c:pt>
                <c:pt idx="61">
                  <c:v>546</c:v>
                </c:pt>
                <c:pt idx="62">
                  <c:v>489</c:v>
                </c:pt>
                <c:pt idx="63">
                  <c:v>544</c:v>
                </c:pt>
                <c:pt idx="64">
                  <c:v>470</c:v>
                </c:pt>
                <c:pt idx="65">
                  <c:v>528</c:v>
                </c:pt>
                <c:pt idx="66">
                  <c:v>497</c:v>
                </c:pt>
                <c:pt idx="67">
                  <c:v>502</c:v>
                </c:pt>
                <c:pt idx="68">
                  <c:v>513</c:v>
                </c:pt>
                <c:pt idx="69">
                  <c:v>506</c:v>
                </c:pt>
                <c:pt idx="70">
                  <c:v>563</c:v>
                </c:pt>
                <c:pt idx="71">
                  <c:v>495</c:v>
                </c:pt>
                <c:pt idx="72">
                  <c:v>493</c:v>
                </c:pt>
                <c:pt idx="73">
                  <c:v>498</c:v>
                </c:pt>
                <c:pt idx="74">
                  <c:v>456</c:v>
                </c:pt>
                <c:pt idx="75">
                  <c:v>495</c:v>
                </c:pt>
                <c:pt idx="76">
                  <c:v>500</c:v>
                </c:pt>
                <c:pt idx="77">
                  <c:v>499</c:v>
                </c:pt>
                <c:pt idx="78">
                  <c:v>521</c:v>
                </c:pt>
                <c:pt idx="79">
                  <c:v>447</c:v>
                </c:pt>
                <c:pt idx="80">
                  <c:v>482</c:v>
                </c:pt>
                <c:pt idx="81">
                  <c:v>533</c:v>
                </c:pt>
                <c:pt idx="82">
                  <c:v>506</c:v>
                </c:pt>
                <c:pt idx="83">
                  <c:v>503</c:v>
                </c:pt>
                <c:pt idx="84">
                  <c:v>470</c:v>
                </c:pt>
                <c:pt idx="85">
                  <c:v>500</c:v>
                </c:pt>
                <c:pt idx="86">
                  <c:v>470</c:v>
                </c:pt>
                <c:pt idx="87">
                  <c:v>519</c:v>
                </c:pt>
                <c:pt idx="88">
                  <c:v>484</c:v>
                </c:pt>
                <c:pt idx="89">
                  <c:v>471</c:v>
                </c:pt>
                <c:pt idx="90">
                  <c:v>537</c:v>
                </c:pt>
                <c:pt idx="91">
                  <c:v>505</c:v>
                </c:pt>
                <c:pt idx="92">
                  <c:v>497</c:v>
                </c:pt>
                <c:pt idx="93">
                  <c:v>538</c:v>
                </c:pt>
                <c:pt idx="94">
                  <c:v>521</c:v>
                </c:pt>
                <c:pt idx="95">
                  <c:v>458</c:v>
                </c:pt>
                <c:pt idx="96">
                  <c:v>531</c:v>
                </c:pt>
                <c:pt idx="97">
                  <c:v>527</c:v>
                </c:pt>
                <c:pt idx="98">
                  <c:v>484</c:v>
                </c:pt>
                <c:pt idx="99">
                  <c:v>489</c:v>
                </c:pt>
                <c:pt idx="100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67E-B590-7CEE45519B82}"/>
            </c:ext>
          </c:extLst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Sheet16!$C$3:$C$103</c:f>
              <c:numCache>
                <c:formatCode>General</c:formatCode>
                <c:ptCount val="101"/>
                <c:pt idx="0">
                  <c:v>509</c:v>
                </c:pt>
                <c:pt idx="1">
                  <c:v>980</c:v>
                </c:pt>
                <c:pt idx="2">
                  <c:v>1046</c:v>
                </c:pt>
                <c:pt idx="3">
                  <c:v>1007</c:v>
                </c:pt>
                <c:pt idx="4">
                  <c:v>1040</c:v>
                </c:pt>
                <c:pt idx="5">
                  <c:v>983</c:v>
                </c:pt>
                <c:pt idx="6">
                  <c:v>987</c:v>
                </c:pt>
                <c:pt idx="7">
                  <c:v>995</c:v>
                </c:pt>
                <c:pt idx="8">
                  <c:v>1044</c:v>
                </c:pt>
                <c:pt idx="9">
                  <c:v>985</c:v>
                </c:pt>
                <c:pt idx="10">
                  <c:v>1011</c:v>
                </c:pt>
                <c:pt idx="11">
                  <c:v>992</c:v>
                </c:pt>
                <c:pt idx="12">
                  <c:v>993</c:v>
                </c:pt>
                <c:pt idx="13">
                  <c:v>1022</c:v>
                </c:pt>
                <c:pt idx="14">
                  <c:v>984</c:v>
                </c:pt>
                <c:pt idx="15">
                  <c:v>1003</c:v>
                </c:pt>
                <c:pt idx="16">
                  <c:v>1037</c:v>
                </c:pt>
                <c:pt idx="17">
                  <c:v>974</c:v>
                </c:pt>
                <c:pt idx="18">
                  <c:v>973</c:v>
                </c:pt>
                <c:pt idx="19">
                  <c:v>966</c:v>
                </c:pt>
                <c:pt idx="20">
                  <c:v>962</c:v>
                </c:pt>
                <c:pt idx="21">
                  <c:v>961</c:v>
                </c:pt>
                <c:pt idx="22">
                  <c:v>1012</c:v>
                </c:pt>
                <c:pt idx="23">
                  <c:v>959</c:v>
                </c:pt>
                <c:pt idx="24">
                  <c:v>934</c:v>
                </c:pt>
                <c:pt idx="25">
                  <c:v>991</c:v>
                </c:pt>
                <c:pt idx="26">
                  <c:v>998</c:v>
                </c:pt>
                <c:pt idx="27">
                  <c:v>1037</c:v>
                </c:pt>
                <c:pt idx="28">
                  <c:v>976</c:v>
                </c:pt>
                <c:pt idx="29">
                  <c:v>1041</c:v>
                </c:pt>
                <c:pt idx="30">
                  <c:v>963</c:v>
                </c:pt>
                <c:pt idx="31">
                  <c:v>975</c:v>
                </c:pt>
                <c:pt idx="32">
                  <c:v>963</c:v>
                </c:pt>
                <c:pt idx="33">
                  <c:v>1012</c:v>
                </c:pt>
                <c:pt idx="34">
                  <c:v>954</c:v>
                </c:pt>
                <c:pt idx="35">
                  <c:v>1019</c:v>
                </c:pt>
                <c:pt idx="36">
                  <c:v>1022</c:v>
                </c:pt>
                <c:pt idx="37">
                  <c:v>1049</c:v>
                </c:pt>
                <c:pt idx="38">
                  <c:v>1018</c:v>
                </c:pt>
                <c:pt idx="39">
                  <c:v>1008</c:v>
                </c:pt>
                <c:pt idx="40">
                  <c:v>991</c:v>
                </c:pt>
                <c:pt idx="41">
                  <c:v>981</c:v>
                </c:pt>
                <c:pt idx="42">
                  <c:v>1042</c:v>
                </c:pt>
                <c:pt idx="43">
                  <c:v>1063</c:v>
                </c:pt>
                <c:pt idx="44">
                  <c:v>1014</c:v>
                </c:pt>
                <c:pt idx="45">
                  <c:v>955</c:v>
                </c:pt>
                <c:pt idx="46">
                  <c:v>1033</c:v>
                </c:pt>
                <c:pt idx="47">
                  <c:v>1013</c:v>
                </c:pt>
                <c:pt idx="48">
                  <c:v>1026</c:v>
                </c:pt>
                <c:pt idx="49">
                  <c:v>1026</c:v>
                </c:pt>
                <c:pt idx="50">
                  <c:v>1096</c:v>
                </c:pt>
                <c:pt idx="51">
                  <c:v>981</c:v>
                </c:pt>
                <c:pt idx="52">
                  <c:v>980</c:v>
                </c:pt>
                <c:pt idx="53">
                  <c:v>1034</c:v>
                </c:pt>
                <c:pt idx="54">
                  <c:v>1000</c:v>
                </c:pt>
                <c:pt idx="55">
                  <c:v>1009</c:v>
                </c:pt>
                <c:pt idx="56">
                  <c:v>983</c:v>
                </c:pt>
                <c:pt idx="57">
                  <c:v>968</c:v>
                </c:pt>
                <c:pt idx="58">
                  <c:v>977</c:v>
                </c:pt>
                <c:pt idx="59">
                  <c:v>976</c:v>
                </c:pt>
                <c:pt idx="60">
                  <c:v>985</c:v>
                </c:pt>
                <c:pt idx="61">
                  <c:v>1052</c:v>
                </c:pt>
                <c:pt idx="62">
                  <c:v>982</c:v>
                </c:pt>
                <c:pt idx="63">
                  <c:v>950</c:v>
                </c:pt>
                <c:pt idx="64">
                  <c:v>1026</c:v>
                </c:pt>
                <c:pt idx="65">
                  <c:v>988</c:v>
                </c:pt>
                <c:pt idx="66">
                  <c:v>989</c:v>
                </c:pt>
                <c:pt idx="67">
                  <c:v>1000</c:v>
                </c:pt>
                <c:pt idx="68">
                  <c:v>1048</c:v>
                </c:pt>
                <c:pt idx="69">
                  <c:v>997</c:v>
                </c:pt>
                <c:pt idx="70">
                  <c:v>986</c:v>
                </c:pt>
                <c:pt idx="71">
                  <c:v>996</c:v>
                </c:pt>
                <c:pt idx="72">
                  <c:v>1003</c:v>
                </c:pt>
                <c:pt idx="73">
                  <c:v>1016</c:v>
                </c:pt>
                <c:pt idx="74">
                  <c:v>1005</c:v>
                </c:pt>
                <c:pt idx="75">
                  <c:v>963</c:v>
                </c:pt>
                <c:pt idx="76">
                  <c:v>1035</c:v>
                </c:pt>
                <c:pt idx="77">
                  <c:v>979</c:v>
                </c:pt>
                <c:pt idx="78">
                  <c:v>945</c:v>
                </c:pt>
                <c:pt idx="79">
                  <c:v>960</c:v>
                </c:pt>
                <c:pt idx="80">
                  <c:v>1015</c:v>
                </c:pt>
                <c:pt idx="81">
                  <c:v>1068</c:v>
                </c:pt>
                <c:pt idx="82">
                  <c:v>1037</c:v>
                </c:pt>
                <c:pt idx="83">
                  <c:v>993</c:v>
                </c:pt>
                <c:pt idx="84">
                  <c:v>997</c:v>
                </c:pt>
                <c:pt idx="85">
                  <c:v>1009</c:v>
                </c:pt>
                <c:pt idx="86">
                  <c:v>1004</c:v>
                </c:pt>
                <c:pt idx="87">
                  <c:v>1011</c:v>
                </c:pt>
                <c:pt idx="88">
                  <c:v>991</c:v>
                </c:pt>
                <c:pt idx="89">
                  <c:v>952</c:v>
                </c:pt>
                <c:pt idx="90">
                  <c:v>1048</c:v>
                </c:pt>
                <c:pt idx="91">
                  <c:v>975</c:v>
                </c:pt>
                <c:pt idx="92">
                  <c:v>978</c:v>
                </c:pt>
                <c:pt idx="93">
                  <c:v>1000</c:v>
                </c:pt>
                <c:pt idx="94">
                  <c:v>1002</c:v>
                </c:pt>
                <c:pt idx="95">
                  <c:v>997</c:v>
                </c:pt>
                <c:pt idx="96">
                  <c:v>1029</c:v>
                </c:pt>
                <c:pt idx="97">
                  <c:v>956</c:v>
                </c:pt>
                <c:pt idx="98">
                  <c:v>977</c:v>
                </c:pt>
                <c:pt idx="99">
                  <c:v>999</c:v>
                </c:pt>
                <c:pt idx="100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67E-B590-7CEE45519B82}"/>
            </c:ext>
          </c:extLst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Sheet16!$D$3:$D$103</c:f>
              <c:numCache>
                <c:formatCode>General</c:formatCode>
                <c:ptCount val="101"/>
                <c:pt idx="0">
                  <c:v>726</c:v>
                </c:pt>
                <c:pt idx="1">
                  <c:v>1538</c:v>
                </c:pt>
                <c:pt idx="2">
                  <c:v>1472</c:v>
                </c:pt>
                <c:pt idx="3">
                  <c:v>1536</c:v>
                </c:pt>
                <c:pt idx="4">
                  <c:v>1524</c:v>
                </c:pt>
                <c:pt idx="5">
                  <c:v>1441</c:v>
                </c:pt>
                <c:pt idx="6">
                  <c:v>1490</c:v>
                </c:pt>
                <c:pt idx="7">
                  <c:v>1426</c:v>
                </c:pt>
                <c:pt idx="8">
                  <c:v>1500</c:v>
                </c:pt>
                <c:pt idx="9">
                  <c:v>1495</c:v>
                </c:pt>
                <c:pt idx="10">
                  <c:v>1463</c:v>
                </c:pt>
                <c:pt idx="11">
                  <c:v>1411</c:v>
                </c:pt>
                <c:pt idx="12">
                  <c:v>1558</c:v>
                </c:pt>
                <c:pt idx="13">
                  <c:v>1450</c:v>
                </c:pt>
                <c:pt idx="14">
                  <c:v>1414</c:v>
                </c:pt>
                <c:pt idx="15">
                  <c:v>1490</c:v>
                </c:pt>
                <c:pt idx="16">
                  <c:v>1533</c:v>
                </c:pt>
                <c:pt idx="17">
                  <c:v>1577</c:v>
                </c:pt>
                <c:pt idx="18">
                  <c:v>1492</c:v>
                </c:pt>
                <c:pt idx="19">
                  <c:v>1570</c:v>
                </c:pt>
                <c:pt idx="20">
                  <c:v>1533</c:v>
                </c:pt>
                <c:pt idx="21">
                  <c:v>1534</c:v>
                </c:pt>
                <c:pt idx="22">
                  <c:v>1496</c:v>
                </c:pt>
                <c:pt idx="23">
                  <c:v>1486</c:v>
                </c:pt>
                <c:pt idx="24">
                  <c:v>1470</c:v>
                </c:pt>
                <c:pt idx="25">
                  <c:v>1486</c:v>
                </c:pt>
                <c:pt idx="26">
                  <c:v>1448</c:v>
                </c:pt>
                <c:pt idx="27">
                  <c:v>1520</c:v>
                </c:pt>
                <c:pt idx="28">
                  <c:v>1496</c:v>
                </c:pt>
                <c:pt idx="29">
                  <c:v>1555</c:v>
                </c:pt>
                <c:pt idx="30">
                  <c:v>1564</c:v>
                </c:pt>
                <c:pt idx="31">
                  <c:v>1491</c:v>
                </c:pt>
                <c:pt idx="32">
                  <c:v>1497</c:v>
                </c:pt>
                <c:pt idx="33">
                  <c:v>1529</c:v>
                </c:pt>
                <c:pt idx="34">
                  <c:v>1507</c:v>
                </c:pt>
                <c:pt idx="35">
                  <c:v>1487</c:v>
                </c:pt>
                <c:pt idx="36">
                  <c:v>1508</c:v>
                </c:pt>
                <c:pt idx="37">
                  <c:v>1560</c:v>
                </c:pt>
                <c:pt idx="38">
                  <c:v>1523</c:v>
                </c:pt>
                <c:pt idx="39">
                  <c:v>1513</c:v>
                </c:pt>
                <c:pt idx="40">
                  <c:v>1486</c:v>
                </c:pt>
                <c:pt idx="41">
                  <c:v>1508</c:v>
                </c:pt>
                <c:pt idx="42">
                  <c:v>1482</c:v>
                </c:pt>
                <c:pt idx="43">
                  <c:v>1445</c:v>
                </c:pt>
                <c:pt idx="44">
                  <c:v>1557</c:v>
                </c:pt>
                <c:pt idx="45">
                  <c:v>1507</c:v>
                </c:pt>
                <c:pt idx="46">
                  <c:v>1525</c:v>
                </c:pt>
                <c:pt idx="47">
                  <c:v>1488</c:v>
                </c:pt>
                <c:pt idx="48">
                  <c:v>1527</c:v>
                </c:pt>
                <c:pt idx="49">
                  <c:v>1565</c:v>
                </c:pt>
                <c:pt idx="50">
                  <c:v>1434</c:v>
                </c:pt>
                <c:pt idx="51">
                  <c:v>1462</c:v>
                </c:pt>
                <c:pt idx="52">
                  <c:v>1475</c:v>
                </c:pt>
                <c:pt idx="53">
                  <c:v>1525</c:v>
                </c:pt>
                <c:pt idx="54">
                  <c:v>1458</c:v>
                </c:pt>
                <c:pt idx="55">
                  <c:v>1430</c:v>
                </c:pt>
                <c:pt idx="56">
                  <c:v>1463</c:v>
                </c:pt>
                <c:pt idx="57">
                  <c:v>1493</c:v>
                </c:pt>
                <c:pt idx="58">
                  <c:v>1576</c:v>
                </c:pt>
                <c:pt idx="59">
                  <c:v>1570</c:v>
                </c:pt>
                <c:pt idx="60">
                  <c:v>1518</c:v>
                </c:pt>
                <c:pt idx="61">
                  <c:v>1488</c:v>
                </c:pt>
                <c:pt idx="62">
                  <c:v>1516</c:v>
                </c:pt>
                <c:pt idx="63">
                  <c:v>1493</c:v>
                </c:pt>
                <c:pt idx="64">
                  <c:v>1521</c:v>
                </c:pt>
                <c:pt idx="65">
                  <c:v>1459</c:v>
                </c:pt>
                <c:pt idx="66">
                  <c:v>1556</c:v>
                </c:pt>
                <c:pt idx="67">
                  <c:v>1533</c:v>
                </c:pt>
                <c:pt idx="68">
                  <c:v>1495</c:v>
                </c:pt>
                <c:pt idx="69">
                  <c:v>1490</c:v>
                </c:pt>
                <c:pt idx="70">
                  <c:v>1463</c:v>
                </c:pt>
                <c:pt idx="71">
                  <c:v>1477</c:v>
                </c:pt>
                <c:pt idx="72">
                  <c:v>1443</c:v>
                </c:pt>
                <c:pt idx="73">
                  <c:v>1492</c:v>
                </c:pt>
                <c:pt idx="74">
                  <c:v>1533</c:v>
                </c:pt>
                <c:pt idx="75">
                  <c:v>1492</c:v>
                </c:pt>
                <c:pt idx="76">
                  <c:v>1405</c:v>
                </c:pt>
                <c:pt idx="77">
                  <c:v>1501</c:v>
                </c:pt>
                <c:pt idx="78">
                  <c:v>1470</c:v>
                </c:pt>
                <c:pt idx="79">
                  <c:v>1523</c:v>
                </c:pt>
                <c:pt idx="80">
                  <c:v>1481</c:v>
                </c:pt>
                <c:pt idx="81">
                  <c:v>1478</c:v>
                </c:pt>
                <c:pt idx="82">
                  <c:v>1482</c:v>
                </c:pt>
                <c:pt idx="83">
                  <c:v>1477</c:v>
                </c:pt>
                <c:pt idx="84">
                  <c:v>1504</c:v>
                </c:pt>
                <c:pt idx="85">
                  <c:v>1534</c:v>
                </c:pt>
                <c:pt idx="86">
                  <c:v>1459</c:v>
                </c:pt>
                <c:pt idx="87">
                  <c:v>1504</c:v>
                </c:pt>
                <c:pt idx="88">
                  <c:v>1519</c:v>
                </c:pt>
                <c:pt idx="89">
                  <c:v>1554</c:v>
                </c:pt>
                <c:pt idx="90">
                  <c:v>1485</c:v>
                </c:pt>
                <c:pt idx="91">
                  <c:v>1512</c:v>
                </c:pt>
                <c:pt idx="92">
                  <c:v>1517</c:v>
                </c:pt>
                <c:pt idx="93">
                  <c:v>1516</c:v>
                </c:pt>
                <c:pt idx="94">
                  <c:v>1442</c:v>
                </c:pt>
                <c:pt idx="95">
                  <c:v>1556</c:v>
                </c:pt>
                <c:pt idx="96">
                  <c:v>1500</c:v>
                </c:pt>
                <c:pt idx="97">
                  <c:v>1535</c:v>
                </c:pt>
                <c:pt idx="98">
                  <c:v>1531</c:v>
                </c:pt>
                <c:pt idx="99">
                  <c:v>1471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67E-B590-7CEE455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455838176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8176"/>
        <c:crosses val="autoZero"/>
        <c:crossBetween val="midCat"/>
      </c:valAx>
      <c:valAx>
        <c:axId val="455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Sheet16!$P$4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Sheet16!$P$5:$P$105</c:f>
              <c:numCache>
                <c:formatCode>General</c:formatCode>
                <c:ptCount val="101"/>
                <c:pt idx="0">
                  <c:v>251</c:v>
                </c:pt>
                <c:pt idx="1">
                  <c:v>500</c:v>
                </c:pt>
                <c:pt idx="2">
                  <c:v>499</c:v>
                </c:pt>
                <c:pt idx="3">
                  <c:v>500</c:v>
                </c:pt>
                <c:pt idx="4">
                  <c:v>501</c:v>
                </c:pt>
                <c:pt idx="5">
                  <c:v>501</c:v>
                </c:pt>
                <c:pt idx="6">
                  <c:v>498</c:v>
                </c:pt>
                <c:pt idx="7">
                  <c:v>501</c:v>
                </c:pt>
                <c:pt idx="8">
                  <c:v>499</c:v>
                </c:pt>
                <c:pt idx="9">
                  <c:v>500</c:v>
                </c:pt>
                <c:pt idx="10">
                  <c:v>501</c:v>
                </c:pt>
                <c:pt idx="11">
                  <c:v>500</c:v>
                </c:pt>
                <c:pt idx="12">
                  <c:v>499</c:v>
                </c:pt>
                <c:pt idx="13">
                  <c:v>501</c:v>
                </c:pt>
                <c:pt idx="14">
                  <c:v>499</c:v>
                </c:pt>
                <c:pt idx="15">
                  <c:v>501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498</c:v>
                </c:pt>
                <c:pt idx="21">
                  <c:v>502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499</c:v>
                </c:pt>
                <c:pt idx="28">
                  <c:v>500</c:v>
                </c:pt>
                <c:pt idx="29">
                  <c:v>501</c:v>
                </c:pt>
                <c:pt idx="30">
                  <c:v>501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500</c:v>
                </c:pt>
                <c:pt idx="37">
                  <c:v>499</c:v>
                </c:pt>
                <c:pt idx="38">
                  <c:v>501</c:v>
                </c:pt>
                <c:pt idx="39">
                  <c:v>499</c:v>
                </c:pt>
                <c:pt idx="40">
                  <c:v>501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498</c:v>
                </c:pt>
                <c:pt idx="46">
                  <c:v>502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</c:v>
                </c:pt>
                <c:pt idx="53">
                  <c:v>500</c:v>
                </c:pt>
                <c:pt idx="54">
                  <c:v>501</c:v>
                </c:pt>
                <c:pt idx="55">
                  <c:v>501</c:v>
                </c:pt>
                <c:pt idx="56">
                  <c:v>498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501</c:v>
                </c:pt>
                <c:pt idx="61">
                  <c:v>500</c:v>
                </c:pt>
                <c:pt idx="62">
                  <c:v>499</c:v>
                </c:pt>
                <c:pt idx="63">
                  <c:v>501</c:v>
                </c:pt>
                <c:pt idx="64">
                  <c:v>499</c:v>
                </c:pt>
                <c:pt idx="65">
                  <c:v>501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498</c:v>
                </c:pt>
                <c:pt idx="71">
                  <c:v>502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501</c:v>
                </c:pt>
                <c:pt idx="81">
                  <c:v>498</c:v>
                </c:pt>
                <c:pt idx="82">
                  <c:v>501</c:v>
                </c:pt>
                <c:pt idx="83">
                  <c:v>499</c:v>
                </c:pt>
                <c:pt idx="84">
                  <c:v>500</c:v>
                </c:pt>
                <c:pt idx="85">
                  <c:v>501</c:v>
                </c:pt>
                <c:pt idx="86">
                  <c:v>500</c:v>
                </c:pt>
                <c:pt idx="87">
                  <c:v>499</c:v>
                </c:pt>
                <c:pt idx="88">
                  <c:v>501</c:v>
                </c:pt>
                <c:pt idx="89">
                  <c:v>499</c:v>
                </c:pt>
                <c:pt idx="90">
                  <c:v>501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498</c:v>
                </c:pt>
                <c:pt idx="96">
                  <c:v>502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960-8B53-ACC9FE3B1673}"/>
            </c:ext>
          </c:extLst>
        </c:ser>
        <c:ser>
          <c:idx val="1"/>
          <c:order val="1"/>
          <c:tx>
            <c:strRef>
              <c:f>Sheet16!$Q$4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Sheet16!$Q$5:$Q$105</c:f>
              <c:numCache>
                <c:formatCode>General</c:formatCode>
                <c:ptCount val="101"/>
                <c:pt idx="0">
                  <c:v>501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999</c:v>
                </c:pt>
                <c:pt idx="8">
                  <c:v>1001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999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998</c:v>
                </c:pt>
                <c:pt idx="17">
                  <c:v>1002</c:v>
                </c:pt>
                <c:pt idx="18">
                  <c:v>1000</c:v>
                </c:pt>
                <c:pt idx="19">
                  <c:v>1000</c:v>
                </c:pt>
                <c:pt idx="20">
                  <c:v>999</c:v>
                </c:pt>
                <c:pt idx="21">
                  <c:v>1002</c:v>
                </c:pt>
                <c:pt idx="22">
                  <c:v>999</c:v>
                </c:pt>
                <c:pt idx="23">
                  <c:v>999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1001</c:v>
                </c:pt>
                <c:pt idx="37">
                  <c:v>999</c:v>
                </c:pt>
                <c:pt idx="38">
                  <c:v>1000</c:v>
                </c:pt>
                <c:pt idx="39">
                  <c:v>1001</c:v>
                </c:pt>
                <c:pt idx="40">
                  <c:v>1000</c:v>
                </c:pt>
                <c:pt idx="41">
                  <c:v>998</c:v>
                </c:pt>
                <c:pt idx="42">
                  <c:v>1002</c:v>
                </c:pt>
                <c:pt idx="43">
                  <c:v>1000</c:v>
                </c:pt>
                <c:pt idx="44">
                  <c:v>1000</c:v>
                </c:pt>
                <c:pt idx="45">
                  <c:v>999</c:v>
                </c:pt>
                <c:pt idx="46">
                  <c:v>1002</c:v>
                </c:pt>
                <c:pt idx="47">
                  <c:v>999</c:v>
                </c:pt>
                <c:pt idx="48">
                  <c:v>999</c:v>
                </c:pt>
                <c:pt idx="49">
                  <c:v>1001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1001</c:v>
                </c:pt>
                <c:pt idx="59">
                  <c:v>999</c:v>
                </c:pt>
                <c:pt idx="60">
                  <c:v>1000</c:v>
                </c:pt>
                <c:pt idx="61">
                  <c:v>1001</c:v>
                </c:pt>
                <c:pt idx="62">
                  <c:v>999</c:v>
                </c:pt>
                <c:pt idx="63">
                  <c:v>1000</c:v>
                </c:pt>
                <c:pt idx="64">
                  <c:v>1001</c:v>
                </c:pt>
                <c:pt idx="65">
                  <c:v>1000</c:v>
                </c:pt>
                <c:pt idx="66">
                  <c:v>998</c:v>
                </c:pt>
                <c:pt idx="67">
                  <c:v>1002</c:v>
                </c:pt>
                <c:pt idx="68">
                  <c:v>1000</c:v>
                </c:pt>
                <c:pt idx="69">
                  <c:v>1000</c:v>
                </c:pt>
                <c:pt idx="70">
                  <c:v>999</c:v>
                </c:pt>
                <c:pt idx="71">
                  <c:v>1002</c:v>
                </c:pt>
                <c:pt idx="72">
                  <c:v>999</c:v>
                </c:pt>
                <c:pt idx="73">
                  <c:v>999</c:v>
                </c:pt>
                <c:pt idx="74">
                  <c:v>1001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999</c:v>
                </c:pt>
                <c:pt idx="83">
                  <c:v>1001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999</c:v>
                </c:pt>
                <c:pt idx="88">
                  <c:v>1000</c:v>
                </c:pt>
                <c:pt idx="89">
                  <c:v>1001</c:v>
                </c:pt>
                <c:pt idx="90">
                  <c:v>1000</c:v>
                </c:pt>
                <c:pt idx="91">
                  <c:v>998</c:v>
                </c:pt>
                <c:pt idx="92">
                  <c:v>1002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1002</c:v>
                </c:pt>
                <c:pt idx="97">
                  <c:v>999</c:v>
                </c:pt>
                <c:pt idx="98">
                  <c:v>999</c:v>
                </c:pt>
                <c:pt idx="99">
                  <c:v>1001</c:v>
                </c:pt>
                <c:pt idx="100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1-4960-8B53-ACC9FE3B1673}"/>
            </c:ext>
          </c:extLst>
        </c:ser>
        <c:ser>
          <c:idx val="2"/>
          <c:order val="2"/>
          <c:tx>
            <c:strRef>
              <c:f>Sheet16!$R$4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Sheet16!$O$5:$O$105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Sheet16!$R$5:$R$105</c:f>
              <c:numCache>
                <c:formatCode>General</c:formatCode>
                <c:ptCount val="101"/>
                <c:pt idx="0">
                  <c:v>751</c:v>
                </c:pt>
                <c:pt idx="1">
                  <c:v>1500</c:v>
                </c:pt>
                <c:pt idx="2">
                  <c:v>1499</c:v>
                </c:pt>
                <c:pt idx="3">
                  <c:v>1501</c:v>
                </c:pt>
                <c:pt idx="4">
                  <c:v>1500</c:v>
                </c:pt>
                <c:pt idx="5">
                  <c:v>1499</c:v>
                </c:pt>
                <c:pt idx="6">
                  <c:v>1500</c:v>
                </c:pt>
                <c:pt idx="7">
                  <c:v>1500</c:v>
                </c:pt>
                <c:pt idx="8">
                  <c:v>1501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1499</c:v>
                </c:pt>
                <c:pt idx="13">
                  <c:v>1500</c:v>
                </c:pt>
                <c:pt idx="14">
                  <c:v>1500</c:v>
                </c:pt>
                <c:pt idx="15">
                  <c:v>1501</c:v>
                </c:pt>
                <c:pt idx="16">
                  <c:v>1500</c:v>
                </c:pt>
                <c:pt idx="17">
                  <c:v>1501</c:v>
                </c:pt>
                <c:pt idx="18">
                  <c:v>1499</c:v>
                </c:pt>
                <c:pt idx="19">
                  <c:v>1500</c:v>
                </c:pt>
                <c:pt idx="20">
                  <c:v>1499</c:v>
                </c:pt>
                <c:pt idx="21">
                  <c:v>1501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1499</c:v>
                </c:pt>
                <c:pt idx="28">
                  <c:v>1501</c:v>
                </c:pt>
                <c:pt idx="29">
                  <c:v>1500</c:v>
                </c:pt>
                <c:pt idx="30">
                  <c:v>1499</c:v>
                </c:pt>
                <c:pt idx="31">
                  <c:v>1500</c:v>
                </c:pt>
                <c:pt idx="32">
                  <c:v>1500</c:v>
                </c:pt>
                <c:pt idx="33">
                  <c:v>1501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1499</c:v>
                </c:pt>
                <c:pt idx="38">
                  <c:v>1500</c:v>
                </c:pt>
                <c:pt idx="39">
                  <c:v>1500</c:v>
                </c:pt>
                <c:pt idx="40">
                  <c:v>1501</c:v>
                </c:pt>
                <c:pt idx="41">
                  <c:v>1500</c:v>
                </c:pt>
                <c:pt idx="42">
                  <c:v>1501</c:v>
                </c:pt>
                <c:pt idx="43">
                  <c:v>1499</c:v>
                </c:pt>
                <c:pt idx="44">
                  <c:v>1500</c:v>
                </c:pt>
                <c:pt idx="45">
                  <c:v>1499</c:v>
                </c:pt>
                <c:pt idx="46">
                  <c:v>1501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1499</c:v>
                </c:pt>
                <c:pt idx="53">
                  <c:v>1501</c:v>
                </c:pt>
                <c:pt idx="54">
                  <c:v>1500</c:v>
                </c:pt>
                <c:pt idx="55">
                  <c:v>1499</c:v>
                </c:pt>
                <c:pt idx="56">
                  <c:v>1500</c:v>
                </c:pt>
                <c:pt idx="57">
                  <c:v>1500</c:v>
                </c:pt>
                <c:pt idx="58">
                  <c:v>1501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1499</c:v>
                </c:pt>
                <c:pt idx="63">
                  <c:v>1500</c:v>
                </c:pt>
                <c:pt idx="64">
                  <c:v>1500</c:v>
                </c:pt>
                <c:pt idx="65">
                  <c:v>1501</c:v>
                </c:pt>
                <c:pt idx="66">
                  <c:v>1500</c:v>
                </c:pt>
                <c:pt idx="67">
                  <c:v>1501</c:v>
                </c:pt>
                <c:pt idx="68">
                  <c:v>1499</c:v>
                </c:pt>
                <c:pt idx="69">
                  <c:v>1500</c:v>
                </c:pt>
                <c:pt idx="70">
                  <c:v>1499</c:v>
                </c:pt>
                <c:pt idx="71">
                  <c:v>1501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1499</c:v>
                </c:pt>
                <c:pt idx="78">
                  <c:v>1501</c:v>
                </c:pt>
                <c:pt idx="79">
                  <c:v>1500</c:v>
                </c:pt>
                <c:pt idx="80">
                  <c:v>1499</c:v>
                </c:pt>
                <c:pt idx="81">
                  <c:v>1500</c:v>
                </c:pt>
                <c:pt idx="82">
                  <c:v>1500</c:v>
                </c:pt>
                <c:pt idx="83">
                  <c:v>1501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1499</c:v>
                </c:pt>
                <c:pt idx="88">
                  <c:v>1500</c:v>
                </c:pt>
                <c:pt idx="89">
                  <c:v>1500</c:v>
                </c:pt>
                <c:pt idx="90">
                  <c:v>1501</c:v>
                </c:pt>
                <c:pt idx="91">
                  <c:v>1500</c:v>
                </c:pt>
                <c:pt idx="92">
                  <c:v>1501</c:v>
                </c:pt>
                <c:pt idx="93">
                  <c:v>1499</c:v>
                </c:pt>
                <c:pt idx="94">
                  <c:v>1500</c:v>
                </c:pt>
                <c:pt idx="95">
                  <c:v>1499</c:v>
                </c:pt>
                <c:pt idx="96">
                  <c:v>1501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1-4960-8B53-ACC9FE3B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37848"/>
        <c:axId val="647151680"/>
      </c:scatterChart>
      <c:valAx>
        <c:axId val="4558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680"/>
        <c:crosses val="autoZero"/>
        <c:crossBetween val="midCat"/>
      </c:valAx>
      <c:valAx>
        <c:axId val="647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engine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Sheet16!$AE$5</c:f>
              <c:strCache>
                <c:ptCount val="1"/>
                <c:pt idx="0">
                  <c:v>N = 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Sheet16!$AE$6:$AE$106</c:f>
              <c:numCache>
                <c:formatCode>General</c:formatCode>
                <c:ptCount val="101"/>
                <c:pt idx="0">
                  <c:v>292</c:v>
                </c:pt>
                <c:pt idx="1">
                  <c:v>508</c:v>
                </c:pt>
                <c:pt idx="2">
                  <c:v>492</c:v>
                </c:pt>
                <c:pt idx="3">
                  <c:v>494</c:v>
                </c:pt>
                <c:pt idx="4">
                  <c:v>481</c:v>
                </c:pt>
                <c:pt idx="5">
                  <c:v>514</c:v>
                </c:pt>
                <c:pt idx="6">
                  <c:v>478</c:v>
                </c:pt>
                <c:pt idx="7">
                  <c:v>483</c:v>
                </c:pt>
                <c:pt idx="8">
                  <c:v>501</c:v>
                </c:pt>
                <c:pt idx="9">
                  <c:v>462</c:v>
                </c:pt>
                <c:pt idx="10">
                  <c:v>503</c:v>
                </c:pt>
                <c:pt idx="11">
                  <c:v>506</c:v>
                </c:pt>
                <c:pt idx="12">
                  <c:v>439</c:v>
                </c:pt>
                <c:pt idx="13">
                  <c:v>502</c:v>
                </c:pt>
                <c:pt idx="14">
                  <c:v>478</c:v>
                </c:pt>
                <c:pt idx="15">
                  <c:v>559</c:v>
                </c:pt>
                <c:pt idx="16">
                  <c:v>503</c:v>
                </c:pt>
                <c:pt idx="17">
                  <c:v>512</c:v>
                </c:pt>
                <c:pt idx="18">
                  <c:v>489</c:v>
                </c:pt>
                <c:pt idx="19">
                  <c:v>501</c:v>
                </c:pt>
                <c:pt idx="20">
                  <c:v>461</c:v>
                </c:pt>
                <c:pt idx="21">
                  <c:v>492</c:v>
                </c:pt>
                <c:pt idx="22">
                  <c:v>466</c:v>
                </c:pt>
                <c:pt idx="23">
                  <c:v>510</c:v>
                </c:pt>
                <c:pt idx="24">
                  <c:v>486</c:v>
                </c:pt>
                <c:pt idx="25">
                  <c:v>499</c:v>
                </c:pt>
                <c:pt idx="26">
                  <c:v>507</c:v>
                </c:pt>
                <c:pt idx="27">
                  <c:v>458</c:v>
                </c:pt>
                <c:pt idx="28">
                  <c:v>503</c:v>
                </c:pt>
                <c:pt idx="29">
                  <c:v>524</c:v>
                </c:pt>
                <c:pt idx="30">
                  <c:v>503</c:v>
                </c:pt>
                <c:pt idx="31">
                  <c:v>529</c:v>
                </c:pt>
                <c:pt idx="32">
                  <c:v>487</c:v>
                </c:pt>
                <c:pt idx="33">
                  <c:v>512</c:v>
                </c:pt>
                <c:pt idx="34">
                  <c:v>498</c:v>
                </c:pt>
                <c:pt idx="35">
                  <c:v>498</c:v>
                </c:pt>
                <c:pt idx="36">
                  <c:v>539</c:v>
                </c:pt>
                <c:pt idx="37">
                  <c:v>530</c:v>
                </c:pt>
                <c:pt idx="38">
                  <c:v>503</c:v>
                </c:pt>
                <c:pt idx="39">
                  <c:v>513</c:v>
                </c:pt>
                <c:pt idx="40">
                  <c:v>508</c:v>
                </c:pt>
                <c:pt idx="41">
                  <c:v>504</c:v>
                </c:pt>
                <c:pt idx="42">
                  <c:v>487</c:v>
                </c:pt>
                <c:pt idx="43">
                  <c:v>502</c:v>
                </c:pt>
                <c:pt idx="44">
                  <c:v>482</c:v>
                </c:pt>
                <c:pt idx="45">
                  <c:v>502</c:v>
                </c:pt>
                <c:pt idx="46">
                  <c:v>528</c:v>
                </c:pt>
                <c:pt idx="47">
                  <c:v>498</c:v>
                </c:pt>
                <c:pt idx="48">
                  <c:v>509</c:v>
                </c:pt>
                <c:pt idx="49">
                  <c:v>483</c:v>
                </c:pt>
                <c:pt idx="50">
                  <c:v>537</c:v>
                </c:pt>
                <c:pt idx="51">
                  <c:v>500</c:v>
                </c:pt>
                <c:pt idx="52">
                  <c:v>495</c:v>
                </c:pt>
                <c:pt idx="53">
                  <c:v>473</c:v>
                </c:pt>
                <c:pt idx="54">
                  <c:v>487</c:v>
                </c:pt>
                <c:pt idx="55">
                  <c:v>482</c:v>
                </c:pt>
                <c:pt idx="56">
                  <c:v>502</c:v>
                </c:pt>
                <c:pt idx="57">
                  <c:v>508</c:v>
                </c:pt>
                <c:pt idx="58">
                  <c:v>526</c:v>
                </c:pt>
                <c:pt idx="59">
                  <c:v>505</c:v>
                </c:pt>
                <c:pt idx="60">
                  <c:v>497</c:v>
                </c:pt>
                <c:pt idx="61">
                  <c:v>509</c:v>
                </c:pt>
                <c:pt idx="62">
                  <c:v>456</c:v>
                </c:pt>
                <c:pt idx="63">
                  <c:v>516</c:v>
                </c:pt>
                <c:pt idx="64">
                  <c:v>476</c:v>
                </c:pt>
                <c:pt idx="65">
                  <c:v>475</c:v>
                </c:pt>
                <c:pt idx="66">
                  <c:v>480</c:v>
                </c:pt>
                <c:pt idx="67">
                  <c:v>495</c:v>
                </c:pt>
                <c:pt idx="68">
                  <c:v>480</c:v>
                </c:pt>
                <c:pt idx="69">
                  <c:v>512</c:v>
                </c:pt>
                <c:pt idx="70">
                  <c:v>528</c:v>
                </c:pt>
                <c:pt idx="71">
                  <c:v>506</c:v>
                </c:pt>
                <c:pt idx="72">
                  <c:v>532</c:v>
                </c:pt>
                <c:pt idx="73">
                  <c:v>516</c:v>
                </c:pt>
                <c:pt idx="74">
                  <c:v>488</c:v>
                </c:pt>
                <c:pt idx="75">
                  <c:v>472</c:v>
                </c:pt>
                <c:pt idx="76">
                  <c:v>496</c:v>
                </c:pt>
                <c:pt idx="77">
                  <c:v>496</c:v>
                </c:pt>
                <c:pt idx="78">
                  <c:v>506</c:v>
                </c:pt>
                <c:pt idx="79">
                  <c:v>496</c:v>
                </c:pt>
                <c:pt idx="80">
                  <c:v>461</c:v>
                </c:pt>
                <c:pt idx="81">
                  <c:v>516</c:v>
                </c:pt>
                <c:pt idx="82">
                  <c:v>521</c:v>
                </c:pt>
                <c:pt idx="83">
                  <c:v>472</c:v>
                </c:pt>
                <c:pt idx="84">
                  <c:v>470</c:v>
                </c:pt>
                <c:pt idx="85">
                  <c:v>524</c:v>
                </c:pt>
                <c:pt idx="86">
                  <c:v>483</c:v>
                </c:pt>
                <c:pt idx="87">
                  <c:v>497</c:v>
                </c:pt>
                <c:pt idx="88">
                  <c:v>504</c:v>
                </c:pt>
                <c:pt idx="89">
                  <c:v>552</c:v>
                </c:pt>
                <c:pt idx="90">
                  <c:v>544</c:v>
                </c:pt>
                <c:pt idx="91">
                  <c:v>518</c:v>
                </c:pt>
                <c:pt idx="92">
                  <c:v>512</c:v>
                </c:pt>
                <c:pt idx="93">
                  <c:v>511</c:v>
                </c:pt>
                <c:pt idx="94">
                  <c:v>502</c:v>
                </c:pt>
                <c:pt idx="95">
                  <c:v>509</c:v>
                </c:pt>
                <c:pt idx="96">
                  <c:v>521</c:v>
                </c:pt>
                <c:pt idx="97">
                  <c:v>517</c:v>
                </c:pt>
                <c:pt idx="98">
                  <c:v>490</c:v>
                </c:pt>
                <c:pt idx="99">
                  <c:v>485</c:v>
                </c:pt>
                <c:pt idx="100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2-447D-BF45-2227E8E55A36}"/>
            </c:ext>
          </c:extLst>
        </c:ser>
        <c:ser>
          <c:idx val="1"/>
          <c:order val="1"/>
          <c:tx>
            <c:strRef>
              <c:f>Sheet16!$AF$5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Sheet16!$AF$6:$AF$106</c:f>
              <c:numCache>
                <c:formatCode>General</c:formatCode>
                <c:ptCount val="101"/>
                <c:pt idx="0">
                  <c:v>504</c:v>
                </c:pt>
                <c:pt idx="1">
                  <c:v>991</c:v>
                </c:pt>
                <c:pt idx="2">
                  <c:v>937</c:v>
                </c:pt>
                <c:pt idx="3">
                  <c:v>1017</c:v>
                </c:pt>
                <c:pt idx="4">
                  <c:v>1030</c:v>
                </c:pt>
                <c:pt idx="5">
                  <c:v>954</c:v>
                </c:pt>
                <c:pt idx="6">
                  <c:v>1030</c:v>
                </c:pt>
                <c:pt idx="7">
                  <c:v>939</c:v>
                </c:pt>
                <c:pt idx="8">
                  <c:v>999</c:v>
                </c:pt>
                <c:pt idx="9">
                  <c:v>987</c:v>
                </c:pt>
                <c:pt idx="10">
                  <c:v>1012</c:v>
                </c:pt>
                <c:pt idx="11">
                  <c:v>993</c:v>
                </c:pt>
                <c:pt idx="12">
                  <c:v>979</c:v>
                </c:pt>
                <c:pt idx="13">
                  <c:v>996</c:v>
                </c:pt>
                <c:pt idx="14">
                  <c:v>996</c:v>
                </c:pt>
                <c:pt idx="15">
                  <c:v>956</c:v>
                </c:pt>
                <c:pt idx="16">
                  <c:v>1040</c:v>
                </c:pt>
                <c:pt idx="17">
                  <c:v>985</c:v>
                </c:pt>
                <c:pt idx="18">
                  <c:v>1042</c:v>
                </c:pt>
                <c:pt idx="19">
                  <c:v>994</c:v>
                </c:pt>
                <c:pt idx="20">
                  <c:v>1054</c:v>
                </c:pt>
                <c:pt idx="21">
                  <c:v>983</c:v>
                </c:pt>
                <c:pt idx="22">
                  <c:v>985</c:v>
                </c:pt>
                <c:pt idx="23">
                  <c:v>1015</c:v>
                </c:pt>
                <c:pt idx="24">
                  <c:v>1030</c:v>
                </c:pt>
                <c:pt idx="25">
                  <c:v>1031</c:v>
                </c:pt>
                <c:pt idx="26">
                  <c:v>1000</c:v>
                </c:pt>
                <c:pt idx="27">
                  <c:v>1011</c:v>
                </c:pt>
                <c:pt idx="28">
                  <c:v>1012</c:v>
                </c:pt>
                <c:pt idx="29">
                  <c:v>1015</c:v>
                </c:pt>
                <c:pt idx="30">
                  <c:v>1036</c:v>
                </c:pt>
                <c:pt idx="31">
                  <c:v>990</c:v>
                </c:pt>
                <c:pt idx="32">
                  <c:v>1010</c:v>
                </c:pt>
                <c:pt idx="33">
                  <c:v>1033</c:v>
                </c:pt>
                <c:pt idx="34">
                  <c:v>1013</c:v>
                </c:pt>
                <c:pt idx="35">
                  <c:v>1027</c:v>
                </c:pt>
                <c:pt idx="36">
                  <c:v>1035</c:v>
                </c:pt>
                <c:pt idx="37">
                  <c:v>1054</c:v>
                </c:pt>
                <c:pt idx="38">
                  <c:v>986</c:v>
                </c:pt>
                <c:pt idx="39">
                  <c:v>1001</c:v>
                </c:pt>
                <c:pt idx="40">
                  <c:v>986</c:v>
                </c:pt>
                <c:pt idx="41">
                  <c:v>1029</c:v>
                </c:pt>
                <c:pt idx="42">
                  <c:v>997</c:v>
                </c:pt>
                <c:pt idx="43">
                  <c:v>1000</c:v>
                </c:pt>
                <c:pt idx="44">
                  <c:v>951</c:v>
                </c:pt>
                <c:pt idx="45">
                  <c:v>987</c:v>
                </c:pt>
                <c:pt idx="46">
                  <c:v>1009</c:v>
                </c:pt>
                <c:pt idx="47">
                  <c:v>979</c:v>
                </c:pt>
                <c:pt idx="48">
                  <c:v>934</c:v>
                </c:pt>
                <c:pt idx="49">
                  <c:v>1022</c:v>
                </c:pt>
                <c:pt idx="50">
                  <c:v>1001</c:v>
                </c:pt>
                <c:pt idx="51">
                  <c:v>1004</c:v>
                </c:pt>
                <c:pt idx="52">
                  <c:v>967</c:v>
                </c:pt>
                <c:pt idx="53">
                  <c:v>981</c:v>
                </c:pt>
                <c:pt idx="54">
                  <c:v>1043</c:v>
                </c:pt>
                <c:pt idx="55">
                  <c:v>1067</c:v>
                </c:pt>
                <c:pt idx="56">
                  <c:v>1030</c:v>
                </c:pt>
                <c:pt idx="57">
                  <c:v>979</c:v>
                </c:pt>
                <c:pt idx="58">
                  <c:v>997</c:v>
                </c:pt>
                <c:pt idx="59">
                  <c:v>973</c:v>
                </c:pt>
                <c:pt idx="60">
                  <c:v>991</c:v>
                </c:pt>
                <c:pt idx="61">
                  <c:v>1032</c:v>
                </c:pt>
                <c:pt idx="62">
                  <c:v>1011</c:v>
                </c:pt>
                <c:pt idx="63">
                  <c:v>1084</c:v>
                </c:pt>
                <c:pt idx="64">
                  <c:v>984</c:v>
                </c:pt>
                <c:pt idx="65">
                  <c:v>973</c:v>
                </c:pt>
                <c:pt idx="66">
                  <c:v>1001</c:v>
                </c:pt>
                <c:pt idx="67">
                  <c:v>956</c:v>
                </c:pt>
                <c:pt idx="68">
                  <c:v>993</c:v>
                </c:pt>
                <c:pt idx="69">
                  <c:v>1038</c:v>
                </c:pt>
                <c:pt idx="70">
                  <c:v>977</c:v>
                </c:pt>
                <c:pt idx="71">
                  <c:v>964</c:v>
                </c:pt>
                <c:pt idx="72">
                  <c:v>980</c:v>
                </c:pt>
                <c:pt idx="73">
                  <c:v>983</c:v>
                </c:pt>
                <c:pt idx="74">
                  <c:v>1014</c:v>
                </c:pt>
                <c:pt idx="75">
                  <c:v>976</c:v>
                </c:pt>
                <c:pt idx="76">
                  <c:v>1063</c:v>
                </c:pt>
                <c:pt idx="77">
                  <c:v>962</c:v>
                </c:pt>
                <c:pt idx="78">
                  <c:v>957</c:v>
                </c:pt>
                <c:pt idx="79">
                  <c:v>1028</c:v>
                </c:pt>
                <c:pt idx="80">
                  <c:v>1015</c:v>
                </c:pt>
                <c:pt idx="81">
                  <c:v>983</c:v>
                </c:pt>
                <c:pt idx="82">
                  <c:v>987</c:v>
                </c:pt>
                <c:pt idx="83">
                  <c:v>1057</c:v>
                </c:pt>
                <c:pt idx="84">
                  <c:v>1037</c:v>
                </c:pt>
                <c:pt idx="85">
                  <c:v>970</c:v>
                </c:pt>
                <c:pt idx="86">
                  <c:v>999</c:v>
                </c:pt>
                <c:pt idx="87">
                  <c:v>1002</c:v>
                </c:pt>
                <c:pt idx="88">
                  <c:v>1005</c:v>
                </c:pt>
                <c:pt idx="89">
                  <c:v>942</c:v>
                </c:pt>
                <c:pt idx="90">
                  <c:v>1046</c:v>
                </c:pt>
                <c:pt idx="91">
                  <c:v>996</c:v>
                </c:pt>
                <c:pt idx="92">
                  <c:v>955</c:v>
                </c:pt>
                <c:pt idx="93">
                  <c:v>954</c:v>
                </c:pt>
                <c:pt idx="94">
                  <c:v>1005</c:v>
                </c:pt>
                <c:pt idx="95">
                  <c:v>961</c:v>
                </c:pt>
                <c:pt idx="96">
                  <c:v>967</c:v>
                </c:pt>
                <c:pt idx="97">
                  <c:v>977</c:v>
                </c:pt>
                <c:pt idx="98">
                  <c:v>1021</c:v>
                </c:pt>
                <c:pt idx="99">
                  <c:v>1016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2-447D-BF45-2227E8E55A36}"/>
            </c:ext>
          </c:extLst>
        </c:ser>
        <c:ser>
          <c:idx val="2"/>
          <c:order val="2"/>
          <c:tx>
            <c:strRef>
              <c:f>Sheet16!$AG$5</c:f>
              <c:strCache>
                <c:ptCount val="1"/>
                <c:pt idx="0">
                  <c:v>N = 150000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Sheet16!$AD$6:$AD$106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Sheet16!$AG$6:$AG$106</c:f>
              <c:numCache>
                <c:formatCode>General</c:formatCode>
                <c:ptCount val="101"/>
                <c:pt idx="0">
                  <c:v>758</c:v>
                </c:pt>
                <c:pt idx="1">
                  <c:v>1513</c:v>
                </c:pt>
                <c:pt idx="2">
                  <c:v>1520</c:v>
                </c:pt>
                <c:pt idx="3">
                  <c:v>1515</c:v>
                </c:pt>
                <c:pt idx="4">
                  <c:v>1548</c:v>
                </c:pt>
                <c:pt idx="5">
                  <c:v>1475</c:v>
                </c:pt>
                <c:pt idx="6">
                  <c:v>1537</c:v>
                </c:pt>
                <c:pt idx="7">
                  <c:v>1471</c:v>
                </c:pt>
                <c:pt idx="8">
                  <c:v>1502</c:v>
                </c:pt>
                <c:pt idx="9">
                  <c:v>1540</c:v>
                </c:pt>
                <c:pt idx="10">
                  <c:v>1472</c:v>
                </c:pt>
                <c:pt idx="11">
                  <c:v>1460</c:v>
                </c:pt>
                <c:pt idx="12">
                  <c:v>1461</c:v>
                </c:pt>
                <c:pt idx="13">
                  <c:v>1541</c:v>
                </c:pt>
                <c:pt idx="14">
                  <c:v>1525</c:v>
                </c:pt>
                <c:pt idx="15">
                  <c:v>1474</c:v>
                </c:pt>
                <c:pt idx="16">
                  <c:v>1458</c:v>
                </c:pt>
                <c:pt idx="17">
                  <c:v>1533</c:v>
                </c:pt>
                <c:pt idx="18">
                  <c:v>1540</c:v>
                </c:pt>
                <c:pt idx="19">
                  <c:v>1537</c:v>
                </c:pt>
                <c:pt idx="20">
                  <c:v>1482</c:v>
                </c:pt>
                <c:pt idx="21">
                  <c:v>1478</c:v>
                </c:pt>
                <c:pt idx="22">
                  <c:v>1484</c:v>
                </c:pt>
                <c:pt idx="23">
                  <c:v>1472</c:v>
                </c:pt>
                <c:pt idx="24">
                  <c:v>1550</c:v>
                </c:pt>
                <c:pt idx="25">
                  <c:v>1527</c:v>
                </c:pt>
                <c:pt idx="26">
                  <c:v>1489</c:v>
                </c:pt>
                <c:pt idx="27">
                  <c:v>1480</c:v>
                </c:pt>
                <c:pt idx="28">
                  <c:v>1496</c:v>
                </c:pt>
                <c:pt idx="29">
                  <c:v>1564</c:v>
                </c:pt>
                <c:pt idx="30">
                  <c:v>1517</c:v>
                </c:pt>
                <c:pt idx="31">
                  <c:v>1473</c:v>
                </c:pt>
                <c:pt idx="32">
                  <c:v>1507</c:v>
                </c:pt>
                <c:pt idx="33">
                  <c:v>1472</c:v>
                </c:pt>
                <c:pt idx="34">
                  <c:v>1488</c:v>
                </c:pt>
                <c:pt idx="35">
                  <c:v>1526</c:v>
                </c:pt>
                <c:pt idx="36">
                  <c:v>1554</c:v>
                </c:pt>
                <c:pt idx="37">
                  <c:v>1550</c:v>
                </c:pt>
                <c:pt idx="38">
                  <c:v>1511</c:v>
                </c:pt>
                <c:pt idx="39">
                  <c:v>1472</c:v>
                </c:pt>
                <c:pt idx="40">
                  <c:v>1612</c:v>
                </c:pt>
                <c:pt idx="41">
                  <c:v>1474</c:v>
                </c:pt>
                <c:pt idx="42">
                  <c:v>1494</c:v>
                </c:pt>
                <c:pt idx="43">
                  <c:v>1497</c:v>
                </c:pt>
                <c:pt idx="44">
                  <c:v>1516</c:v>
                </c:pt>
                <c:pt idx="45">
                  <c:v>1538</c:v>
                </c:pt>
                <c:pt idx="46">
                  <c:v>1421</c:v>
                </c:pt>
                <c:pt idx="47">
                  <c:v>1400</c:v>
                </c:pt>
                <c:pt idx="48">
                  <c:v>1486</c:v>
                </c:pt>
                <c:pt idx="49">
                  <c:v>1576</c:v>
                </c:pt>
                <c:pt idx="50">
                  <c:v>1431</c:v>
                </c:pt>
                <c:pt idx="51">
                  <c:v>1516</c:v>
                </c:pt>
                <c:pt idx="52">
                  <c:v>1486</c:v>
                </c:pt>
                <c:pt idx="53">
                  <c:v>1490</c:v>
                </c:pt>
                <c:pt idx="54">
                  <c:v>1475</c:v>
                </c:pt>
                <c:pt idx="55">
                  <c:v>1532</c:v>
                </c:pt>
                <c:pt idx="56">
                  <c:v>1415</c:v>
                </c:pt>
                <c:pt idx="57">
                  <c:v>1520</c:v>
                </c:pt>
                <c:pt idx="58">
                  <c:v>1492</c:v>
                </c:pt>
                <c:pt idx="59">
                  <c:v>1435</c:v>
                </c:pt>
                <c:pt idx="60">
                  <c:v>1522</c:v>
                </c:pt>
                <c:pt idx="61">
                  <c:v>1516</c:v>
                </c:pt>
                <c:pt idx="62">
                  <c:v>1485</c:v>
                </c:pt>
                <c:pt idx="63">
                  <c:v>1525</c:v>
                </c:pt>
                <c:pt idx="64">
                  <c:v>1534</c:v>
                </c:pt>
                <c:pt idx="65">
                  <c:v>1509</c:v>
                </c:pt>
                <c:pt idx="66">
                  <c:v>1486</c:v>
                </c:pt>
                <c:pt idx="67">
                  <c:v>1458</c:v>
                </c:pt>
                <c:pt idx="68">
                  <c:v>1499</c:v>
                </c:pt>
                <c:pt idx="69">
                  <c:v>1436</c:v>
                </c:pt>
                <c:pt idx="70">
                  <c:v>1504</c:v>
                </c:pt>
                <c:pt idx="71">
                  <c:v>1452</c:v>
                </c:pt>
                <c:pt idx="72">
                  <c:v>1505</c:v>
                </c:pt>
                <c:pt idx="73">
                  <c:v>1567</c:v>
                </c:pt>
                <c:pt idx="74">
                  <c:v>1473</c:v>
                </c:pt>
                <c:pt idx="75">
                  <c:v>1537</c:v>
                </c:pt>
                <c:pt idx="76">
                  <c:v>1484</c:v>
                </c:pt>
                <c:pt idx="77">
                  <c:v>1529</c:v>
                </c:pt>
                <c:pt idx="78">
                  <c:v>1480</c:v>
                </c:pt>
                <c:pt idx="79">
                  <c:v>1400</c:v>
                </c:pt>
                <c:pt idx="80">
                  <c:v>1537</c:v>
                </c:pt>
                <c:pt idx="81">
                  <c:v>1459</c:v>
                </c:pt>
                <c:pt idx="82">
                  <c:v>1454</c:v>
                </c:pt>
                <c:pt idx="83">
                  <c:v>1470</c:v>
                </c:pt>
                <c:pt idx="84">
                  <c:v>1484</c:v>
                </c:pt>
                <c:pt idx="85">
                  <c:v>1500</c:v>
                </c:pt>
                <c:pt idx="86">
                  <c:v>1514</c:v>
                </c:pt>
                <c:pt idx="87">
                  <c:v>1513</c:v>
                </c:pt>
                <c:pt idx="88">
                  <c:v>1438</c:v>
                </c:pt>
                <c:pt idx="89">
                  <c:v>1570</c:v>
                </c:pt>
                <c:pt idx="90">
                  <c:v>1503</c:v>
                </c:pt>
                <c:pt idx="91">
                  <c:v>1490</c:v>
                </c:pt>
                <c:pt idx="92">
                  <c:v>1511</c:v>
                </c:pt>
                <c:pt idx="93">
                  <c:v>1483</c:v>
                </c:pt>
                <c:pt idx="94">
                  <c:v>1491</c:v>
                </c:pt>
                <c:pt idx="95">
                  <c:v>1507</c:v>
                </c:pt>
                <c:pt idx="96">
                  <c:v>1516</c:v>
                </c:pt>
                <c:pt idx="97">
                  <c:v>1608</c:v>
                </c:pt>
                <c:pt idx="98">
                  <c:v>1504</c:v>
                </c:pt>
                <c:pt idx="99">
                  <c:v>1474</c:v>
                </c:pt>
                <c:pt idx="100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2-447D-BF45-2227E8E5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3920"/>
        <c:axId val="389300480"/>
      </c:scatterChart>
      <c:valAx>
        <c:axId val="389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0480"/>
        <c:crosses val="autoZero"/>
        <c:crossBetween val="midCat"/>
      </c:valAx>
      <c:valAx>
        <c:axId val="389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image" Target="../media/image9.png"/><Relationship Id="rId4" Type="http://schemas.openxmlformats.org/officeDocument/2006/relationships/chart" Target="../charts/chart10.xml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7EF60-8AED-47D8-8201-0A4B6AF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5BA5-F7F5-4936-A78E-63CA214CF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5AAC-E656-49AC-B5EF-A04FB3EB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7496F-8423-49A8-8076-6C0B530A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04DB-DB06-410F-930F-5525B3AD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05414-DC52-48F1-948C-998E8CA41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1478-671E-4407-BC2D-198B26B0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BCE5-2C5A-44CE-81EE-3719B68A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3789-CF47-4D00-BF68-D70FBAED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AE0E3-0C96-4B84-8766-C17E548D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377824</xdr:colOff>
      <xdr:row>89</xdr:row>
      <xdr:rowOff>120650</xdr:rowOff>
    </xdr:from>
    <xdr:to>
      <xdr:col>21</xdr:col>
      <xdr:colOff>171449</xdr:colOff>
      <xdr:row>107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CD771-D8F0-49FF-8CE9-1960FA7BB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93</xdr:row>
      <xdr:rowOff>76200</xdr:rowOff>
    </xdr:from>
    <xdr:to>
      <xdr:col>22</xdr:col>
      <xdr:colOff>19050</xdr:colOff>
      <xdr:row>110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207-2B17-4A18-8518-A1C0C260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91</xdr:row>
      <xdr:rowOff>0</xdr:rowOff>
    </xdr:from>
    <xdr:to>
      <xdr:col>21</xdr:col>
      <xdr:colOff>393699</xdr:colOff>
      <xdr:row>106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F455-065C-4A6F-A357-D764884C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269874</xdr:colOff>
      <xdr:row>90</xdr:row>
      <xdr:rowOff>69850</xdr:rowOff>
    </xdr:from>
    <xdr:to>
      <xdr:col>22</xdr:col>
      <xdr:colOff>355599</xdr:colOff>
      <xdr:row>106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D6E77-542B-45F0-B9D6-3FA3E66B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107950</xdr:colOff>
      <xdr:row>71</xdr:row>
      <xdr:rowOff>12700</xdr:rowOff>
    </xdr:from>
    <xdr:to>
      <xdr:col>8</xdr:col>
      <xdr:colOff>970705</xdr:colOff>
      <xdr:row>89</xdr:row>
      <xdr:rowOff>63284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BD227-4916-42F9-9F6D-8C58A59AA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0" y="13138150"/>
          <a:ext cx="5322269" cy="3365284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66</xdr:row>
      <xdr:rowOff>0</xdr:rowOff>
    </xdr:from>
    <xdr:to>
      <xdr:col>13</xdr:col>
      <xdr:colOff>568294</xdr:colOff>
      <xdr:row>84</xdr:row>
      <xdr:rowOff>62777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1C7D2-2924-4852-B263-5F35A425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3125450"/>
          <a:ext cx="5291787" cy="33774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8</xdr:col>
      <xdr:colOff>830036</xdr:colOff>
      <xdr:row>107</xdr:row>
      <xdr:rowOff>175023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71DFA9-DA54-46E7-BBFC-FEA74A3B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5050" y="16808450"/>
          <a:ext cx="5289550" cy="3121423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406400</xdr:colOff>
      <xdr:row>86</xdr:row>
      <xdr:rowOff>0</xdr:rowOff>
    </xdr:from>
    <xdr:to>
      <xdr:col>13</xdr:col>
      <xdr:colOff>538064</xdr:colOff>
      <xdr:row>101</xdr:row>
      <xdr:rowOff>176276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6DCC59-8665-433F-B275-21D8B0C5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50" y="16808450"/>
          <a:ext cx="5255207" cy="2938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1124906</xdr:colOff>
      <xdr:row>125</xdr:row>
      <xdr:rowOff>53091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2D7C0-AE43-48F7-9D43-A184EBA55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5050" y="20123150"/>
          <a:ext cx="5584420" cy="29994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7777D-6238-4C30-A762-71E3145B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</xdr:row>
      <xdr:rowOff>9524</xdr:rowOff>
    </xdr:from>
    <xdr:to>
      <xdr:col>12</xdr:col>
      <xdr:colOff>177799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50D0-1069-4E7F-8976-B35CF543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</xdr:row>
      <xdr:rowOff>139700</xdr:rowOff>
    </xdr:from>
    <xdr:to>
      <xdr:col>26</xdr:col>
      <xdr:colOff>311150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A370-5546-4E14-B861-B20B2680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295275</xdr:colOff>
      <xdr:row>2</xdr:row>
      <xdr:rowOff>174625</xdr:rowOff>
    </xdr:from>
    <xdr:to>
      <xdr:col>40</xdr:col>
      <xdr:colOff>600075</xdr:colOff>
      <xdr:row>17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6AA2-01FA-40D5-AAB5-3D4A6605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117475</xdr:colOff>
      <xdr:row>3</xdr:row>
      <xdr:rowOff>41275</xdr:rowOff>
    </xdr:from>
    <xdr:to>
      <xdr:col>54</xdr:col>
      <xdr:colOff>422275</xdr:colOff>
      <xdr:row>18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B7995-90D8-4F47-9E61-225900D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377825</xdr:colOff>
      <xdr:row>3</xdr:row>
      <xdr:rowOff>111125</xdr:rowOff>
    </xdr:from>
    <xdr:to>
      <xdr:col>68</xdr:col>
      <xdr:colOff>73025</xdr:colOff>
      <xdr:row>18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7B45A-253B-44F0-BAC6-078D2EDE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114</xdr:row>
      <xdr:rowOff>0</xdr:rowOff>
    </xdr:from>
    <xdr:to>
      <xdr:col>15</xdr:col>
      <xdr:colOff>19051</xdr:colOff>
      <xdr:row>130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C83CC-E6B1-4A97-9D8C-6910329D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114</xdr:row>
      <xdr:rowOff>1</xdr:rowOff>
    </xdr:from>
    <xdr:to>
      <xdr:col>22</xdr:col>
      <xdr:colOff>584200</xdr:colOff>
      <xdr:row>130</xdr:row>
      <xdr:rowOff>86083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E25AC-29A6-468D-91DB-A0EF2A4DE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0" y="20993101"/>
          <a:ext cx="4241800" cy="303248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132</xdr:row>
      <xdr:rowOff>0</xdr:rowOff>
    </xdr:from>
    <xdr:to>
      <xdr:col>15</xdr:col>
      <xdr:colOff>19051</xdr:colOff>
      <xdr:row>146</xdr:row>
      <xdr:rowOff>177531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664CF0-05A9-439A-81EF-2449A20D1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1" y="24307800"/>
          <a:ext cx="4286250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132</xdr:row>
      <xdr:rowOff>0</xdr:rowOff>
    </xdr:from>
    <xdr:to>
      <xdr:col>22</xdr:col>
      <xdr:colOff>603251</xdr:colOff>
      <xdr:row>146</xdr:row>
      <xdr:rowOff>177531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5AF425-89A3-48F6-98CC-AC61BFE8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1" y="24307800"/>
          <a:ext cx="4260850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148</xdr:row>
      <xdr:rowOff>0</xdr:rowOff>
    </xdr:from>
    <xdr:to>
      <xdr:col>15</xdr:col>
      <xdr:colOff>12701</xdr:colOff>
      <xdr:row>162</xdr:row>
      <xdr:rowOff>177531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2609F3-3DA2-4093-B15E-2EF5EFEAF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83151" y="27254200"/>
          <a:ext cx="4273550" cy="2755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96</xdr:row>
      <xdr:rowOff>19050</xdr:rowOff>
    </xdr:from>
    <xdr:to>
      <xdr:col>21</xdr:col>
      <xdr:colOff>419100</xdr:colOff>
      <xdr:row>114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07A9-9906-4097-A08E-1F1544DE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1:G46" totalsRowShown="0">
  <autoFilter ref="B41:G46"/>
  <tableColumns count="6">
    <tableColumn id="1" name="Statistic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H33:AK57" totalsRowShown="0" headerRowDxfId="7" headerRowBorderDxfId="6" tableBorderDxfId="5" totalsRowBorderDxfId="4">
  <autoFilter ref="AH33:AK57"/>
  <tableColumns count="4">
    <tableColumn id="1" name="Parameters" dataDxfId="3"/>
    <tableColumn id="2" name="Quasi 50k" dataDxfId="2"/>
    <tableColumn id="3" name="Quasi 100k" dataDxfId="1"/>
    <tableColumn id="4" name="Quasi 150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8:G50" totalsRowShown="0" headerRowDxfId="26">
  <autoFilter ref="B48:G50"/>
  <tableColumns count="6">
    <tableColumn id="1" name="Kolmogorov-Smirnov test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4:C39" totalsRowShown="0">
  <autoFilter ref="B34:C39"/>
  <tableColumns count="2">
    <tableColumn id="1" name="Parameters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52:G58" totalsRowShown="0" headerRowDxfId="25">
  <autoFilter ref="B52:G58"/>
  <tableColumns count="6">
    <tableColumn id="1" name="Skewnes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60:G66" totalsRowShown="0" headerRowDxfId="24">
  <autoFilter ref="B60:G66"/>
  <tableColumns count="6">
    <tableColumn id="1" name="Kurtosis"/>
    <tableColumn id="2" name="Mersene Twister"/>
    <tableColumn id="3" name="Knuth B"/>
    <tableColumn id="4" name="Minimal Std Rand"/>
    <tableColumn id="5" name="Ranlux"/>
    <tableColumn id="6" name="Quas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33:L57" totalsRowShown="0">
  <autoFilter ref="I33:L57"/>
  <tableColumns count="4">
    <tableColumn id="1" name="Parameters"/>
    <tableColumn id="2" name="Mersene Twister 50k"/>
    <tableColumn id="3" name="Mersene Twister 100k"/>
    <tableColumn id="4" name="Mersene Twister 150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N33:Q57" totalsRowShown="0">
  <autoFilter ref="N33:Q57"/>
  <tableColumns count="4">
    <tableColumn id="1" name="Parameters"/>
    <tableColumn id="2" name="Knuth B 50k"/>
    <tableColumn id="3" name="Knuth B 100k"/>
    <tableColumn id="4" name="Knuth B 150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T33:W57" totalsRowShown="0" headerRowDxfId="23" headerRowBorderDxfId="22" tableBorderDxfId="21" totalsRowBorderDxfId="20">
  <autoFilter ref="T33:W57"/>
  <tableColumns count="4">
    <tableColumn id="1" name="Parameters" dataDxfId="19"/>
    <tableColumn id="2" name="Minimal Std Rand 50k" dataDxfId="18"/>
    <tableColumn id="3" name="Minimal Std Rand 100k" dataDxfId="17"/>
    <tableColumn id="4" name="Minimal Std Rand 150k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A33:AD57" totalsRowShown="0" headerRowDxfId="15" headerRowBorderDxfId="14" tableBorderDxfId="13" totalsRowBorderDxfId="12">
  <autoFilter ref="AA33:AD57"/>
  <tableColumns count="4">
    <tableColumn id="1" name="Parameters" dataDxfId="11"/>
    <tableColumn id="2" name="Ranlux 50k" dataDxfId="10"/>
    <tableColumn id="3" name="Ranlux 100k" dataDxfId="9"/>
    <tableColumn id="4" name="Ranlux 150k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" sqref="C2"/>
    </sheetView>
  </sheetViews>
  <sheetFormatPr defaultRowHeight="14.5" x14ac:dyDescent="0.35"/>
  <cols>
    <col min="1" max="1" width="10.1796875" customWidth="1"/>
  </cols>
  <sheetData>
    <row r="1" spans="1:11" x14ac:dyDescent="0.35">
      <c r="A1" t="s">
        <v>1</v>
      </c>
      <c r="I1" t="s">
        <v>2</v>
      </c>
    </row>
    <row r="2" spans="1:11" ht="29" customHeight="1" x14ac:dyDescent="0.35">
      <c r="A2" s="1"/>
      <c r="C2" s="1" t="s">
        <v>0</v>
      </c>
    </row>
    <row r="3" spans="1:11" x14ac:dyDescent="0.35">
      <c r="C3">
        <v>0.15398400000000001</v>
      </c>
      <c r="E3">
        <v>0.32431599999999999</v>
      </c>
      <c r="G3">
        <v>0.778756</v>
      </c>
      <c r="I3">
        <v>0.735182</v>
      </c>
      <c r="K3">
        <v>0.29765999999999998</v>
      </c>
    </row>
    <row r="4" spans="1:11" x14ac:dyDescent="0.35">
      <c r="C4">
        <v>0.87292099999999995</v>
      </c>
      <c r="E4">
        <v>0.79618699999999998</v>
      </c>
      <c r="G4">
        <v>0.17910300000000001</v>
      </c>
      <c r="I4">
        <v>0.23474300000000001</v>
      </c>
      <c r="K4">
        <v>0.66249499999999995</v>
      </c>
    </row>
    <row r="5" spans="1:11" x14ac:dyDescent="0.35">
      <c r="C5">
        <v>0.55537199999999998</v>
      </c>
      <c r="E5">
        <v>0.35353000000000001</v>
      </c>
      <c r="G5">
        <v>0.43495200000000001</v>
      </c>
      <c r="I5">
        <v>0.61921899999999996</v>
      </c>
      <c r="K5">
        <v>0.18971499999999999</v>
      </c>
    </row>
    <row r="6" spans="1:11" x14ac:dyDescent="0.35">
      <c r="C6">
        <v>0.80188300000000001</v>
      </c>
      <c r="E6">
        <v>0.50040099999999998</v>
      </c>
      <c r="G6">
        <v>0.87775199999999998</v>
      </c>
      <c r="I6">
        <v>0.53274999999999995</v>
      </c>
      <c r="K6">
        <v>1.4880000000000001E-2</v>
      </c>
    </row>
    <row r="7" spans="1:11" x14ac:dyDescent="0.35">
      <c r="C7">
        <v>0.55013900000000004</v>
      </c>
      <c r="E7">
        <v>9.9934999999999996E-2</v>
      </c>
      <c r="G7">
        <v>0.88274300000000006</v>
      </c>
      <c r="I7">
        <v>0.502</v>
      </c>
      <c r="K7">
        <v>0.362344</v>
      </c>
    </row>
    <row r="8" spans="1:11" x14ac:dyDescent="0.35">
      <c r="C8">
        <v>0.75037200000000004</v>
      </c>
      <c r="E8">
        <v>0.84115099999999998</v>
      </c>
      <c r="G8">
        <v>0.93955500000000003</v>
      </c>
      <c r="I8">
        <v>0.24678700000000001</v>
      </c>
      <c r="K8">
        <v>0.61074099999999998</v>
      </c>
    </row>
    <row r="9" spans="1:11" x14ac:dyDescent="0.35">
      <c r="C9">
        <v>0.37748999999999999</v>
      </c>
      <c r="E9">
        <v>0.20616999999999999</v>
      </c>
      <c r="G9">
        <v>0.294707</v>
      </c>
      <c r="I9">
        <v>0.85000399999999998</v>
      </c>
      <c r="K9">
        <v>4.3526799999999997E-2</v>
      </c>
    </row>
    <row r="10" spans="1:11" x14ac:dyDescent="0.35">
      <c r="C10">
        <v>0.98885400000000001</v>
      </c>
      <c r="E10">
        <v>0.369224</v>
      </c>
      <c r="G10">
        <v>0.85896099999999997</v>
      </c>
      <c r="I10">
        <v>0.86270500000000006</v>
      </c>
      <c r="K10">
        <v>0.727074</v>
      </c>
    </row>
    <row r="11" spans="1:11" x14ac:dyDescent="0.35">
      <c r="C11">
        <v>0.29287000000000002</v>
      </c>
      <c r="E11">
        <v>0.38467400000000002</v>
      </c>
      <c r="G11">
        <v>0.99236599999999997</v>
      </c>
      <c r="I11">
        <v>0.72142300000000004</v>
      </c>
      <c r="K11">
        <v>0.29719800000000002</v>
      </c>
    </row>
    <row r="12" spans="1:11" x14ac:dyDescent="0.35">
      <c r="C12">
        <v>0.71231800000000001</v>
      </c>
      <c r="E12">
        <v>0.292655</v>
      </c>
      <c r="G12">
        <v>0.91575300000000004</v>
      </c>
      <c r="I12">
        <v>2.14605E-2</v>
      </c>
      <c r="K12">
        <v>0.67515999999999998</v>
      </c>
    </row>
    <row r="13" spans="1:11" x14ac:dyDescent="0.35">
      <c r="C13">
        <v>0.501498</v>
      </c>
      <c r="E13">
        <v>0.659439</v>
      </c>
      <c r="G13">
        <v>0.33731299999999997</v>
      </c>
      <c r="I13">
        <v>2.76285E-2</v>
      </c>
      <c r="K13">
        <v>1.9928899999999999E-2</v>
      </c>
    </row>
    <row r="14" spans="1:11" x14ac:dyDescent="0.35">
      <c r="C14">
        <v>0.21098700000000001</v>
      </c>
      <c r="E14">
        <v>0.48798399999999997</v>
      </c>
      <c r="G14">
        <v>0.85622500000000001</v>
      </c>
      <c r="I14">
        <v>0.569021</v>
      </c>
      <c r="K14">
        <v>0.27366000000000001</v>
      </c>
    </row>
    <row r="15" spans="1:11" x14ac:dyDescent="0.35">
      <c r="C15">
        <v>0.14466499999999999</v>
      </c>
      <c r="E15">
        <v>0.68388700000000002</v>
      </c>
      <c r="G15">
        <v>0.90310100000000004</v>
      </c>
      <c r="I15">
        <v>0.77727800000000002</v>
      </c>
      <c r="K15">
        <v>0.65054599999999996</v>
      </c>
    </row>
    <row r="16" spans="1:11" x14ac:dyDescent="0.35">
      <c r="C16">
        <v>0.87642100000000001</v>
      </c>
      <c r="E16">
        <v>0.73584700000000003</v>
      </c>
      <c r="G16">
        <v>8.22098E-2</v>
      </c>
      <c r="I16">
        <v>0.56017799999999995</v>
      </c>
      <c r="K16">
        <v>0.24096699999999999</v>
      </c>
    </row>
    <row r="17" spans="3:11" x14ac:dyDescent="0.35">
      <c r="C17">
        <v>0.54258200000000001</v>
      </c>
      <c r="E17">
        <v>0.39865200000000001</v>
      </c>
      <c r="G17">
        <v>0.30307200000000001</v>
      </c>
      <c r="I17">
        <v>0.26258500000000001</v>
      </c>
      <c r="K17">
        <v>0.85924599999999995</v>
      </c>
    </row>
    <row r="18" spans="3:11" x14ac:dyDescent="0.35">
      <c r="C18">
        <v>0.93885799999999997</v>
      </c>
      <c r="E18">
        <v>0.93242700000000001</v>
      </c>
      <c r="G18">
        <v>4.1482499999999999E-2</v>
      </c>
      <c r="I18">
        <v>0.40283099999999999</v>
      </c>
      <c r="K18">
        <v>0.54188999999999998</v>
      </c>
    </row>
    <row r="19" spans="3:11" x14ac:dyDescent="0.35">
      <c r="C19">
        <v>0.392343</v>
      </c>
      <c r="E19">
        <v>0.67105099999999995</v>
      </c>
      <c r="G19">
        <v>0.41501100000000002</v>
      </c>
      <c r="I19">
        <v>0.47396100000000002</v>
      </c>
      <c r="K19">
        <v>0.93836600000000003</v>
      </c>
    </row>
    <row r="20" spans="3:11" x14ac:dyDescent="0.35">
      <c r="C20">
        <v>0.94791999999999998</v>
      </c>
      <c r="E20">
        <v>0.53345799999999999</v>
      </c>
      <c r="G20">
        <v>0.88306899999999999</v>
      </c>
      <c r="I20">
        <v>0.99236100000000005</v>
      </c>
      <c r="K20">
        <v>0.64355799999999996</v>
      </c>
    </row>
    <row r="21" spans="3:11" x14ac:dyDescent="0.35">
      <c r="C21">
        <v>0.58381700000000003</v>
      </c>
      <c r="E21">
        <v>0.39336900000000002</v>
      </c>
      <c r="G21">
        <v>0.78370099999999998</v>
      </c>
      <c r="I21">
        <v>0.94581599999999999</v>
      </c>
      <c r="K21">
        <v>0.26896100000000001</v>
      </c>
    </row>
    <row r="22" spans="3:11" x14ac:dyDescent="0.35">
      <c r="C22">
        <v>0.43832100000000002</v>
      </c>
      <c r="E22">
        <v>0.20791100000000001</v>
      </c>
      <c r="G22">
        <v>0.49230699999999999</v>
      </c>
      <c r="I22">
        <v>0.151725</v>
      </c>
      <c r="K22">
        <v>0.62037900000000001</v>
      </c>
    </row>
    <row r="23" spans="3:11" x14ac:dyDescent="0.35">
      <c r="C23">
        <v>0.520451</v>
      </c>
      <c r="E23">
        <v>0.78585899999999997</v>
      </c>
      <c r="G23">
        <v>0.50028799999999995</v>
      </c>
      <c r="I23">
        <v>8.9382500000000004E-2</v>
      </c>
      <c r="K23">
        <v>0.18822</v>
      </c>
    </row>
    <row r="24" spans="3:11" x14ac:dyDescent="0.35">
      <c r="C24">
        <v>0.48496400000000001</v>
      </c>
      <c r="E24">
        <v>0.80703000000000003</v>
      </c>
      <c r="G24">
        <v>0.87112999999999996</v>
      </c>
      <c r="I24">
        <v>0.43782100000000002</v>
      </c>
      <c r="K24">
        <v>0.49218299999999998</v>
      </c>
    </row>
    <row r="25" spans="3:11" x14ac:dyDescent="0.35">
      <c r="C25">
        <v>0.131554</v>
      </c>
      <c r="E25">
        <v>8.8392999999999999E-2</v>
      </c>
      <c r="G25">
        <v>0.28199000000000002</v>
      </c>
      <c r="I25">
        <v>0.69735999999999998</v>
      </c>
      <c r="K25">
        <v>0.68356899999999998</v>
      </c>
    </row>
    <row r="26" spans="3:11" x14ac:dyDescent="0.35">
      <c r="C26">
        <v>0.29530499999999998</v>
      </c>
      <c r="E26">
        <v>0.44823200000000002</v>
      </c>
      <c r="G26">
        <v>8.24574E-2</v>
      </c>
      <c r="I26">
        <v>0.86435499999999998</v>
      </c>
      <c r="K26">
        <v>0.31100800000000001</v>
      </c>
    </row>
    <row r="27" spans="3:11" x14ac:dyDescent="0.35">
      <c r="C27">
        <v>0.25800200000000001</v>
      </c>
      <c r="E27">
        <v>0.154559</v>
      </c>
      <c r="G27">
        <v>0.66490499999999997</v>
      </c>
      <c r="I27">
        <v>0.96109900000000004</v>
      </c>
      <c r="K27">
        <v>0.37881399999999998</v>
      </c>
    </row>
    <row r="28" spans="3:11" x14ac:dyDescent="0.35">
      <c r="C28">
        <v>0.30144199999999999</v>
      </c>
      <c r="E28">
        <v>0.194272</v>
      </c>
      <c r="G28">
        <v>0.17496100000000001</v>
      </c>
      <c r="I28">
        <v>0.65566199999999997</v>
      </c>
      <c r="K28">
        <v>0.21368300000000001</v>
      </c>
    </row>
    <row r="29" spans="3:11" x14ac:dyDescent="0.35">
      <c r="C29">
        <v>0.63979600000000003</v>
      </c>
      <c r="E29">
        <v>0.67824700000000004</v>
      </c>
      <c r="G29">
        <v>0.98185299999999998</v>
      </c>
      <c r="I29">
        <v>0.13599700000000001</v>
      </c>
      <c r="K29">
        <v>5.6362599999999999E-2</v>
      </c>
    </row>
    <row r="30" spans="3:11" x14ac:dyDescent="0.35">
      <c r="C30">
        <v>0.40971800000000003</v>
      </c>
      <c r="E30">
        <v>0.19506299999999999</v>
      </c>
      <c r="G30">
        <v>0.13039400000000001</v>
      </c>
      <c r="I30">
        <v>0.86295699999999997</v>
      </c>
      <c r="K30">
        <v>0.29285899999999998</v>
      </c>
    </row>
    <row r="31" spans="3:11" x14ac:dyDescent="0.35">
      <c r="C31">
        <v>0.67095400000000005</v>
      </c>
      <c r="E31">
        <v>0.293659</v>
      </c>
      <c r="G31">
        <v>6.6110299999999997E-2</v>
      </c>
      <c r="I31">
        <v>0.383108</v>
      </c>
      <c r="K31">
        <v>0.418568</v>
      </c>
    </row>
    <row r="32" spans="3:11" x14ac:dyDescent="0.35">
      <c r="C32">
        <v>0.70897399999999999</v>
      </c>
      <c r="E32">
        <v>0.58415600000000001</v>
      </c>
      <c r="G32">
        <v>0.47000700000000001</v>
      </c>
      <c r="I32">
        <v>0.87706700000000004</v>
      </c>
      <c r="K32">
        <v>0.596329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9" workbookViewId="0">
      <selection activeCell="J7" sqref="J7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242</v>
      </c>
      <c r="D5">
        <v>242</v>
      </c>
      <c r="E5">
        <f>D5/50000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C5-500</f>
        <v>-258</v>
      </c>
      <c r="L5">
        <f>POWER('Mersene Twister 50000'!K5,2)/500</f>
        <v>133.12799999999999</v>
      </c>
    </row>
    <row r="6" spans="1:15" x14ac:dyDescent="0.35">
      <c r="A6">
        <v>1</v>
      </c>
      <c r="B6" t="s">
        <v>5</v>
      </c>
      <c r="C6">
        <v>518</v>
      </c>
      <c r="D6">
        <f t="shared" ref="D6:D13" si="0">D5+C6</f>
        <v>760</v>
      </c>
      <c r="E6">
        <f>D6/50000</f>
        <v>1.52E-2</v>
      </c>
      <c r="F6">
        <f>STANDARDIZE(A6,B106,B107)</f>
        <v>-1.6955017301038062</v>
      </c>
      <c r="G6">
        <f>NORMSDIST(F6)</f>
        <v>4.4990141163487471E-2</v>
      </c>
      <c r="H6">
        <f>ABS(G6-E6)</f>
        <v>2.9790141163487473E-2</v>
      </c>
      <c r="K6">
        <f>C6-500</f>
        <v>18</v>
      </c>
      <c r="L6">
        <f>POWER('Mersene Twister 50000'!K6,2)/500</f>
        <v>0.64800000000000002</v>
      </c>
    </row>
    <row r="7" spans="1:15" x14ac:dyDescent="0.35">
      <c r="A7">
        <v>2</v>
      </c>
      <c r="B7" t="s">
        <v>4</v>
      </c>
      <c r="C7">
        <v>528</v>
      </c>
      <c r="D7">
        <f t="shared" si="0"/>
        <v>1288</v>
      </c>
      <c r="E7">
        <f t="shared" ref="E7:E70" si="1">D7/50000</f>
        <v>2.5760000000000002E-2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2.2606800890904496E-2</v>
      </c>
      <c r="K7">
        <f t="shared" ref="K7:K70" si="4">C7-500</f>
        <v>28</v>
      </c>
      <c r="L7">
        <f>POWER('Mersene Twister 50000'!K7,2)/500</f>
        <v>1.5680000000000001</v>
      </c>
    </row>
    <row r="8" spans="1:15" x14ac:dyDescent="0.35">
      <c r="A8">
        <v>3</v>
      </c>
      <c r="B8" t="s">
        <v>4</v>
      </c>
      <c r="C8">
        <v>509</v>
      </c>
      <c r="D8">
        <f t="shared" si="0"/>
        <v>1797</v>
      </c>
      <c r="E8">
        <f t="shared" si="1"/>
        <v>3.594E-2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1.6003183399900145E-2</v>
      </c>
      <c r="K8">
        <f t="shared" si="4"/>
        <v>9</v>
      </c>
      <c r="L8">
        <f>POWER('Mersene Twister 50000'!K8,2)/500</f>
        <v>0.16200000000000001</v>
      </c>
    </row>
    <row r="9" spans="1:15" x14ac:dyDescent="0.35">
      <c r="A9">
        <v>4</v>
      </c>
      <c r="B9" t="s">
        <v>4</v>
      </c>
      <c r="C9">
        <v>506</v>
      </c>
      <c r="D9">
        <f t="shared" si="0"/>
        <v>2303</v>
      </c>
      <c r="E9">
        <f t="shared" si="1"/>
        <v>4.6059999999999997E-2</v>
      </c>
      <c r="F9">
        <f>STANDARDIZE(A9,B106,B107)</f>
        <v>-1.591695501730104</v>
      </c>
      <c r="G9">
        <f t="shared" si="2"/>
        <v>5.5726569777307756E-2</v>
      </c>
      <c r="H9">
        <f t="shared" si="3"/>
        <v>9.6665697773077597E-3</v>
      </c>
      <c r="K9">
        <f t="shared" si="4"/>
        <v>6</v>
      </c>
      <c r="L9">
        <f>POWER('Mersene Twister 50000'!K9,2)/500</f>
        <v>7.1999999999999995E-2</v>
      </c>
    </row>
    <row r="10" spans="1:15" x14ac:dyDescent="0.35">
      <c r="A10">
        <v>5</v>
      </c>
      <c r="B10" t="s">
        <v>5</v>
      </c>
      <c r="C10">
        <v>497</v>
      </c>
      <c r="D10">
        <f t="shared" si="0"/>
        <v>2800</v>
      </c>
      <c r="E10">
        <f t="shared" si="1"/>
        <v>5.6000000000000001E-2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3.7241528625655829E-3</v>
      </c>
      <c r="K10">
        <f t="shared" si="4"/>
        <v>-3</v>
      </c>
      <c r="L10">
        <f>POWER('Mersene Twister 50000'!K10,2)/500</f>
        <v>1.7999999999999999E-2</v>
      </c>
    </row>
    <row r="11" spans="1:15" x14ac:dyDescent="0.35">
      <c r="A11">
        <v>6</v>
      </c>
      <c r="B11" t="s">
        <v>5</v>
      </c>
      <c r="C11">
        <v>508</v>
      </c>
      <c r="D11">
        <f t="shared" si="0"/>
        <v>3308</v>
      </c>
      <c r="E11">
        <f t="shared" si="1"/>
        <v>6.6159999999999997E-2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2.2169943499830563E-3</v>
      </c>
      <c r="K11">
        <f t="shared" si="4"/>
        <v>8</v>
      </c>
      <c r="L11">
        <f>POWER('Mersene Twister 50000'!K11,2)/500</f>
        <v>0.128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3781</v>
      </c>
      <c r="E12">
        <f t="shared" si="1"/>
        <v>7.5620000000000007E-2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7.229951507494739E-3</v>
      </c>
      <c r="K12">
        <f t="shared" si="4"/>
        <v>-27</v>
      </c>
      <c r="L12">
        <f>POWER('Mersene Twister 50000'!K12,2)/500</f>
        <v>1.458</v>
      </c>
    </row>
    <row r="13" spans="1:15" x14ac:dyDescent="0.35">
      <c r="A13">
        <v>8</v>
      </c>
      <c r="B13" t="s">
        <v>4</v>
      </c>
      <c r="C13">
        <v>522</v>
      </c>
      <c r="D13">
        <f t="shared" si="0"/>
        <v>4303</v>
      </c>
      <c r="E13">
        <f t="shared" si="1"/>
        <v>8.6059999999999998E-2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1.298798475927003E-2</v>
      </c>
      <c r="K13">
        <f t="shared" si="4"/>
        <v>22</v>
      </c>
      <c r="L13">
        <f>POWER('Mersene Twister 50000'!K13,2)/500</f>
        <v>0.96799999999999997</v>
      </c>
    </row>
    <row r="14" spans="1:15" x14ac:dyDescent="0.35">
      <c r="A14">
        <v>9</v>
      </c>
      <c r="B14" t="s">
        <v>5</v>
      </c>
      <c r="C14">
        <v>454</v>
      </c>
      <c r="D14">
        <f t="shared" ref="D14:D77" si="5">D13+C14</f>
        <v>4757</v>
      </c>
      <c r="E14">
        <f t="shared" si="1"/>
        <v>9.5140000000000002E-2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1.7144581531889982E-2</v>
      </c>
      <c r="K14">
        <f t="shared" si="4"/>
        <v>-46</v>
      </c>
      <c r="L14">
        <f>POWER('Mersene Twister 50000'!K14,2)/500</f>
        <v>4.2320000000000002</v>
      </c>
    </row>
    <row r="15" spans="1:15" x14ac:dyDescent="0.35">
      <c r="A15">
        <v>10</v>
      </c>
      <c r="B15" t="s">
        <v>4</v>
      </c>
      <c r="C15">
        <v>552</v>
      </c>
      <c r="D15">
        <f t="shared" si="5"/>
        <v>5309</v>
      </c>
      <c r="E15">
        <f t="shared" si="1"/>
        <v>0.10618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2.3013486054265717E-2</v>
      </c>
      <c r="K15">
        <f t="shared" si="4"/>
        <v>52</v>
      </c>
      <c r="L15">
        <f>POWER('Mersene Twister 50000'!K15,2)/500</f>
        <v>5.4080000000000004</v>
      </c>
    </row>
    <row r="16" spans="1:15" x14ac:dyDescent="0.35">
      <c r="A16">
        <v>11</v>
      </c>
      <c r="B16" t="s">
        <v>5</v>
      </c>
      <c r="C16">
        <v>481</v>
      </c>
      <c r="D16">
        <f t="shared" si="5"/>
        <v>5790</v>
      </c>
      <c r="E16">
        <f t="shared" si="1"/>
        <v>0.1158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2.720873545381397E-2</v>
      </c>
      <c r="K16">
        <f t="shared" si="4"/>
        <v>-19</v>
      </c>
      <c r="L16">
        <f>POWER('Mersene Twister 50000'!K16,2)/500</f>
        <v>0.72199999999999998</v>
      </c>
    </row>
    <row r="17" spans="1:12" x14ac:dyDescent="0.35">
      <c r="A17">
        <v>12</v>
      </c>
      <c r="B17" t="s">
        <v>5</v>
      </c>
      <c r="C17">
        <v>502</v>
      </c>
      <c r="D17">
        <f t="shared" si="5"/>
        <v>6292</v>
      </c>
      <c r="E17">
        <f t="shared" si="1"/>
        <v>0.12584000000000001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3.1564696231554959E-2</v>
      </c>
      <c r="K17">
        <f t="shared" si="4"/>
        <v>2</v>
      </c>
      <c r="L17">
        <f>POWER('Mersene Twister 50000'!K17,2)/500</f>
        <v>8.0000000000000002E-3</v>
      </c>
    </row>
    <row r="18" spans="1:12" x14ac:dyDescent="0.35">
      <c r="A18">
        <v>13</v>
      </c>
      <c r="B18" t="s">
        <v>4</v>
      </c>
      <c r="C18">
        <v>488</v>
      </c>
      <c r="D18">
        <f t="shared" si="5"/>
        <v>6780</v>
      </c>
      <c r="E18">
        <f t="shared" si="1"/>
        <v>0.1356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3.5376100911478608E-2</v>
      </c>
      <c r="K18">
        <f t="shared" si="4"/>
        <v>-12</v>
      </c>
      <c r="L18">
        <f>POWER('Mersene Twister 50000'!K18,2)/500</f>
        <v>0.28799999999999998</v>
      </c>
    </row>
    <row r="19" spans="1:12" x14ac:dyDescent="0.35">
      <c r="A19">
        <v>14</v>
      </c>
      <c r="B19" t="s">
        <v>5</v>
      </c>
      <c r="C19">
        <v>501</v>
      </c>
      <c r="D19">
        <f t="shared" si="5"/>
        <v>7281</v>
      </c>
      <c r="E19">
        <f t="shared" si="1"/>
        <v>0.14562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3.9178084648214123E-2</v>
      </c>
      <c r="K19">
        <f t="shared" si="4"/>
        <v>1</v>
      </c>
      <c r="L19">
        <f>POWER('Mersene Twister 50000'!K19,2)/500</f>
        <v>2E-3</v>
      </c>
    </row>
    <row r="20" spans="1:12" x14ac:dyDescent="0.35">
      <c r="A20">
        <v>15</v>
      </c>
      <c r="B20" t="s">
        <v>4</v>
      </c>
      <c r="C20">
        <v>497</v>
      </c>
      <c r="D20">
        <f t="shared" si="5"/>
        <v>7778</v>
      </c>
      <c r="E20">
        <f t="shared" si="1"/>
        <v>0.15556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4.2626221567024752E-2</v>
      </c>
      <c r="K20">
        <f t="shared" si="4"/>
        <v>-3</v>
      </c>
      <c r="L20">
        <f>POWER('Mersene Twister 50000'!K20,2)/500</f>
        <v>1.7999999999999999E-2</v>
      </c>
    </row>
    <row r="21" spans="1:12" x14ac:dyDescent="0.35">
      <c r="A21">
        <v>16</v>
      </c>
      <c r="B21" t="s">
        <v>4</v>
      </c>
      <c r="C21">
        <v>487</v>
      </c>
      <c r="D21">
        <f t="shared" si="5"/>
        <v>8265</v>
      </c>
      <c r="E21">
        <f t="shared" si="1"/>
        <v>0.1653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4.5596560601605315E-2</v>
      </c>
      <c r="K21">
        <f t="shared" si="4"/>
        <v>-13</v>
      </c>
      <c r="L21">
        <f>POWER('Mersene Twister 50000'!K21,2)/500</f>
        <v>0.33800000000000002</v>
      </c>
    </row>
    <row r="22" spans="1:12" x14ac:dyDescent="0.35">
      <c r="A22">
        <v>17</v>
      </c>
      <c r="B22" t="s">
        <v>5</v>
      </c>
      <c r="C22">
        <v>512</v>
      </c>
      <c r="D22">
        <f t="shared" si="5"/>
        <v>8777</v>
      </c>
      <c r="E22">
        <f t="shared" si="1"/>
        <v>0.17554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4.878566058822742E-2</v>
      </c>
      <c r="K22">
        <f t="shared" si="4"/>
        <v>12</v>
      </c>
      <c r="L22">
        <f>POWER('Mersene Twister 50000'!K22,2)/500</f>
        <v>0.28799999999999998</v>
      </c>
    </row>
    <row r="23" spans="1:12" x14ac:dyDescent="0.35">
      <c r="A23">
        <v>18</v>
      </c>
      <c r="B23" t="s">
        <v>5</v>
      </c>
      <c r="C23">
        <v>495</v>
      </c>
      <c r="D23">
        <f t="shared" si="5"/>
        <v>9272</v>
      </c>
      <c r="E23">
        <f t="shared" si="1"/>
        <v>0.18543999999999999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5.135062436960075E-2</v>
      </c>
      <c r="K23">
        <f t="shared" si="4"/>
        <v>-5</v>
      </c>
      <c r="L23">
        <f>POWER('Mersene Twister 50000'!K23,2)/500</f>
        <v>0.05</v>
      </c>
    </row>
    <row r="24" spans="1:12" x14ac:dyDescent="0.35">
      <c r="A24">
        <v>19</v>
      </c>
      <c r="B24" t="s">
        <v>5</v>
      </c>
      <c r="C24">
        <v>523</v>
      </c>
      <c r="D24">
        <f t="shared" si="5"/>
        <v>9795</v>
      </c>
      <c r="E24">
        <f t="shared" si="1"/>
        <v>0.19589999999999999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5.418913165852704E-2</v>
      </c>
      <c r="K24">
        <f t="shared" si="4"/>
        <v>23</v>
      </c>
      <c r="L24">
        <f>POWER('Mersene Twister 50000'!K24,2)/500</f>
        <v>1.0580000000000001</v>
      </c>
    </row>
    <row r="25" spans="1:12" x14ac:dyDescent="0.35">
      <c r="A25">
        <v>20</v>
      </c>
      <c r="B25" t="s">
        <v>5</v>
      </c>
      <c r="C25">
        <v>504</v>
      </c>
      <c r="D25">
        <f t="shared" si="5"/>
        <v>10299</v>
      </c>
      <c r="E25">
        <f t="shared" si="1"/>
        <v>0.20598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5.6359470410127566E-2</v>
      </c>
      <c r="K25">
        <f t="shared" si="4"/>
        <v>4</v>
      </c>
      <c r="L25">
        <f>POWER('Mersene Twister 50000'!K25,2)/500</f>
        <v>3.2000000000000001E-2</v>
      </c>
    </row>
    <row r="26" spans="1:12" x14ac:dyDescent="0.35">
      <c r="A26">
        <v>21</v>
      </c>
      <c r="B26" t="s">
        <v>5</v>
      </c>
      <c r="C26">
        <v>493</v>
      </c>
      <c r="D26">
        <f t="shared" si="5"/>
        <v>10792</v>
      </c>
      <c r="E26">
        <f t="shared" si="1"/>
        <v>0.21584</v>
      </c>
      <c r="F26">
        <f>STANDARDIZE(A26,B106,B107)</f>
        <v>-1.0034602076124568</v>
      </c>
      <c r="G26">
        <f t="shared" si="2"/>
        <v>0.15781943354778061</v>
      </c>
      <c r="H26">
        <f t="shared" si="3"/>
        <v>5.8020566452219396E-2</v>
      </c>
      <c r="K26">
        <f t="shared" si="4"/>
        <v>-7</v>
      </c>
      <c r="L26">
        <f>POWER('Mersene Twister 50000'!K26,2)/500</f>
        <v>9.8000000000000004E-2</v>
      </c>
    </row>
    <row r="27" spans="1:12" x14ac:dyDescent="0.35">
      <c r="A27">
        <v>22</v>
      </c>
      <c r="B27" t="s">
        <v>4</v>
      </c>
      <c r="C27">
        <v>526</v>
      </c>
      <c r="D27">
        <f t="shared" si="5"/>
        <v>11318</v>
      </c>
      <c r="E27">
        <f t="shared" si="1"/>
        <v>0.22636000000000001</v>
      </c>
      <c r="F27">
        <f>STANDARDIZE(A27,B106,B107)</f>
        <v>-0.96885813148788935</v>
      </c>
      <c r="G27">
        <f t="shared" si="2"/>
        <v>0.16630798887361817</v>
      </c>
      <c r="H27">
        <f t="shared" si="3"/>
        <v>6.0052011126381838E-2</v>
      </c>
      <c r="K27">
        <f t="shared" si="4"/>
        <v>26</v>
      </c>
      <c r="L27">
        <f>POWER('Mersene Twister 50000'!K27,2)/500</f>
        <v>1.3520000000000001</v>
      </c>
    </row>
    <row r="28" spans="1:12" x14ac:dyDescent="0.35">
      <c r="A28">
        <v>23</v>
      </c>
      <c r="B28" t="s">
        <v>5</v>
      </c>
      <c r="C28">
        <v>556</v>
      </c>
      <c r="D28">
        <f t="shared" si="5"/>
        <v>11874</v>
      </c>
      <c r="E28">
        <f t="shared" si="1"/>
        <v>0.23748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6.2394086697440981E-2</v>
      </c>
      <c r="K28">
        <f t="shared" si="4"/>
        <v>56</v>
      </c>
      <c r="L28">
        <f>POWER('Mersene Twister 50000'!K28,2)/500</f>
        <v>6.2720000000000002</v>
      </c>
    </row>
    <row r="29" spans="1:12" x14ac:dyDescent="0.35">
      <c r="A29">
        <v>24</v>
      </c>
      <c r="B29" t="s">
        <v>5</v>
      </c>
      <c r="C29">
        <v>495</v>
      </c>
      <c r="D29">
        <f t="shared" si="5"/>
        <v>12369</v>
      </c>
      <c r="E29">
        <f t="shared" si="1"/>
        <v>0.24737999999999999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6.3227789296545572E-2</v>
      </c>
      <c r="K29">
        <f t="shared" si="4"/>
        <v>-5</v>
      </c>
      <c r="L29">
        <f>POWER('Mersene Twister 50000'!K29,2)/500</f>
        <v>0.05</v>
      </c>
    </row>
    <row r="30" spans="1:12" x14ac:dyDescent="0.35">
      <c r="A30">
        <v>25</v>
      </c>
      <c r="B30" t="s">
        <v>5</v>
      </c>
      <c r="C30">
        <v>445</v>
      </c>
      <c r="D30">
        <f t="shared" si="5"/>
        <v>12814</v>
      </c>
      <c r="E30">
        <f t="shared" si="1"/>
        <v>0.25628000000000001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6.2774849172723413E-2</v>
      </c>
      <c r="K30">
        <f t="shared" si="4"/>
        <v>-55</v>
      </c>
      <c r="L30">
        <f>POWER('Mersene Twister 50000'!K30,2)/500</f>
        <v>6.05</v>
      </c>
    </row>
    <row r="31" spans="1:12" x14ac:dyDescent="0.35">
      <c r="A31">
        <v>26</v>
      </c>
      <c r="B31" t="s">
        <v>5</v>
      </c>
      <c r="C31">
        <v>472</v>
      </c>
      <c r="D31">
        <f t="shared" si="5"/>
        <v>13286</v>
      </c>
      <c r="E31">
        <f t="shared" si="1"/>
        <v>0.26572000000000001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6.2577748039769537E-2</v>
      </c>
      <c r="K31">
        <f t="shared" si="4"/>
        <v>-28</v>
      </c>
      <c r="L31">
        <f>POWER('Mersene Twister 50000'!K31,2)/500</f>
        <v>1.5680000000000001</v>
      </c>
    </row>
    <row r="32" spans="1:12" x14ac:dyDescent="0.35">
      <c r="A32">
        <v>27</v>
      </c>
      <c r="B32" t="s">
        <v>4</v>
      </c>
      <c r="C32">
        <v>529</v>
      </c>
      <c r="D32">
        <f t="shared" si="5"/>
        <v>13815</v>
      </c>
      <c r="E32">
        <f t="shared" si="1"/>
        <v>0.27629999999999999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6.3239733319501057E-2</v>
      </c>
      <c r="K32">
        <f t="shared" si="4"/>
        <v>29</v>
      </c>
      <c r="L32">
        <f>POWER('Mersene Twister 50000'!K32,2)/500</f>
        <v>1.6819999999999999</v>
      </c>
    </row>
    <row r="33" spans="1:12" x14ac:dyDescent="0.35">
      <c r="A33">
        <v>28</v>
      </c>
      <c r="B33" t="s">
        <v>5</v>
      </c>
      <c r="C33">
        <v>449</v>
      </c>
      <c r="D33">
        <f t="shared" si="5"/>
        <v>14264</v>
      </c>
      <c r="E33">
        <f t="shared" si="1"/>
        <v>0.28527999999999998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6.2024829098738965E-2</v>
      </c>
      <c r="K33">
        <f t="shared" si="4"/>
        <v>-51</v>
      </c>
      <c r="L33">
        <f>POWER('Mersene Twister 50000'!K33,2)/500</f>
        <v>5.202</v>
      </c>
    </row>
    <row r="34" spans="1:12" x14ac:dyDescent="0.35">
      <c r="A34">
        <v>29</v>
      </c>
      <c r="B34" t="s">
        <v>4</v>
      </c>
      <c r="C34">
        <v>503</v>
      </c>
      <c r="D34">
        <f t="shared" si="5"/>
        <v>14767</v>
      </c>
      <c r="E34">
        <f t="shared" si="1"/>
        <v>0.29533999999999999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6.1617843635763253E-2</v>
      </c>
      <c r="K34">
        <f t="shared" si="4"/>
        <v>3</v>
      </c>
      <c r="L34">
        <f>POWER('Mersene Twister 50000'!K34,2)/500</f>
        <v>1.7999999999999999E-2</v>
      </c>
    </row>
    <row r="35" spans="1:12" x14ac:dyDescent="0.35">
      <c r="A35">
        <v>30</v>
      </c>
      <c r="B35" t="s">
        <v>5</v>
      </c>
      <c r="C35">
        <v>497</v>
      </c>
      <c r="D35">
        <f t="shared" si="5"/>
        <v>15264</v>
      </c>
      <c r="E35">
        <f t="shared" si="1"/>
        <v>0.30528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6.0824373272316656E-2</v>
      </c>
      <c r="K35">
        <f t="shared" si="4"/>
        <v>-3</v>
      </c>
      <c r="L35">
        <f>POWER('Mersene Twister 50000'!K35,2)/500</f>
        <v>1.7999999999999999E-2</v>
      </c>
    </row>
    <row r="36" spans="1:12" x14ac:dyDescent="0.35">
      <c r="A36">
        <v>31</v>
      </c>
      <c r="B36" t="s">
        <v>5</v>
      </c>
      <c r="C36">
        <v>499</v>
      </c>
      <c r="D36">
        <f t="shared" si="5"/>
        <v>15763</v>
      </c>
      <c r="E36">
        <f t="shared" si="1"/>
        <v>0.31525999999999998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5.9810802629357895E-2</v>
      </c>
      <c r="K36">
        <f t="shared" si="4"/>
        <v>-1</v>
      </c>
      <c r="L36">
        <f>POWER('Mersene Twister 50000'!K36,2)/500</f>
        <v>2E-3</v>
      </c>
    </row>
    <row r="37" spans="1:12" x14ac:dyDescent="0.35">
      <c r="A37">
        <v>32</v>
      </c>
      <c r="B37" t="s">
        <v>5</v>
      </c>
      <c r="C37">
        <v>507</v>
      </c>
      <c r="D37">
        <f t="shared" si="5"/>
        <v>16270</v>
      </c>
      <c r="E37">
        <f t="shared" si="1"/>
        <v>0.32540000000000002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5.8704300988533187E-2</v>
      </c>
      <c r="K37">
        <f t="shared" si="4"/>
        <v>7</v>
      </c>
      <c r="L37">
        <f>POWER('Mersene Twister 50000'!K37,2)/500</f>
        <v>9.8000000000000004E-2</v>
      </c>
    </row>
    <row r="38" spans="1:12" x14ac:dyDescent="0.35">
      <c r="A38">
        <v>33</v>
      </c>
      <c r="B38" t="s">
        <v>4</v>
      </c>
      <c r="C38">
        <v>510</v>
      </c>
      <c r="D38">
        <f t="shared" si="5"/>
        <v>16780</v>
      </c>
      <c r="E38">
        <f t="shared" si="1"/>
        <v>0.33560000000000001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5.7412814786546695E-2</v>
      </c>
      <c r="K38">
        <f t="shared" si="4"/>
        <v>10</v>
      </c>
      <c r="L38">
        <f>POWER('Mersene Twister 50000'!K38,2)/500</f>
        <v>0.2</v>
      </c>
    </row>
    <row r="39" spans="1:12" x14ac:dyDescent="0.35">
      <c r="A39">
        <v>34</v>
      </c>
      <c r="B39" t="s">
        <v>5</v>
      </c>
      <c r="C39">
        <v>549</v>
      </c>
      <c r="D39">
        <f t="shared" si="5"/>
        <v>17329</v>
      </c>
      <c r="E39">
        <f t="shared" si="1"/>
        <v>0.34658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5.6665056176072759E-2</v>
      </c>
      <c r="K39">
        <f t="shared" si="4"/>
        <v>49</v>
      </c>
      <c r="L39">
        <f>POWER('Mersene Twister 50000'!K39,2)/500</f>
        <v>4.8019999999999996</v>
      </c>
    </row>
    <row r="40" spans="1:12" x14ac:dyDescent="0.35">
      <c r="A40">
        <v>35</v>
      </c>
      <c r="B40" t="s">
        <v>4</v>
      </c>
      <c r="C40">
        <v>498</v>
      </c>
      <c r="D40">
        <f t="shared" si="5"/>
        <v>17827</v>
      </c>
      <c r="E40">
        <f t="shared" si="1"/>
        <v>0.35654000000000002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5.467048763432425E-2</v>
      </c>
      <c r="K40">
        <f t="shared" si="4"/>
        <v>-2</v>
      </c>
      <c r="L40">
        <f>POWER('Mersene Twister 50000'!K40,2)/500</f>
        <v>8.0000000000000002E-3</v>
      </c>
    </row>
    <row r="41" spans="1:12" x14ac:dyDescent="0.35">
      <c r="A41">
        <v>36</v>
      </c>
      <c r="B41" t="s">
        <v>4</v>
      </c>
      <c r="C41">
        <v>497</v>
      </c>
      <c r="D41">
        <f t="shared" si="5"/>
        <v>18324</v>
      </c>
      <c r="E41">
        <f t="shared" si="1"/>
        <v>0.36647999999999997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5.2439302628641438E-2</v>
      </c>
      <c r="K41">
        <f t="shared" si="4"/>
        <v>-3</v>
      </c>
      <c r="L41">
        <f>POWER('Mersene Twister 50000'!K41,2)/500</f>
        <v>1.7999999999999999E-2</v>
      </c>
    </row>
    <row r="42" spans="1:12" x14ac:dyDescent="0.35">
      <c r="A42">
        <v>37</v>
      </c>
      <c r="B42" t="s">
        <v>4</v>
      </c>
      <c r="C42">
        <v>501</v>
      </c>
      <c r="D42">
        <f t="shared" si="5"/>
        <v>18825</v>
      </c>
      <c r="E42">
        <f t="shared" si="1"/>
        <v>0.3765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5.0082402377238933E-2</v>
      </c>
      <c r="K42">
        <f t="shared" si="4"/>
        <v>1</v>
      </c>
      <c r="L42">
        <f>POWER('Mersene Twister 50000'!K42,2)/500</f>
        <v>2E-3</v>
      </c>
    </row>
    <row r="43" spans="1:12" x14ac:dyDescent="0.35">
      <c r="A43">
        <v>38</v>
      </c>
      <c r="B43" t="s">
        <v>4</v>
      </c>
      <c r="C43">
        <v>467</v>
      </c>
      <c r="D43">
        <f t="shared" si="5"/>
        <v>19292</v>
      </c>
      <c r="E43">
        <f t="shared" si="1"/>
        <v>0.38584000000000002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4.6851368772258428E-2</v>
      </c>
      <c r="K43">
        <f t="shared" si="4"/>
        <v>-33</v>
      </c>
      <c r="L43">
        <f>POWER('Mersene Twister 50000'!K43,2)/500</f>
        <v>2.1779999999999999</v>
      </c>
    </row>
    <row r="44" spans="1:12" x14ac:dyDescent="0.35">
      <c r="A44">
        <v>39</v>
      </c>
      <c r="B44" t="s">
        <v>4</v>
      </c>
      <c r="C44">
        <v>549</v>
      </c>
      <c r="D44">
        <f t="shared" si="5"/>
        <v>19841</v>
      </c>
      <c r="E44">
        <f t="shared" si="1"/>
        <v>0.39682000000000001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4.5078433561279885E-2</v>
      </c>
      <c r="K44">
        <f t="shared" si="4"/>
        <v>49</v>
      </c>
      <c r="L44">
        <f>POWER('Mersene Twister 50000'!K44,2)/500</f>
        <v>4.8019999999999996</v>
      </c>
    </row>
    <row r="45" spans="1:12" x14ac:dyDescent="0.35">
      <c r="A45">
        <v>40</v>
      </c>
      <c r="B45" t="s">
        <v>5</v>
      </c>
      <c r="C45">
        <v>481</v>
      </c>
      <c r="D45">
        <f t="shared" si="5"/>
        <v>20322</v>
      </c>
      <c r="E45">
        <f t="shared" si="1"/>
        <v>0.40644000000000002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4.1776443912129757E-2</v>
      </c>
      <c r="K45">
        <f t="shared" si="4"/>
        <v>-19</v>
      </c>
      <c r="L45">
        <f>POWER('Mersene Twister 50000'!K45,2)/500</f>
        <v>0.72199999999999998</v>
      </c>
    </row>
    <row r="46" spans="1:12" x14ac:dyDescent="0.35">
      <c r="A46">
        <v>41</v>
      </c>
      <c r="B46" t="s">
        <v>5</v>
      </c>
      <c r="C46">
        <v>479</v>
      </c>
      <c r="D46">
        <f t="shared" si="5"/>
        <v>20801</v>
      </c>
      <c r="E46">
        <f t="shared" si="1"/>
        <v>0.41602</v>
      </c>
      <c r="F46">
        <f>STANDARDIZE(A46,B106,B107)</f>
        <v>-0.31141868512110726</v>
      </c>
      <c r="G46">
        <f t="shared" si="2"/>
        <v>0.37774117548607</v>
      </c>
      <c r="H46">
        <f t="shared" si="3"/>
        <v>3.8278824513929999E-2</v>
      </c>
      <c r="K46">
        <f t="shared" si="4"/>
        <v>-21</v>
      </c>
      <c r="L46">
        <f>POWER('Mersene Twister 50000'!K46,2)/500</f>
        <v>0.88200000000000001</v>
      </c>
    </row>
    <row r="47" spans="1:12" x14ac:dyDescent="0.35">
      <c r="A47">
        <v>42</v>
      </c>
      <c r="B47" t="s">
        <v>4</v>
      </c>
      <c r="C47">
        <v>497</v>
      </c>
      <c r="D47">
        <f t="shared" si="5"/>
        <v>21298</v>
      </c>
      <c r="E47">
        <f t="shared" si="1"/>
        <v>0.42596000000000001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3.4999536394574482E-2</v>
      </c>
      <c r="K47">
        <f t="shared" si="4"/>
        <v>-3</v>
      </c>
      <c r="L47">
        <f>POWER('Mersene Twister 50000'!K47,2)/500</f>
        <v>1.7999999999999999E-2</v>
      </c>
    </row>
    <row r="48" spans="1:12" x14ac:dyDescent="0.35">
      <c r="A48">
        <v>43</v>
      </c>
      <c r="B48" t="s">
        <v>4</v>
      </c>
      <c r="C48">
        <v>478</v>
      </c>
      <c r="D48">
        <f t="shared" si="5"/>
        <v>21776</v>
      </c>
      <c r="E48">
        <f t="shared" si="1"/>
        <v>0.43552000000000002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3.1213032660913242E-2</v>
      </c>
      <c r="K48">
        <f t="shared" si="4"/>
        <v>-22</v>
      </c>
      <c r="L48">
        <f>POWER('Mersene Twister 50000'!K48,2)/500</f>
        <v>0.96799999999999997</v>
      </c>
    </row>
    <row r="49" spans="1:12" x14ac:dyDescent="0.35">
      <c r="A49">
        <v>44</v>
      </c>
      <c r="B49" t="s">
        <v>4</v>
      </c>
      <c r="C49">
        <v>481</v>
      </c>
      <c r="D49">
        <f t="shared" si="5"/>
        <v>22257</v>
      </c>
      <c r="E49">
        <f t="shared" si="1"/>
        <v>0.44513999999999998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2.7374211392621084E-2</v>
      </c>
      <c r="K49">
        <f t="shared" si="4"/>
        <v>-19</v>
      </c>
      <c r="L49">
        <f>POWER('Mersene Twister 50000'!K49,2)/500</f>
        <v>0.72199999999999998</v>
      </c>
    </row>
    <row r="50" spans="1:12" x14ac:dyDescent="0.35">
      <c r="A50">
        <v>45</v>
      </c>
      <c r="B50" t="s">
        <v>5</v>
      </c>
      <c r="C50">
        <v>481</v>
      </c>
      <c r="D50">
        <f t="shared" si="5"/>
        <v>22738</v>
      </c>
      <c r="E50">
        <f t="shared" si="1"/>
        <v>0.45476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2.3438365943752926E-2</v>
      </c>
      <c r="K50">
        <f t="shared" si="4"/>
        <v>-19</v>
      </c>
      <c r="L50">
        <f>POWER('Mersene Twister 50000'!K50,2)/500</f>
        <v>0.72199999999999998</v>
      </c>
    </row>
    <row r="51" spans="1:12" x14ac:dyDescent="0.35">
      <c r="A51">
        <v>46</v>
      </c>
      <c r="B51" t="s">
        <v>4</v>
      </c>
      <c r="C51">
        <v>508</v>
      </c>
      <c r="D51">
        <f t="shared" si="5"/>
        <v>23246</v>
      </c>
      <c r="E51">
        <f t="shared" si="1"/>
        <v>0.46492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1.9961132927119596E-2</v>
      </c>
      <c r="K51">
        <f t="shared" si="4"/>
        <v>8</v>
      </c>
      <c r="L51">
        <f>POWER('Mersene Twister 50000'!K51,2)/500</f>
        <v>0.128</v>
      </c>
    </row>
    <row r="52" spans="1:12" x14ac:dyDescent="0.35">
      <c r="A52">
        <v>47</v>
      </c>
      <c r="B52" t="s">
        <v>4</v>
      </c>
      <c r="C52">
        <v>510</v>
      </c>
      <c r="D52">
        <f t="shared" si="5"/>
        <v>23756</v>
      </c>
      <c r="E52">
        <f t="shared" si="1"/>
        <v>0.47511999999999999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1.6458438175624091E-2</v>
      </c>
      <c r="K52">
        <f t="shared" si="4"/>
        <v>10</v>
      </c>
      <c r="L52">
        <f>POWER('Mersene Twister 50000'!K52,2)/500</f>
        <v>0.2</v>
      </c>
    </row>
    <row r="53" spans="1:12" x14ac:dyDescent="0.35">
      <c r="A53">
        <v>48</v>
      </c>
      <c r="B53" t="s">
        <v>4</v>
      </c>
      <c r="C53">
        <v>484</v>
      </c>
      <c r="D53">
        <f t="shared" si="5"/>
        <v>24240</v>
      </c>
      <c r="E53">
        <f t="shared" si="1"/>
        <v>0.48480000000000001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1.2386440991381864E-2</v>
      </c>
      <c r="K53">
        <f t="shared" si="4"/>
        <v>-16</v>
      </c>
      <c r="L53">
        <f>POWER('Mersene Twister 50000'!K53,2)/500</f>
        <v>0.51200000000000001</v>
      </c>
    </row>
    <row r="54" spans="1:12" x14ac:dyDescent="0.35">
      <c r="A54">
        <v>49</v>
      </c>
      <c r="B54" t="s">
        <v>4</v>
      </c>
      <c r="C54">
        <v>457</v>
      </c>
      <c r="D54">
        <f t="shared" si="5"/>
        <v>24697</v>
      </c>
      <c r="E54">
        <f t="shared" si="1"/>
        <v>0.49393999999999999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7.7414770076343897E-3</v>
      </c>
      <c r="K54">
        <f t="shared" si="4"/>
        <v>-43</v>
      </c>
      <c r="L54">
        <f>POWER('Mersene Twister 50000'!K54,2)/500</f>
        <v>3.698</v>
      </c>
    </row>
    <row r="55" spans="1:12" x14ac:dyDescent="0.35">
      <c r="A55">
        <v>50</v>
      </c>
      <c r="B55" t="s">
        <v>4</v>
      </c>
      <c r="C55">
        <v>500</v>
      </c>
      <c r="D55">
        <f t="shared" si="5"/>
        <v>25197</v>
      </c>
      <c r="E55">
        <f t="shared" si="1"/>
        <v>0.50394000000000005</v>
      </c>
      <c r="F55">
        <f>STANDARDIZE(A55,B106,B107)</f>
        <v>0</v>
      </c>
      <c r="G55">
        <f t="shared" si="2"/>
        <v>0.5</v>
      </c>
      <c r="H55">
        <f t="shared" si="3"/>
        <v>3.9400000000000546E-3</v>
      </c>
      <c r="K55">
        <f t="shared" si="4"/>
        <v>0</v>
      </c>
      <c r="L55">
        <f>POWER('Mersene Twister 50000'!K55,2)/500</f>
        <v>0</v>
      </c>
    </row>
    <row r="56" spans="1:12" x14ac:dyDescent="0.35">
      <c r="A56">
        <v>51</v>
      </c>
      <c r="B56" t="s">
        <v>5</v>
      </c>
      <c r="C56">
        <v>458</v>
      </c>
      <c r="D56">
        <f t="shared" si="5"/>
        <v>25655</v>
      </c>
      <c r="E56">
        <f t="shared" si="1"/>
        <v>0.5131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7.0147700763445453E-4</v>
      </c>
      <c r="K56">
        <f t="shared" si="4"/>
        <v>-42</v>
      </c>
      <c r="L56">
        <f>POWER('Mersene Twister 50000'!K56,2)/500</f>
        <v>3.528</v>
      </c>
    </row>
    <row r="57" spans="1:12" x14ac:dyDescent="0.35">
      <c r="A57">
        <v>52</v>
      </c>
      <c r="B57" t="s">
        <v>5</v>
      </c>
      <c r="C57">
        <v>489</v>
      </c>
      <c r="D57">
        <f t="shared" si="5"/>
        <v>26144</v>
      </c>
      <c r="E57">
        <f t="shared" si="1"/>
        <v>0.52288000000000001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4.7064409913818439E-3</v>
      </c>
      <c r="K57">
        <f t="shared" si="4"/>
        <v>-11</v>
      </c>
      <c r="L57">
        <f>POWER('Mersene Twister 50000'!K57,2)/500</f>
        <v>0.24199999999999999</v>
      </c>
    </row>
    <row r="58" spans="1:12" x14ac:dyDescent="0.35">
      <c r="A58">
        <v>53</v>
      </c>
      <c r="B58" t="s">
        <v>4</v>
      </c>
      <c r="C58">
        <v>474</v>
      </c>
      <c r="D58">
        <f t="shared" si="5"/>
        <v>26618</v>
      </c>
      <c r="E58">
        <f t="shared" si="1"/>
        <v>0.53236000000000006</v>
      </c>
      <c r="F58">
        <f>STANDARDIZE(A58,B106,B107)</f>
        <v>0.10380622837370243</v>
      </c>
      <c r="G58">
        <f t="shared" si="2"/>
        <v>0.5413384381756241</v>
      </c>
      <c r="H58">
        <f t="shared" si="3"/>
        <v>8.9784381756240483E-3</v>
      </c>
      <c r="K58">
        <f t="shared" si="4"/>
        <v>-26</v>
      </c>
      <c r="L58">
        <f>POWER('Mersene Twister 50000'!K58,2)/500</f>
        <v>1.3520000000000001</v>
      </c>
    </row>
    <row r="59" spans="1:12" x14ac:dyDescent="0.35">
      <c r="A59">
        <v>54</v>
      </c>
      <c r="B59" t="s">
        <v>4</v>
      </c>
      <c r="C59">
        <v>508</v>
      </c>
      <c r="D59">
        <f t="shared" si="5"/>
        <v>27126</v>
      </c>
      <c r="E59">
        <f t="shared" si="1"/>
        <v>0.54252</v>
      </c>
      <c r="F59">
        <f>STANDARDIZE(A59,B106,B107)</f>
        <v>0.13840830449826991</v>
      </c>
      <c r="G59">
        <f t="shared" si="2"/>
        <v>0.55504113292711965</v>
      </c>
      <c r="H59">
        <f t="shared" si="3"/>
        <v>1.2521132927119649E-2</v>
      </c>
      <c r="K59">
        <f t="shared" si="4"/>
        <v>8</v>
      </c>
      <c r="L59">
        <f>POWER('Mersene Twister 50000'!K59,2)/500</f>
        <v>0.128</v>
      </c>
    </row>
    <row r="60" spans="1:12" x14ac:dyDescent="0.35">
      <c r="A60">
        <v>55</v>
      </c>
      <c r="B60" t="s">
        <v>4</v>
      </c>
      <c r="C60">
        <v>477</v>
      </c>
      <c r="D60">
        <f t="shared" si="5"/>
        <v>27603</v>
      </c>
      <c r="E60">
        <f t="shared" si="1"/>
        <v>0.55206</v>
      </c>
      <c r="F60">
        <f>STANDARDIZE(A60,B106,B107)</f>
        <v>0.17301038062283738</v>
      </c>
      <c r="G60">
        <f t="shared" si="2"/>
        <v>0.56867836594375287</v>
      </c>
      <c r="H60">
        <f t="shared" si="3"/>
        <v>1.6618365943752877E-2</v>
      </c>
      <c r="K60">
        <f t="shared" si="4"/>
        <v>-23</v>
      </c>
      <c r="L60">
        <f>POWER('Mersene Twister 50000'!K60,2)/500</f>
        <v>1.0580000000000001</v>
      </c>
    </row>
    <row r="61" spans="1:12" x14ac:dyDescent="0.35">
      <c r="A61">
        <v>56</v>
      </c>
      <c r="B61" t="s">
        <v>5</v>
      </c>
      <c r="C61">
        <v>529</v>
      </c>
      <c r="D61">
        <f t="shared" si="5"/>
        <v>28132</v>
      </c>
      <c r="E61">
        <f t="shared" si="1"/>
        <v>0.56264000000000003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1.9594211392621075E-2</v>
      </c>
      <c r="K61">
        <f t="shared" si="4"/>
        <v>29</v>
      </c>
      <c r="L61">
        <f>POWER('Mersene Twister 50000'!K61,2)/500</f>
        <v>1.6819999999999999</v>
      </c>
    </row>
    <row r="62" spans="1:12" x14ac:dyDescent="0.35">
      <c r="A62">
        <v>57</v>
      </c>
      <c r="B62" t="s">
        <v>5</v>
      </c>
      <c r="C62">
        <v>507</v>
      </c>
      <c r="D62">
        <f t="shared" si="5"/>
        <v>28639</v>
      </c>
      <c r="E62">
        <f t="shared" si="1"/>
        <v>0.57277999999999996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2.2913032660913268E-2</v>
      </c>
      <c r="K62">
        <f t="shared" si="4"/>
        <v>7</v>
      </c>
      <c r="L62">
        <f>POWER('Mersene Twister 50000'!K62,2)/500</f>
        <v>9.8000000000000004E-2</v>
      </c>
    </row>
    <row r="63" spans="1:12" x14ac:dyDescent="0.35">
      <c r="A63">
        <v>58</v>
      </c>
      <c r="B63" t="s">
        <v>5</v>
      </c>
      <c r="C63">
        <v>521</v>
      </c>
      <c r="D63">
        <f t="shared" si="5"/>
        <v>29160</v>
      </c>
      <c r="E63">
        <f t="shared" si="1"/>
        <v>0.58320000000000005</v>
      </c>
      <c r="F63">
        <f>STANDARDIZE(A63,B106,B107)</f>
        <v>0.27681660899653981</v>
      </c>
      <c r="G63">
        <f t="shared" si="2"/>
        <v>0.60903953639457442</v>
      </c>
      <c r="H63">
        <f t="shared" si="3"/>
        <v>2.5839536394574369E-2</v>
      </c>
      <c r="K63">
        <f t="shared" si="4"/>
        <v>21</v>
      </c>
      <c r="L63">
        <f>POWER('Mersene Twister 50000'!K63,2)/500</f>
        <v>0.88200000000000001</v>
      </c>
    </row>
    <row r="64" spans="1:12" x14ac:dyDescent="0.35">
      <c r="A64">
        <v>59</v>
      </c>
      <c r="B64" t="s">
        <v>5</v>
      </c>
      <c r="C64">
        <v>489</v>
      </c>
      <c r="D64">
        <f t="shared" si="5"/>
        <v>29649</v>
      </c>
      <c r="E64">
        <f t="shared" si="1"/>
        <v>0.59297999999999995</v>
      </c>
      <c r="F64">
        <f>STANDARDIZE(A64,B106,B107)</f>
        <v>0.31141868512110726</v>
      </c>
      <c r="G64">
        <f t="shared" si="2"/>
        <v>0.62225882451393</v>
      </c>
      <c r="H64">
        <f t="shared" si="3"/>
        <v>2.9278824513930046E-2</v>
      </c>
      <c r="K64">
        <f t="shared" si="4"/>
        <v>-11</v>
      </c>
      <c r="L64">
        <f>POWER('Mersene Twister 50000'!K64,2)/500</f>
        <v>0.24199999999999999</v>
      </c>
    </row>
    <row r="65" spans="1:12" x14ac:dyDescent="0.35">
      <c r="A65">
        <v>60</v>
      </c>
      <c r="B65" t="s">
        <v>5</v>
      </c>
      <c r="C65">
        <v>503</v>
      </c>
      <c r="D65">
        <f t="shared" si="5"/>
        <v>30152</v>
      </c>
      <c r="E65">
        <f t="shared" si="1"/>
        <v>0.60304000000000002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3.2296443912129713E-2</v>
      </c>
      <c r="K65">
        <f t="shared" si="4"/>
        <v>3</v>
      </c>
      <c r="L65">
        <f>POWER('Mersene Twister 50000'!K65,2)/500</f>
        <v>1.7999999999999999E-2</v>
      </c>
    </row>
    <row r="66" spans="1:12" x14ac:dyDescent="0.35">
      <c r="A66">
        <v>61</v>
      </c>
      <c r="B66" t="s">
        <v>4</v>
      </c>
      <c r="C66">
        <v>546</v>
      </c>
      <c r="D66">
        <f t="shared" si="5"/>
        <v>30698</v>
      </c>
      <c r="E66">
        <f t="shared" si="1"/>
        <v>0.61395999999999995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3.4298433561279928E-2</v>
      </c>
      <c r="K66">
        <f t="shared" si="4"/>
        <v>46</v>
      </c>
      <c r="L66">
        <f>POWER('Mersene Twister 50000'!K66,2)/500</f>
        <v>4.2320000000000002</v>
      </c>
    </row>
    <row r="67" spans="1:12" x14ac:dyDescent="0.35">
      <c r="A67">
        <v>62</v>
      </c>
      <c r="B67" t="s">
        <v>5</v>
      </c>
      <c r="C67">
        <v>489</v>
      </c>
      <c r="D67">
        <f t="shared" si="5"/>
        <v>31187</v>
      </c>
      <c r="E67">
        <f t="shared" si="1"/>
        <v>0.62373999999999996</v>
      </c>
      <c r="F67">
        <f>STANDARDIZE(A67,B106,B107)</f>
        <v>0.41522491349480972</v>
      </c>
      <c r="G67">
        <f t="shared" si="2"/>
        <v>0.66101136877225841</v>
      </c>
      <c r="H67">
        <f t="shared" si="3"/>
        <v>3.7271368772258451E-2</v>
      </c>
      <c r="K67">
        <f t="shared" si="4"/>
        <v>-11</v>
      </c>
      <c r="L67">
        <f>POWER('Mersene Twister 50000'!K67,2)/500</f>
        <v>0.24199999999999999</v>
      </c>
    </row>
    <row r="68" spans="1:12" x14ac:dyDescent="0.35">
      <c r="A68">
        <v>63</v>
      </c>
      <c r="B68" t="s">
        <v>5</v>
      </c>
      <c r="C68">
        <v>544</v>
      </c>
      <c r="D68">
        <f t="shared" si="5"/>
        <v>31731</v>
      </c>
      <c r="E68">
        <f t="shared" si="1"/>
        <v>0.63461999999999996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3.8962402377239025E-2</v>
      </c>
      <c r="K68">
        <f t="shared" si="4"/>
        <v>44</v>
      </c>
      <c r="L68">
        <f>POWER('Mersene Twister 50000'!K68,2)/500</f>
        <v>3.8719999999999999</v>
      </c>
    </row>
    <row r="69" spans="1:12" x14ac:dyDescent="0.35">
      <c r="A69">
        <v>64</v>
      </c>
      <c r="B69" t="s">
        <v>4</v>
      </c>
      <c r="C69">
        <v>470</v>
      </c>
      <c r="D69">
        <f t="shared" si="5"/>
        <v>32201</v>
      </c>
      <c r="E69">
        <f t="shared" si="1"/>
        <v>0.64402000000000004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4.1939302628641428E-2</v>
      </c>
      <c r="K69">
        <f t="shared" si="4"/>
        <v>-30</v>
      </c>
      <c r="L69">
        <f>POWER('Mersene Twister 50000'!K69,2)/500</f>
        <v>1.8</v>
      </c>
    </row>
    <row r="70" spans="1:12" x14ac:dyDescent="0.35">
      <c r="A70">
        <v>65</v>
      </c>
      <c r="B70" t="s">
        <v>5</v>
      </c>
      <c r="C70">
        <v>528</v>
      </c>
      <c r="D70">
        <f t="shared" si="5"/>
        <v>32729</v>
      </c>
      <c r="E70">
        <f t="shared" si="1"/>
        <v>0.65458000000000005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4.355048763432412E-2</v>
      </c>
      <c r="K70">
        <f t="shared" si="4"/>
        <v>28</v>
      </c>
      <c r="L70">
        <f>POWER('Mersene Twister 50000'!K70,2)/500</f>
        <v>1.5680000000000001</v>
      </c>
    </row>
    <row r="71" spans="1:12" x14ac:dyDescent="0.35">
      <c r="A71">
        <v>66</v>
      </c>
      <c r="B71" t="s">
        <v>5</v>
      </c>
      <c r="C71">
        <v>497</v>
      </c>
      <c r="D71">
        <f t="shared" si="5"/>
        <v>33226</v>
      </c>
      <c r="E71">
        <f t="shared" ref="E71:E105" si="6">D71/50000</f>
        <v>0.66452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4.556505617607276E-2</v>
      </c>
      <c r="K71">
        <f t="shared" ref="K71:K105" si="9">C71-500</f>
        <v>-3</v>
      </c>
      <c r="L71">
        <f>POWER('Mersene Twister 50000'!K71,2)/500</f>
        <v>1.7999999999999999E-2</v>
      </c>
    </row>
    <row r="72" spans="1:12" x14ac:dyDescent="0.35">
      <c r="A72">
        <v>67</v>
      </c>
      <c r="B72" t="s">
        <v>4</v>
      </c>
      <c r="C72">
        <v>502</v>
      </c>
      <c r="D72">
        <f t="shared" si="5"/>
        <v>33728</v>
      </c>
      <c r="E72">
        <f t="shared" si="6"/>
        <v>0.67456000000000005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4.7252814786546637E-2</v>
      </c>
      <c r="K72">
        <f t="shared" si="9"/>
        <v>2</v>
      </c>
      <c r="L72">
        <f>POWER('Mersene Twister 50000'!K72,2)/500</f>
        <v>8.0000000000000002E-3</v>
      </c>
    </row>
    <row r="73" spans="1:12" x14ac:dyDescent="0.35">
      <c r="A73">
        <v>68</v>
      </c>
      <c r="B73" t="s">
        <v>4</v>
      </c>
      <c r="C73">
        <v>513</v>
      </c>
      <c r="D73">
        <f t="shared" si="5"/>
        <v>34241</v>
      </c>
      <c r="E73">
        <f t="shared" si="6"/>
        <v>0.68481999999999998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4.848430098853318E-2</v>
      </c>
      <c r="K73">
        <f t="shared" si="9"/>
        <v>13</v>
      </c>
      <c r="L73">
        <f>POWER('Mersene Twister 50000'!K73,2)/500</f>
        <v>0.33800000000000002</v>
      </c>
    </row>
    <row r="74" spans="1:12" x14ac:dyDescent="0.35">
      <c r="A74">
        <v>69</v>
      </c>
      <c r="B74" t="s">
        <v>5</v>
      </c>
      <c r="C74">
        <v>506</v>
      </c>
      <c r="D74">
        <f t="shared" si="5"/>
        <v>34747</v>
      </c>
      <c r="E74">
        <f t="shared" si="6"/>
        <v>0.69494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4.9610802629357909E-2</v>
      </c>
      <c r="K74">
        <f t="shared" si="9"/>
        <v>6</v>
      </c>
      <c r="L74">
        <f>POWER('Mersene Twister 50000'!K74,2)/500</f>
        <v>7.1999999999999995E-2</v>
      </c>
    </row>
    <row r="75" spans="1:12" x14ac:dyDescent="0.35">
      <c r="A75">
        <v>70</v>
      </c>
      <c r="B75" t="s">
        <v>5</v>
      </c>
      <c r="C75">
        <v>563</v>
      </c>
      <c r="D75">
        <f t="shared" si="5"/>
        <v>35310</v>
      </c>
      <c r="E75">
        <f t="shared" si="6"/>
        <v>0.70620000000000005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4.9344373272316555E-2</v>
      </c>
      <c r="K75">
        <f t="shared" si="9"/>
        <v>63</v>
      </c>
      <c r="L75">
        <f>POWER('Mersene Twister 50000'!K75,2)/500</f>
        <v>7.9379999999999997</v>
      </c>
    </row>
    <row r="76" spans="1:12" x14ac:dyDescent="0.35">
      <c r="A76">
        <v>71</v>
      </c>
      <c r="B76" t="s">
        <v>5</v>
      </c>
      <c r="C76">
        <v>495</v>
      </c>
      <c r="D76">
        <f t="shared" si="5"/>
        <v>35805</v>
      </c>
      <c r="E76">
        <f t="shared" si="6"/>
        <v>0.71609999999999996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5.0177843635763275E-2</v>
      </c>
      <c r="K76">
        <f t="shared" si="9"/>
        <v>-5</v>
      </c>
      <c r="L76">
        <f>POWER('Mersene Twister 50000'!K76,2)/500</f>
        <v>0.05</v>
      </c>
    </row>
    <row r="77" spans="1:12" x14ac:dyDescent="0.35">
      <c r="A77">
        <v>72</v>
      </c>
      <c r="B77" t="s">
        <v>4</v>
      </c>
      <c r="C77">
        <v>493</v>
      </c>
      <c r="D77">
        <f t="shared" si="5"/>
        <v>36298</v>
      </c>
      <c r="E77">
        <f t="shared" si="6"/>
        <v>0.72596000000000005</v>
      </c>
      <c r="F77">
        <f>STANDARDIZE(A77,B106,B107)</f>
        <v>0.76124567474048443</v>
      </c>
      <c r="G77">
        <f t="shared" si="7"/>
        <v>0.77674482909873899</v>
      </c>
      <c r="H77">
        <f t="shared" si="8"/>
        <v>5.0784829098738937E-2</v>
      </c>
      <c r="K77">
        <f t="shared" si="9"/>
        <v>-7</v>
      </c>
      <c r="L77">
        <f>POWER('Mersene Twister 50000'!K77,2)/500</f>
        <v>9.8000000000000004E-2</v>
      </c>
    </row>
    <row r="78" spans="1:12" x14ac:dyDescent="0.35">
      <c r="A78">
        <v>73</v>
      </c>
      <c r="B78" t="s">
        <v>4</v>
      </c>
      <c r="C78">
        <v>498</v>
      </c>
      <c r="D78">
        <f t="shared" ref="D78:D105" si="10">D77+C78</f>
        <v>36796</v>
      </c>
      <c r="E78">
        <f t="shared" si="6"/>
        <v>0.73592000000000002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5.1019733319501048E-2</v>
      </c>
      <c r="K78">
        <f t="shared" si="9"/>
        <v>-2</v>
      </c>
      <c r="L78">
        <f>POWER('Mersene Twister 50000'!K78,2)/500</f>
        <v>8.0000000000000002E-3</v>
      </c>
    </row>
    <row r="79" spans="1:12" x14ac:dyDescent="0.35">
      <c r="A79">
        <v>74</v>
      </c>
      <c r="B79" t="s">
        <v>4</v>
      </c>
      <c r="C79">
        <v>456</v>
      </c>
      <c r="D79">
        <f t="shared" si="10"/>
        <v>37252</v>
      </c>
      <c r="E79">
        <f t="shared" si="6"/>
        <v>0.74504000000000004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5.1817748039769462E-2</v>
      </c>
      <c r="K79">
        <f t="shared" si="9"/>
        <v>-44</v>
      </c>
      <c r="L79">
        <f>POWER('Mersene Twister 50000'!K79,2)/500</f>
        <v>3.8719999999999999</v>
      </c>
    </row>
    <row r="80" spans="1:12" x14ac:dyDescent="0.35">
      <c r="A80">
        <v>75</v>
      </c>
      <c r="B80" t="s">
        <v>5</v>
      </c>
      <c r="C80">
        <v>495</v>
      </c>
      <c r="D80">
        <f t="shared" si="10"/>
        <v>37747</v>
      </c>
      <c r="E80">
        <f t="shared" si="6"/>
        <v>0.75494000000000006</v>
      </c>
      <c r="F80">
        <f>STANDARDIZE(A80,B106,B107)</f>
        <v>0.86505190311418689</v>
      </c>
      <c r="G80">
        <f t="shared" si="7"/>
        <v>0.8064948491727234</v>
      </c>
      <c r="H80">
        <f t="shared" si="8"/>
        <v>5.1554849172723349E-2</v>
      </c>
      <c r="K80">
        <f t="shared" si="9"/>
        <v>-5</v>
      </c>
      <c r="L80">
        <f>POWER('Mersene Twister 50000'!K80,2)/500</f>
        <v>0.05</v>
      </c>
    </row>
    <row r="81" spans="1:12" x14ac:dyDescent="0.35">
      <c r="A81">
        <v>76</v>
      </c>
      <c r="B81" t="s">
        <v>4</v>
      </c>
      <c r="C81">
        <v>500</v>
      </c>
      <c r="D81">
        <f t="shared" si="10"/>
        <v>38247</v>
      </c>
      <c r="E81">
        <f t="shared" si="6"/>
        <v>0.76493999999999995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5.0907789296545602E-2</v>
      </c>
      <c r="K81">
        <f t="shared" si="9"/>
        <v>0</v>
      </c>
      <c r="L81">
        <f>POWER('Mersene Twister 50000'!K81,2)/500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10"/>
        <v>38746</v>
      </c>
      <c r="E82">
        <f t="shared" si="6"/>
        <v>0.77492000000000005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4.9994086697440876E-2</v>
      </c>
      <c r="K82">
        <f t="shared" si="9"/>
        <v>-1</v>
      </c>
      <c r="L82">
        <f>POWER('Mersene Twister 50000'!K82,2)/500</f>
        <v>2E-3</v>
      </c>
    </row>
    <row r="83" spans="1:12" x14ac:dyDescent="0.35">
      <c r="A83">
        <v>78</v>
      </c>
      <c r="B83" t="s">
        <v>5</v>
      </c>
      <c r="C83">
        <v>521</v>
      </c>
      <c r="D83">
        <f t="shared" si="10"/>
        <v>39267</v>
      </c>
      <c r="E83">
        <f t="shared" si="6"/>
        <v>0.78534000000000004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4.8352011126381766E-2</v>
      </c>
      <c r="K83">
        <f t="shared" si="9"/>
        <v>21</v>
      </c>
      <c r="L83">
        <f>POWER('Mersene Twister 50000'!K83,2)/500</f>
        <v>0.88200000000000001</v>
      </c>
    </row>
    <row r="84" spans="1:12" x14ac:dyDescent="0.35">
      <c r="A84">
        <v>79</v>
      </c>
      <c r="B84" t="s">
        <v>5</v>
      </c>
      <c r="C84">
        <v>447</v>
      </c>
      <c r="D84">
        <f t="shared" si="10"/>
        <v>39714</v>
      </c>
      <c r="E84">
        <f t="shared" si="6"/>
        <v>0.79427999999999999</v>
      </c>
      <c r="F84">
        <f>STANDARDIZE(A84,B106,B107)</f>
        <v>1.0034602076124568</v>
      </c>
      <c r="G84">
        <f t="shared" si="7"/>
        <v>0.84218056645221939</v>
      </c>
      <c r="H84">
        <f t="shared" si="8"/>
        <v>4.7900566452219406E-2</v>
      </c>
      <c r="K84">
        <f t="shared" si="9"/>
        <v>-53</v>
      </c>
      <c r="L84">
        <f>POWER('Mersene Twister 50000'!K84,2)/500</f>
        <v>5.6180000000000003</v>
      </c>
    </row>
    <row r="85" spans="1:12" x14ac:dyDescent="0.35">
      <c r="A85">
        <v>80</v>
      </c>
      <c r="B85" t="s">
        <v>4</v>
      </c>
      <c r="C85">
        <v>482</v>
      </c>
      <c r="D85">
        <f t="shared" si="10"/>
        <v>40196</v>
      </c>
      <c r="E85">
        <f t="shared" si="6"/>
        <v>0.80391999999999997</v>
      </c>
      <c r="F85">
        <f>STANDARDIZE(A85,B106,B107)</f>
        <v>1.0380622837370244</v>
      </c>
      <c r="G85">
        <f t="shared" si="7"/>
        <v>0.85037947041012751</v>
      </c>
      <c r="H85">
        <f t="shared" si="8"/>
        <v>4.6459470410127546E-2</v>
      </c>
      <c r="K85">
        <f t="shared" si="9"/>
        <v>-18</v>
      </c>
      <c r="L85">
        <f>POWER('Mersene Twister 50000'!K85,2)/500</f>
        <v>0.64800000000000002</v>
      </c>
    </row>
    <row r="86" spans="1:12" x14ac:dyDescent="0.35">
      <c r="A86">
        <v>81</v>
      </c>
      <c r="B86" t="s">
        <v>4</v>
      </c>
      <c r="C86">
        <v>533</v>
      </c>
      <c r="D86">
        <f t="shared" si="10"/>
        <v>40729</v>
      </c>
      <c r="E86">
        <f t="shared" si="6"/>
        <v>0.81457999999999997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4.3709131658527078E-2</v>
      </c>
      <c r="K86">
        <f t="shared" si="9"/>
        <v>33</v>
      </c>
      <c r="L86">
        <f>POWER('Mersene Twister 50000'!K86,2)/500</f>
        <v>2.1779999999999999</v>
      </c>
    </row>
    <row r="87" spans="1:12" x14ac:dyDescent="0.35">
      <c r="A87">
        <v>82</v>
      </c>
      <c r="B87" t="s">
        <v>4</v>
      </c>
      <c r="C87">
        <v>506</v>
      </c>
      <c r="D87">
        <f t="shared" si="10"/>
        <v>41235</v>
      </c>
      <c r="E87">
        <f t="shared" si="6"/>
        <v>0.82469999999999999</v>
      </c>
      <c r="F87">
        <f>STANDARDIZE(A87,B106,B107)</f>
        <v>1.1072664359861593</v>
      </c>
      <c r="G87">
        <f t="shared" si="7"/>
        <v>0.86591062436960076</v>
      </c>
      <c r="H87">
        <f t="shared" si="8"/>
        <v>4.1210624369600768E-2</v>
      </c>
      <c r="K87">
        <f t="shared" si="9"/>
        <v>6</v>
      </c>
      <c r="L87">
        <f>POWER('Mersene Twister 50000'!K87,2)/500</f>
        <v>7.1999999999999995E-2</v>
      </c>
    </row>
    <row r="88" spans="1:12" x14ac:dyDescent="0.35">
      <c r="A88">
        <v>83</v>
      </c>
      <c r="B88" t="s">
        <v>5</v>
      </c>
      <c r="C88">
        <v>503</v>
      </c>
      <c r="D88">
        <f t="shared" si="10"/>
        <v>41738</v>
      </c>
      <c r="E88">
        <f t="shared" si="6"/>
        <v>0.83475999999999995</v>
      </c>
      <c r="F88">
        <f>STANDARDIZE(A88,B106,B107)</f>
        <v>1.1418685121107266</v>
      </c>
      <c r="G88">
        <f t="shared" si="7"/>
        <v>0.87324566058822739</v>
      </c>
      <c r="H88">
        <f t="shared" si="8"/>
        <v>3.8485660588227444E-2</v>
      </c>
      <c r="K88">
        <f t="shared" si="9"/>
        <v>3</v>
      </c>
      <c r="L88">
        <f>POWER('Mersene Twister 50000'!K88,2)/500</f>
        <v>1.7999999999999999E-2</v>
      </c>
    </row>
    <row r="89" spans="1:12" x14ac:dyDescent="0.35">
      <c r="A89">
        <v>84</v>
      </c>
      <c r="B89" t="s">
        <v>5</v>
      </c>
      <c r="C89">
        <v>470</v>
      </c>
      <c r="D89">
        <f t="shared" si="10"/>
        <v>42208</v>
      </c>
      <c r="E89">
        <f t="shared" si="6"/>
        <v>0.84416000000000002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3.6136560601605305E-2</v>
      </c>
      <c r="K89">
        <f t="shared" si="9"/>
        <v>-30</v>
      </c>
      <c r="L89">
        <f>POWER('Mersene Twister 50000'!K89,2)/500</f>
        <v>1.8</v>
      </c>
    </row>
    <row r="90" spans="1:12" x14ac:dyDescent="0.35">
      <c r="A90">
        <v>85</v>
      </c>
      <c r="B90" t="s">
        <v>4</v>
      </c>
      <c r="C90">
        <v>500</v>
      </c>
      <c r="D90">
        <f t="shared" si="10"/>
        <v>42708</v>
      </c>
      <c r="E90">
        <f t="shared" si="6"/>
        <v>0.85416000000000003</v>
      </c>
      <c r="F90">
        <f>STANDARDIZE(A90,B106,B107)</f>
        <v>1.2110726643598617</v>
      </c>
      <c r="G90">
        <f t="shared" si="7"/>
        <v>0.88706622156702475</v>
      </c>
      <c r="H90">
        <f t="shared" si="8"/>
        <v>3.2906221567024718E-2</v>
      </c>
      <c r="K90">
        <f t="shared" si="9"/>
        <v>0</v>
      </c>
      <c r="L90">
        <f>POWER('Mersene Twister 50000'!K90,2)/500</f>
        <v>0</v>
      </c>
    </row>
    <row r="91" spans="1:12" x14ac:dyDescent="0.35">
      <c r="A91">
        <v>86</v>
      </c>
      <c r="B91" t="s">
        <v>4</v>
      </c>
      <c r="C91">
        <v>470</v>
      </c>
      <c r="D91">
        <f t="shared" si="10"/>
        <v>43178</v>
      </c>
      <c r="E91">
        <f t="shared" si="6"/>
        <v>0.86355999999999999</v>
      </c>
      <c r="F91">
        <f>STANDARDIZE(A91,B106,B107)</f>
        <v>1.2456747404844291</v>
      </c>
      <c r="G91">
        <f t="shared" si="7"/>
        <v>0.89355808464821407</v>
      </c>
      <c r="H91">
        <f t="shared" si="8"/>
        <v>2.9998084648214074E-2</v>
      </c>
      <c r="K91">
        <f t="shared" si="9"/>
        <v>-30</v>
      </c>
      <c r="L91">
        <f>POWER('Mersene Twister 50000'!K91,2)/500</f>
        <v>1.8</v>
      </c>
    </row>
    <row r="92" spans="1:12" x14ac:dyDescent="0.35">
      <c r="A92">
        <v>87</v>
      </c>
      <c r="B92" t="s">
        <v>4</v>
      </c>
      <c r="C92">
        <v>519</v>
      </c>
      <c r="D92">
        <f t="shared" si="10"/>
        <v>43697</v>
      </c>
      <c r="E92">
        <f t="shared" si="6"/>
        <v>0.87394000000000005</v>
      </c>
      <c r="F92">
        <f>STANDARDIZE(A92,B106,B107)</f>
        <v>1.2802768166089966</v>
      </c>
      <c r="G92">
        <f t="shared" si="7"/>
        <v>0.89977610091147864</v>
      </c>
      <c r="H92">
        <f t="shared" si="8"/>
        <v>2.5836100911478588E-2</v>
      </c>
      <c r="K92">
        <f t="shared" si="9"/>
        <v>19</v>
      </c>
      <c r="L92">
        <f>POWER('Mersene Twister 50000'!K92,2)/500</f>
        <v>0.72199999999999998</v>
      </c>
    </row>
    <row r="93" spans="1:12" x14ac:dyDescent="0.35">
      <c r="A93">
        <v>88</v>
      </c>
      <c r="B93" t="s">
        <v>5</v>
      </c>
      <c r="C93">
        <v>484</v>
      </c>
      <c r="D93">
        <f t="shared" si="10"/>
        <v>44181</v>
      </c>
      <c r="E93">
        <f t="shared" si="6"/>
        <v>0.88361999999999996</v>
      </c>
      <c r="F93">
        <f>STANDARDIZE(A93,B106,B107)</f>
        <v>1.3148788927335642</v>
      </c>
      <c r="G93">
        <f t="shared" si="7"/>
        <v>0.90572469623155494</v>
      </c>
      <c r="H93">
        <f t="shared" si="8"/>
        <v>2.2104696231554977E-2</v>
      </c>
      <c r="K93">
        <f t="shared" si="9"/>
        <v>-16</v>
      </c>
      <c r="L93">
        <f>POWER('Mersene Twister 50000'!K93,2)/500</f>
        <v>0.51200000000000001</v>
      </c>
    </row>
    <row r="94" spans="1:12" x14ac:dyDescent="0.35">
      <c r="A94">
        <v>89</v>
      </c>
      <c r="B94" t="s">
        <v>5</v>
      </c>
      <c r="C94">
        <v>471</v>
      </c>
      <c r="D94">
        <f t="shared" si="10"/>
        <v>44652</v>
      </c>
      <c r="E94">
        <f t="shared" si="6"/>
        <v>0.89303999999999994</v>
      </c>
      <c r="F94">
        <f>STANDARDIZE(A94,B106,B107)</f>
        <v>1.3494809688581315</v>
      </c>
      <c r="G94">
        <f t="shared" si="7"/>
        <v>0.91140873545381396</v>
      </c>
      <c r="H94">
        <f t="shared" si="8"/>
        <v>1.8368735453814011E-2</v>
      </c>
      <c r="K94">
        <f t="shared" si="9"/>
        <v>-29</v>
      </c>
      <c r="L94">
        <f>POWER('Mersene Twister 50000'!K94,2)/500</f>
        <v>1.6819999999999999</v>
      </c>
    </row>
    <row r="95" spans="1:12" x14ac:dyDescent="0.35">
      <c r="A95">
        <v>90</v>
      </c>
      <c r="B95" t="s">
        <v>4</v>
      </c>
      <c r="C95">
        <v>537</v>
      </c>
      <c r="D95">
        <f t="shared" si="10"/>
        <v>45189</v>
      </c>
      <c r="E95">
        <f t="shared" si="6"/>
        <v>0.90378000000000003</v>
      </c>
      <c r="F95">
        <f>STANDARDIZE(A95,B106,B107)</f>
        <v>1.3840830449826991</v>
      </c>
      <c r="G95">
        <f t="shared" si="7"/>
        <v>0.91683348605426573</v>
      </c>
      <c r="H95">
        <f t="shared" si="8"/>
        <v>1.3053486054265706E-2</v>
      </c>
      <c r="K95">
        <f t="shared" si="9"/>
        <v>37</v>
      </c>
      <c r="L95">
        <f>POWER('Mersene Twister 50000'!K95,2)/500</f>
        <v>2.738</v>
      </c>
    </row>
    <row r="96" spans="1:12" x14ac:dyDescent="0.35">
      <c r="A96">
        <v>91</v>
      </c>
      <c r="B96" t="s">
        <v>5</v>
      </c>
      <c r="C96">
        <v>505</v>
      </c>
      <c r="D96">
        <f t="shared" si="10"/>
        <v>45694</v>
      </c>
      <c r="E96">
        <f t="shared" si="6"/>
        <v>0.91388000000000003</v>
      </c>
      <c r="F96">
        <f>STANDARDIZE(A96,B106,B107)</f>
        <v>1.4186851211072664</v>
      </c>
      <c r="G96">
        <f t="shared" si="7"/>
        <v>0.92200458153189002</v>
      </c>
      <c r="H96">
        <f t="shared" si="8"/>
        <v>8.1245815318899961E-3</v>
      </c>
      <c r="K96">
        <f t="shared" si="9"/>
        <v>5</v>
      </c>
      <c r="L96">
        <f>POWER('Mersene Twister 50000'!K96,2)/500</f>
        <v>0.05</v>
      </c>
    </row>
    <row r="97" spans="1:12" x14ac:dyDescent="0.35">
      <c r="A97">
        <v>92</v>
      </c>
      <c r="B97" t="s">
        <v>5</v>
      </c>
      <c r="C97">
        <v>497</v>
      </c>
      <c r="D97">
        <f t="shared" si="10"/>
        <v>46191</v>
      </c>
      <c r="E97">
        <f t="shared" si="6"/>
        <v>0.92381999999999997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3.1079847592700993E-3</v>
      </c>
      <c r="K97">
        <f t="shared" si="9"/>
        <v>-3</v>
      </c>
      <c r="L97">
        <f>POWER('Mersene Twister 50000'!K97,2)/500</f>
        <v>1.7999999999999999E-2</v>
      </c>
    </row>
    <row r="98" spans="1:12" x14ac:dyDescent="0.35">
      <c r="A98">
        <v>93</v>
      </c>
      <c r="B98" t="s">
        <v>4</v>
      </c>
      <c r="C98">
        <v>538</v>
      </c>
      <c r="D98">
        <f t="shared" si="10"/>
        <v>46729</v>
      </c>
      <c r="E98">
        <f t="shared" si="6"/>
        <v>0.93457999999999997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2.9700484925052617E-3</v>
      </c>
      <c r="K98">
        <f t="shared" si="9"/>
        <v>38</v>
      </c>
      <c r="L98">
        <f>POWER('Mersene Twister 50000'!K98,2)/500</f>
        <v>2.8879999999999999</v>
      </c>
    </row>
    <row r="99" spans="1:12" x14ac:dyDescent="0.35">
      <c r="A99">
        <v>94</v>
      </c>
      <c r="B99" t="s">
        <v>4</v>
      </c>
      <c r="C99">
        <v>521</v>
      </c>
      <c r="D99">
        <f t="shared" si="10"/>
        <v>47250</v>
      </c>
      <c r="E99">
        <f t="shared" si="6"/>
        <v>0.94499999999999995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8.943005650016933E-3</v>
      </c>
      <c r="K99">
        <f t="shared" si="9"/>
        <v>21</v>
      </c>
      <c r="L99">
        <f>POWER('Mersene Twister 50000'!K99,2)/500</f>
        <v>0.88200000000000001</v>
      </c>
    </row>
    <row r="100" spans="1:12" x14ac:dyDescent="0.35">
      <c r="A100">
        <v>95</v>
      </c>
      <c r="B100" t="s">
        <v>5</v>
      </c>
      <c r="C100">
        <v>458</v>
      </c>
      <c r="D100">
        <f t="shared" si="10"/>
        <v>47708</v>
      </c>
      <c r="E100">
        <f t="shared" si="6"/>
        <v>0.95416000000000001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1.3884152862565613E-2</v>
      </c>
      <c r="K100">
        <f t="shared" si="9"/>
        <v>-42</v>
      </c>
      <c r="L100">
        <f>POWER('Mersene Twister 50000'!K100,2)/500</f>
        <v>3.528</v>
      </c>
    </row>
    <row r="101" spans="1:12" x14ac:dyDescent="0.35">
      <c r="A101">
        <v>96</v>
      </c>
      <c r="B101" t="s">
        <v>4</v>
      </c>
      <c r="C101">
        <v>531</v>
      </c>
      <c r="D101">
        <f t="shared" si="10"/>
        <v>48239</v>
      </c>
      <c r="E101">
        <f t="shared" si="6"/>
        <v>0.96477999999999997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2.0506569777307693E-2</v>
      </c>
      <c r="K101">
        <f t="shared" si="9"/>
        <v>31</v>
      </c>
      <c r="L101">
        <f>POWER('Mersene Twister 50000'!K101,2)/500</f>
        <v>1.9219999999999999</v>
      </c>
    </row>
    <row r="102" spans="1:12" x14ac:dyDescent="0.35">
      <c r="A102">
        <v>97</v>
      </c>
      <c r="B102" t="s">
        <v>5</v>
      </c>
      <c r="C102">
        <v>527</v>
      </c>
      <c r="D102">
        <f t="shared" si="10"/>
        <v>48766</v>
      </c>
      <c r="E102">
        <f t="shared" si="6"/>
        <v>0.97531999999999996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2.7263183399900082E-2</v>
      </c>
      <c r="K102">
        <f t="shared" si="9"/>
        <v>27</v>
      </c>
      <c r="L102">
        <f>POWER('Mersene Twister 50000'!K102,2)/500</f>
        <v>1.458</v>
      </c>
    </row>
    <row r="103" spans="1:12" x14ac:dyDescent="0.35">
      <c r="A103">
        <v>98</v>
      </c>
      <c r="B103" t="s">
        <v>5</v>
      </c>
      <c r="C103">
        <v>484</v>
      </c>
      <c r="D103">
        <f t="shared" si="10"/>
        <v>49250</v>
      </c>
      <c r="E103">
        <f t="shared" si="6"/>
        <v>0.98499999999999999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3.3366800890904491E-2</v>
      </c>
      <c r="K103">
        <f t="shared" si="9"/>
        <v>-16</v>
      </c>
      <c r="L103">
        <f>POWER('Mersene Twister 50000'!K103,2)/500</f>
        <v>0.51200000000000001</v>
      </c>
    </row>
    <row r="104" spans="1:12" x14ac:dyDescent="0.35">
      <c r="A104">
        <v>99</v>
      </c>
      <c r="B104" t="s">
        <v>5</v>
      </c>
      <c r="C104">
        <v>489</v>
      </c>
      <c r="D104">
        <f t="shared" si="10"/>
        <v>49739</v>
      </c>
      <c r="E104">
        <f t="shared" si="6"/>
        <v>0.99478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3.9770141163487427E-2</v>
      </c>
      <c r="K104">
        <f t="shared" si="9"/>
        <v>-11</v>
      </c>
      <c r="L104">
        <f>POWER('Mersene Twister 50000'!K104,2)/500</f>
        <v>0.24199999999999999</v>
      </c>
    </row>
    <row r="105" spans="1:12" x14ac:dyDescent="0.35">
      <c r="A105">
        <v>100</v>
      </c>
      <c r="B105" t="s">
        <v>3</v>
      </c>
      <c r="C105">
        <v>261</v>
      </c>
      <c r="D105">
        <f t="shared" si="10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-239</v>
      </c>
      <c r="L105">
        <f>POWER('Mersene Twister 50000'!K105,2)/500</f>
        <v>114.242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371.39600000000019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6.3239733319501057E-2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-3.6267605544951054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-331.08635973923361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-3.6482302401473912</v>
      </c>
    </row>
    <row r="127" spans="1:4" x14ac:dyDescent="0.35">
      <c r="A127" t="s">
        <v>53</v>
      </c>
      <c r="B127">
        <f>B122+B123*_xlfn.NORM.S.INV(1-0.05/2)</f>
        <v>-3.6052908688428196</v>
      </c>
    </row>
    <row r="129" spans="1:4" x14ac:dyDescent="0.35">
      <c r="A129" t="s">
        <v>54</v>
      </c>
      <c r="B129">
        <f>KURT(C5:C105)</f>
        <v>19.768604243361185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902.35431873453661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19.725665730698054</v>
      </c>
    </row>
    <row r="134" spans="1:4" x14ac:dyDescent="0.35">
      <c r="A134" t="s">
        <v>57</v>
      </c>
      <c r="B134">
        <f>B129+B130*_xlfn.NORM.S.INV(1-0.05/2)</f>
        <v>19.811542756024316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10"/>
  <sheetViews>
    <sheetView zoomScale="80" zoomScaleNormal="80" workbookViewId="0">
      <selection activeCell="S150" sqref="S150"/>
    </sheetView>
  </sheetViews>
  <sheetFormatPr defaultRowHeight="14.5" x14ac:dyDescent="0.35"/>
  <sheetData>
    <row r="2" spans="1:60" x14ac:dyDescent="0.35">
      <c r="B2" t="s">
        <v>77</v>
      </c>
      <c r="C2" t="s">
        <v>84</v>
      </c>
      <c r="D2" t="s">
        <v>80</v>
      </c>
    </row>
    <row r="3" spans="1:60" x14ac:dyDescent="0.35">
      <c r="A3">
        <v>0</v>
      </c>
      <c r="B3">
        <v>242</v>
      </c>
      <c r="C3">
        <v>509</v>
      </c>
      <c r="D3">
        <v>726</v>
      </c>
      <c r="O3" t="s">
        <v>63</v>
      </c>
    </row>
    <row r="4" spans="1:60" x14ac:dyDescent="0.35">
      <c r="A4">
        <v>1</v>
      </c>
      <c r="B4">
        <v>518</v>
      </c>
      <c r="C4">
        <v>980</v>
      </c>
      <c r="D4">
        <v>1538</v>
      </c>
      <c r="P4" t="s">
        <v>77</v>
      </c>
      <c r="Q4" t="s">
        <v>84</v>
      </c>
      <c r="R4" t="s">
        <v>80</v>
      </c>
      <c r="AD4" t="s">
        <v>81</v>
      </c>
      <c r="AR4" t="s">
        <v>82</v>
      </c>
    </row>
    <row r="5" spans="1:60" x14ac:dyDescent="0.35">
      <c r="A5">
        <v>2</v>
      </c>
      <c r="B5">
        <v>528</v>
      </c>
      <c r="C5">
        <v>1046</v>
      </c>
      <c r="D5">
        <v>1472</v>
      </c>
      <c r="O5">
        <v>0</v>
      </c>
      <c r="P5">
        <v>251</v>
      </c>
      <c r="Q5">
        <v>501</v>
      </c>
      <c r="R5">
        <v>751</v>
      </c>
      <c r="AE5" t="s">
        <v>77</v>
      </c>
      <c r="AF5" t="s">
        <v>84</v>
      </c>
      <c r="AG5" t="s">
        <v>80</v>
      </c>
      <c r="AS5" t="s">
        <v>77</v>
      </c>
      <c r="AT5" t="s">
        <v>84</v>
      </c>
      <c r="AU5" t="s">
        <v>80</v>
      </c>
      <c r="BE5" t="s">
        <v>83</v>
      </c>
    </row>
    <row r="6" spans="1:60" x14ac:dyDescent="0.35">
      <c r="A6">
        <v>3</v>
      </c>
      <c r="B6">
        <v>509</v>
      </c>
      <c r="C6">
        <v>1007</v>
      </c>
      <c r="D6">
        <v>1536</v>
      </c>
      <c r="O6">
        <v>1</v>
      </c>
      <c r="P6">
        <v>500</v>
      </c>
      <c r="Q6">
        <v>1000</v>
      </c>
      <c r="R6">
        <v>1500</v>
      </c>
      <c r="AD6">
        <v>0</v>
      </c>
      <c r="AE6">
        <v>292</v>
      </c>
      <c r="AF6">
        <v>504</v>
      </c>
      <c r="AG6">
        <v>758</v>
      </c>
      <c r="AR6">
        <v>0</v>
      </c>
      <c r="AS6">
        <v>236</v>
      </c>
      <c r="AT6">
        <v>481</v>
      </c>
      <c r="AU6">
        <v>769</v>
      </c>
      <c r="BF6" t="s">
        <v>77</v>
      </c>
      <c r="BG6" t="s">
        <v>85</v>
      </c>
      <c r="BH6" t="s">
        <v>80</v>
      </c>
    </row>
    <row r="7" spans="1:60" x14ac:dyDescent="0.35">
      <c r="A7">
        <v>4</v>
      </c>
      <c r="B7">
        <v>506</v>
      </c>
      <c r="C7">
        <v>1040</v>
      </c>
      <c r="D7">
        <v>1524</v>
      </c>
      <c r="O7">
        <v>2</v>
      </c>
      <c r="P7">
        <v>499</v>
      </c>
      <c r="Q7">
        <v>1000</v>
      </c>
      <c r="R7">
        <v>1499</v>
      </c>
      <c r="AD7">
        <v>1</v>
      </c>
      <c r="AE7">
        <v>508</v>
      </c>
      <c r="AF7">
        <v>991</v>
      </c>
      <c r="AG7">
        <v>1513</v>
      </c>
      <c r="AR7">
        <v>1</v>
      </c>
      <c r="AS7">
        <v>481</v>
      </c>
      <c r="AT7">
        <v>985</v>
      </c>
      <c r="AU7">
        <v>1465</v>
      </c>
      <c r="BE7">
        <v>0</v>
      </c>
      <c r="BF7">
        <v>236</v>
      </c>
      <c r="BG7">
        <v>478</v>
      </c>
      <c r="BH7">
        <v>748</v>
      </c>
    </row>
    <row r="8" spans="1:60" x14ac:dyDescent="0.35">
      <c r="A8">
        <v>5</v>
      </c>
      <c r="B8">
        <v>497</v>
      </c>
      <c r="C8">
        <v>983</v>
      </c>
      <c r="D8">
        <v>1441</v>
      </c>
      <c r="O8">
        <v>3</v>
      </c>
      <c r="P8">
        <v>500</v>
      </c>
      <c r="Q8">
        <v>1000</v>
      </c>
      <c r="R8">
        <v>1501</v>
      </c>
      <c r="AD8">
        <v>2</v>
      </c>
      <c r="AE8">
        <v>492</v>
      </c>
      <c r="AF8">
        <v>937</v>
      </c>
      <c r="AG8">
        <v>1520</v>
      </c>
      <c r="AR8">
        <v>2</v>
      </c>
      <c r="AS8">
        <v>515</v>
      </c>
      <c r="AT8">
        <v>998</v>
      </c>
      <c r="AU8">
        <v>1532</v>
      </c>
      <c r="BE8">
        <v>1</v>
      </c>
      <c r="BF8">
        <v>502</v>
      </c>
      <c r="BG8">
        <v>1040</v>
      </c>
      <c r="BH8">
        <v>1582</v>
      </c>
    </row>
    <row r="9" spans="1:60" x14ac:dyDescent="0.35">
      <c r="A9">
        <v>6</v>
      </c>
      <c r="B9">
        <v>508</v>
      </c>
      <c r="C9">
        <v>987</v>
      </c>
      <c r="D9">
        <v>1490</v>
      </c>
      <c r="O9">
        <v>4</v>
      </c>
      <c r="P9">
        <v>501</v>
      </c>
      <c r="Q9">
        <v>1000</v>
      </c>
      <c r="R9">
        <v>1500</v>
      </c>
      <c r="AD9">
        <v>3</v>
      </c>
      <c r="AE9">
        <v>494</v>
      </c>
      <c r="AF9">
        <v>1017</v>
      </c>
      <c r="AG9">
        <v>1515</v>
      </c>
      <c r="AR9">
        <v>3</v>
      </c>
      <c r="AS9">
        <v>570</v>
      </c>
      <c r="AT9">
        <v>988</v>
      </c>
      <c r="AU9">
        <v>1568</v>
      </c>
      <c r="BE9">
        <v>2</v>
      </c>
      <c r="BF9">
        <v>531</v>
      </c>
      <c r="BG9">
        <v>1017</v>
      </c>
      <c r="BH9">
        <v>1544</v>
      </c>
    </row>
    <row r="10" spans="1:60" x14ac:dyDescent="0.35">
      <c r="A10">
        <v>7</v>
      </c>
      <c r="B10">
        <v>473</v>
      </c>
      <c r="C10">
        <v>995</v>
      </c>
      <c r="D10">
        <v>1426</v>
      </c>
      <c r="O10">
        <v>5</v>
      </c>
      <c r="P10">
        <v>501</v>
      </c>
      <c r="Q10">
        <v>1000</v>
      </c>
      <c r="R10">
        <v>1499</v>
      </c>
      <c r="AD10">
        <v>4</v>
      </c>
      <c r="AE10">
        <v>481</v>
      </c>
      <c r="AF10">
        <v>1030</v>
      </c>
      <c r="AG10">
        <v>1548</v>
      </c>
      <c r="AR10">
        <v>4</v>
      </c>
      <c r="AS10">
        <v>472</v>
      </c>
      <c r="AT10">
        <v>976</v>
      </c>
      <c r="AU10">
        <v>1512</v>
      </c>
      <c r="BE10">
        <v>3</v>
      </c>
      <c r="BF10">
        <v>517</v>
      </c>
      <c r="BG10">
        <v>990</v>
      </c>
      <c r="BH10">
        <v>1505</v>
      </c>
    </row>
    <row r="11" spans="1:60" x14ac:dyDescent="0.35">
      <c r="A11">
        <v>8</v>
      </c>
      <c r="B11">
        <v>522</v>
      </c>
      <c r="C11">
        <v>1044</v>
      </c>
      <c r="D11">
        <v>1500</v>
      </c>
      <c r="O11">
        <v>6</v>
      </c>
      <c r="P11">
        <v>498</v>
      </c>
      <c r="Q11">
        <v>1000</v>
      </c>
      <c r="R11">
        <v>1500</v>
      </c>
      <c r="AD11">
        <v>5</v>
      </c>
      <c r="AE11">
        <v>514</v>
      </c>
      <c r="AF11">
        <v>954</v>
      </c>
      <c r="AG11">
        <v>1475</v>
      </c>
      <c r="AR11">
        <v>5</v>
      </c>
      <c r="AS11">
        <v>510</v>
      </c>
      <c r="AT11">
        <v>1076</v>
      </c>
      <c r="AU11">
        <v>1484</v>
      </c>
      <c r="BE11">
        <v>4</v>
      </c>
      <c r="BF11">
        <v>454</v>
      </c>
      <c r="BG11">
        <v>1046</v>
      </c>
      <c r="BH11">
        <v>1438</v>
      </c>
    </row>
    <row r="12" spans="1:60" x14ac:dyDescent="0.35">
      <c r="A12">
        <v>9</v>
      </c>
      <c r="B12">
        <v>454</v>
      </c>
      <c r="C12">
        <v>985</v>
      </c>
      <c r="D12">
        <v>1495</v>
      </c>
      <c r="O12">
        <v>7</v>
      </c>
      <c r="P12">
        <v>501</v>
      </c>
      <c r="Q12">
        <v>999</v>
      </c>
      <c r="R12">
        <v>1500</v>
      </c>
      <c r="AD12">
        <v>6</v>
      </c>
      <c r="AE12">
        <v>478</v>
      </c>
      <c r="AF12">
        <v>1030</v>
      </c>
      <c r="AG12">
        <v>1537</v>
      </c>
      <c r="AR12">
        <v>6</v>
      </c>
      <c r="AS12">
        <v>520</v>
      </c>
      <c r="AT12">
        <v>1056</v>
      </c>
      <c r="AU12">
        <v>1556</v>
      </c>
      <c r="BE12">
        <v>5</v>
      </c>
      <c r="BF12">
        <v>524</v>
      </c>
      <c r="BG12">
        <v>988</v>
      </c>
      <c r="BH12">
        <v>1467</v>
      </c>
    </row>
    <row r="13" spans="1:60" x14ac:dyDescent="0.35">
      <c r="A13">
        <v>10</v>
      </c>
      <c r="B13">
        <v>552</v>
      </c>
      <c r="C13">
        <v>1011</v>
      </c>
      <c r="D13">
        <v>1463</v>
      </c>
      <c r="O13">
        <v>8</v>
      </c>
      <c r="P13">
        <v>499</v>
      </c>
      <c r="Q13">
        <v>1001</v>
      </c>
      <c r="R13">
        <v>1501</v>
      </c>
      <c r="AD13">
        <v>7</v>
      </c>
      <c r="AE13">
        <v>483</v>
      </c>
      <c r="AF13">
        <v>939</v>
      </c>
      <c r="AG13">
        <v>1471</v>
      </c>
      <c r="AR13">
        <v>7</v>
      </c>
      <c r="AS13">
        <v>473</v>
      </c>
      <c r="AT13">
        <v>1023</v>
      </c>
      <c r="AU13">
        <v>1588</v>
      </c>
      <c r="BE13">
        <v>6</v>
      </c>
      <c r="BF13">
        <v>479</v>
      </c>
      <c r="BG13">
        <v>1029</v>
      </c>
      <c r="BH13">
        <v>1463</v>
      </c>
    </row>
    <row r="14" spans="1:60" x14ac:dyDescent="0.35">
      <c r="A14">
        <v>11</v>
      </c>
      <c r="B14">
        <v>481</v>
      </c>
      <c r="C14">
        <v>992</v>
      </c>
      <c r="D14">
        <v>1411</v>
      </c>
      <c r="O14">
        <v>9</v>
      </c>
      <c r="P14">
        <v>500</v>
      </c>
      <c r="Q14">
        <v>999</v>
      </c>
      <c r="R14">
        <v>1500</v>
      </c>
      <c r="AD14">
        <v>8</v>
      </c>
      <c r="AE14">
        <v>501</v>
      </c>
      <c r="AF14">
        <v>999</v>
      </c>
      <c r="AG14">
        <v>1502</v>
      </c>
      <c r="AR14">
        <v>8</v>
      </c>
      <c r="AS14">
        <v>466</v>
      </c>
      <c r="AT14">
        <v>1005</v>
      </c>
      <c r="AU14">
        <v>1522</v>
      </c>
      <c r="BE14">
        <v>7</v>
      </c>
      <c r="BF14">
        <v>476</v>
      </c>
      <c r="BG14">
        <v>1046</v>
      </c>
      <c r="BH14">
        <v>1428</v>
      </c>
    </row>
    <row r="15" spans="1:60" x14ac:dyDescent="0.35">
      <c r="A15">
        <v>12</v>
      </c>
      <c r="B15">
        <v>502</v>
      </c>
      <c r="C15">
        <v>993</v>
      </c>
      <c r="D15">
        <v>1558</v>
      </c>
      <c r="O15">
        <v>10</v>
      </c>
      <c r="P15">
        <v>501</v>
      </c>
      <c r="Q15">
        <v>1000</v>
      </c>
      <c r="R15">
        <v>1500</v>
      </c>
      <c r="AD15">
        <v>9</v>
      </c>
      <c r="AE15">
        <v>462</v>
      </c>
      <c r="AF15">
        <v>987</v>
      </c>
      <c r="AG15">
        <v>1540</v>
      </c>
      <c r="AR15">
        <v>9</v>
      </c>
      <c r="AS15">
        <v>557</v>
      </c>
      <c r="AT15">
        <v>979</v>
      </c>
      <c r="AU15">
        <v>1533</v>
      </c>
      <c r="BE15">
        <v>8</v>
      </c>
      <c r="BF15">
        <v>509</v>
      </c>
      <c r="BG15">
        <v>940</v>
      </c>
      <c r="BH15">
        <v>1447</v>
      </c>
    </row>
    <row r="16" spans="1:60" x14ac:dyDescent="0.35">
      <c r="A16">
        <v>13</v>
      </c>
      <c r="B16">
        <v>488</v>
      </c>
      <c r="C16">
        <v>1022</v>
      </c>
      <c r="D16">
        <v>1450</v>
      </c>
      <c r="O16">
        <v>11</v>
      </c>
      <c r="P16">
        <v>500</v>
      </c>
      <c r="Q16">
        <v>1001</v>
      </c>
      <c r="R16">
        <v>1500</v>
      </c>
      <c r="AD16">
        <v>10</v>
      </c>
      <c r="AE16">
        <v>503</v>
      </c>
      <c r="AF16">
        <v>1012</v>
      </c>
      <c r="AG16">
        <v>1472</v>
      </c>
      <c r="AR16">
        <v>10</v>
      </c>
      <c r="AS16">
        <v>486</v>
      </c>
      <c r="AT16">
        <v>990</v>
      </c>
      <c r="AU16">
        <v>1530</v>
      </c>
      <c r="BE16">
        <v>9</v>
      </c>
      <c r="BF16">
        <v>521</v>
      </c>
      <c r="BG16">
        <v>1007</v>
      </c>
      <c r="BH16">
        <v>1452</v>
      </c>
    </row>
    <row r="17" spans="1:60" x14ac:dyDescent="0.35">
      <c r="A17">
        <v>14</v>
      </c>
      <c r="B17">
        <v>501</v>
      </c>
      <c r="C17">
        <v>984</v>
      </c>
      <c r="D17">
        <v>1414</v>
      </c>
      <c r="O17">
        <v>12</v>
      </c>
      <c r="P17">
        <v>499</v>
      </c>
      <c r="Q17">
        <v>999</v>
      </c>
      <c r="R17">
        <v>1499</v>
      </c>
      <c r="AD17">
        <v>11</v>
      </c>
      <c r="AE17">
        <v>506</v>
      </c>
      <c r="AF17">
        <v>993</v>
      </c>
      <c r="AG17">
        <v>1460</v>
      </c>
      <c r="AR17">
        <v>11</v>
      </c>
      <c r="AS17">
        <v>468</v>
      </c>
      <c r="AT17">
        <v>984</v>
      </c>
      <c r="AU17">
        <v>1462</v>
      </c>
      <c r="BE17">
        <v>10</v>
      </c>
      <c r="BF17">
        <v>493</v>
      </c>
      <c r="BG17">
        <v>983</v>
      </c>
      <c r="BH17">
        <v>1466</v>
      </c>
    </row>
    <row r="18" spans="1:60" x14ac:dyDescent="0.35">
      <c r="A18">
        <v>15</v>
      </c>
      <c r="B18">
        <v>497</v>
      </c>
      <c r="C18">
        <v>1003</v>
      </c>
      <c r="D18">
        <v>1490</v>
      </c>
      <c r="O18">
        <v>13</v>
      </c>
      <c r="P18">
        <v>501</v>
      </c>
      <c r="Q18">
        <v>1000</v>
      </c>
      <c r="R18">
        <v>1500</v>
      </c>
      <c r="AD18">
        <v>12</v>
      </c>
      <c r="AE18">
        <v>439</v>
      </c>
      <c r="AF18">
        <v>979</v>
      </c>
      <c r="AG18">
        <v>1461</v>
      </c>
      <c r="AR18">
        <v>12</v>
      </c>
      <c r="AS18">
        <v>479</v>
      </c>
      <c r="AT18">
        <v>994</v>
      </c>
      <c r="AU18">
        <v>1568</v>
      </c>
      <c r="BE18">
        <v>11</v>
      </c>
      <c r="BF18">
        <v>527</v>
      </c>
      <c r="BG18">
        <v>998</v>
      </c>
      <c r="BH18">
        <v>1602</v>
      </c>
    </row>
    <row r="19" spans="1:60" x14ac:dyDescent="0.35">
      <c r="A19">
        <v>16</v>
      </c>
      <c r="B19">
        <v>487</v>
      </c>
      <c r="C19">
        <v>1037</v>
      </c>
      <c r="D19">
        <v>1533</v>
      </c>
      <c r="O19">
        <v>14</v>
      </c>
      <c r="P19">
        <v>499</v>
      </c>
      <c r="Q19">
        <v>1001</v>
      </c>
      <c r="R19">
        <v>1500</v>
      </c>
      <c r="AD19">
        <v>13</v>
      </c>
      <c r="AE19">
        <v>502</v>
      </c>
      <c r="AF19">
        <v>996</v>
      </c>
      <c r="AG19">
        <v>1541</v>
      </c>
      <c r="AR19">
        <v>13</v>
      </c>
      <c r="AS19">
        <v>493</v>
      </c>
      <c r="AT19">
        <v>985</v>
      </c>
      <c r="AU19">
        <v>1496</v>
      </c>
      <c r="BE19">
        <v>12</v>
      </c>
      <c r="BF19">
        <v>557</v>
      </c>
      <c r="BG19">
        <v>979</v>
      </c>
      <c r="BH19">
        <v>1455</v>
      </c>
    </row>
    <row r="20" spans="1:60" x14ac:dyDescent="0.35">
      <c r="A20">
        <v>17</v>
      </c>
      <c r="B20">
        <v>512</v>
      </c>
      <c r="C20">
        <v>974</v>
      </c>
      <c r="D20">
        <v>1577</v>
      </c>
      <c r="O20">
        <v>15</v>
      </c>
      <c r="P20">
        <v>501</v>
      </c>
      <c r="Q20">
        <v>1000</v>
      </c>
      <c r="R20">
        <v>1501</v>
      </c>
      <c r="AD20">
        <v>14</v>
      </c>
      <c r="AE20">
        <v>478</v>
      </c>
      <c r="AF20">
        <v>996</v>
      </c>
      <c r="AG20">
        <v>1525</v>
      </c>
      <c r="AR20">
        <v>14</v>
      </c>
      <c r="AS20">
        <v>509</v>
      </c>
      <c r="AT20">
        <v>1022</v>
      </c>
      <c r="AU20">
        <v>1518</v>
      </c>
      <c r="BE20">
        <v>13</v>
      </c>
      <c r="BF20">
        <v>540</v>
      </c>
      <c r="BG20">
        <v>991</v>
      </c>
      <c r="BH20">
        <v>1535</v>
      </c>
    </row>
    <row r="21" spans="1:60" x14ac:dyDescent="0.35">
      <c r="A21">
        <v>18</v>
      </c>
      <c r="B21">
        <v>495</v>
      </c>
      <c r="C21">
        <v>973</v>
      </c>
      <c r="D21">
        <v>1492</v>
      </c>
      <c r="O21">
        <v>16</v>
      </c>
      <c r="P21">
        <v>500</v>
      </c>
      <c r="Q21">
        <v>998</v>
      </c>
      <c r="R21">
        <v>1500</v>
      </c>
      <c r="AD21">
        <v>15</v>
      </c>
      <c r="AE21">
        <v>559</v>
      </c>
      <c r="AF21">
        <v>956</v>
      </c>
      <c r="AG21">
        <v>1474</v>
      </c>
      <c r="AR21">
        <v>15</v>
      </c>
      <c r="AS21">
        <v>511</v>
      </c>
      <c r="AT21">
        <v>984</v>
      </c>
      <c r="AU21">
        <v>1489</v>
      </c>
      <c r="BE21">
        <v>14</v>
      </c>
      <c r="BF21">
        <v>487</v>
      </c>
      <c r="BG21">
        <v>1015</v>
      </c>
      <c r="BH21">
        <v>1428</v>
      </c>
    </row>
    <row r="22" spans="1:60" x14ac:dyDescent="0.35">
      <c r="A22">
        <v>19</v>
      </c>
      <c r="B22">
        <v>523</v>
      </c>
      <c r="C22">
        <v>966</v>
      </c>
      <c r="D22">
        <v>1570</v>
      </c>
      <c r="O22">
        <v>17</v>
      </c>
      <c r="P22">
        <v>500</v>
      </c>
      <c r="Q22">
        <v>1002</v>
      </c>
      <c r="R22">
        <v>1501</v>
      </c>
      <c r="AD22">
        <v>16</v>
      </c>
      <c r="AE22">
        <v>503</v>
      </c>
      <c r="AF22">
        <v>1040</v>
      </c>
      <c r="AG22">
        <v>1458</v>
      </c>
      <c r="AR22">
        <v>16</v>
      </c>
      <c r="AS22">
        <v>516</v>
      </c>
      <c r="AT22">
        <v>915</v>
      </c>
      <c r="AU22">
        <v>1530</v>
      </c>
      <c r="BE22">
        <v>15</v>
      </c>
      <c r="BF22">
        <v>487</v>
      </c>
      <c r="BG22">
        <v>986</v>
      </c>
      <c r="BH22">
        <v>1498</v>
      </c>
    </row>
    <row r="23" spans="1:60" x14ac:dyDescent="0.35">
      <c r="A23">
        <v>20</v>
      </c>
      <c r="B23">
        <v>504</v>
      </c>
      <c r="C23">
        <v>962</v>
      </c>
      <c r="D23">
        <v>1533</v>
      </c>
      <c r="O23">
        <v>18</v>
      </c>
      <c r="P23">
        <v>500</v>
      </c>
      <c r="Q23">
        <v>1000</v>
      </c>
      <c r="R23">
        <v>1499</v>
      </c>
      <c r="AD23">
        <v>17</v>
      </c>
      <c r="AE23">
        <v>512</v>
      </c>
      <c r="AF23">
        <v>985</v>
      </c>
      <c r="AG23">
        <v>1533</v>
      </c>
      <c r="AR23">
        <v>17</v>
      </c>
      <c r="AS23">
        <v>524</v>
      </c>
      <c r="AT23">
        <v>1018</v>
      </c>
      <c r="AU23">
        <v>1465</v>
      </c>
      <c r="BE23">
        <v>16</v>
      </c>
      <c r="BF23">
        <v>499</v>
      </c>
      <c r="BG23">
        <v>1000</v>
      </c>
      <c r="BH23">
        <v>1476</v>
      </c>
    </row>
    <row r="24" spans="1:60" x14ac:dyDescent="0.35">
      <c r="A24">
        <v>21</v>
      </c>
      <c r="B24">
        <v>493</v>
      </c>
      <c r="C24">
        <v>961</v>
      </c>
      <c r="D24">
        <v>1534</v>
      </c>
      <c r="O24">
        <v>19</v>
      </c>
      <c r="P24">
        <v>500</v>
      </c>
      <c r="Q24">
        <v>1000</v>
      </c>
      <c r="R24">
        <v>1500</v>
      </c>
      <c r="AD24">
        <v>18</v>
      </c>
      <c r="AE24">
        <v>489</v>
      </c>
      <c r="AF24">
        <v>1042</v>
      </c>
      <c r="AG24">
        <v>1540</v>
      </c>
      <c r="AR24">
        <v>18</v>
      </c>
      <c r="AS24">
        <v>497</v>
      </c>
      <c r="AT24">
        <v>1024</v>
      </c>
      <c r="AU24">
        <v>1410</v>
      </c>
      <c r="BE24">
        <v>17</v>
      </c>
      <c r="BF24">
        <v>487</v>
      </c>
      <c r="BG24">
        <v>981</v>
      </c>
      <c r="BH24">
        <v>1542</v>
      </c>
    </row>
    <row r="25" spans="1:60" x14ac:dyDescent="0.35">
      <c r="A25">
        <v>22</v>
      </c>
      <c r="B25">
        <v>526</v>
      </c>
      <c r="C25">
        <v>1012</v>
      </c>
      <c r="D25">
        <v>1496</v>
      </c>
      <c r="O25">
        <v>20</v>
      </c>
      <c r="P25">
        <v>498</v>
      </c>
      <c r="Q25">
        <v>999</v>
      </c>
      <c r="R25">
        <v>1499</v>
      </c>
      <c r="AD25">
        <v>19</v>
      </c>
      <c r="AE25">
        <v>501</v>
      </c>
      <c r="AF25">
        <v>994</v>
      </c>
      <c r="AG25">
        <v>1537</v>
      </c>
      <c r="AR25">
        <v>19</v>
      </c>
      <c r="AS25">
        <v>488</v>
      </c>
      <c r="AT25">
        <v>965</v>
      </c>
      <c r="AU25">
        <v>1465</v>
      </c>
      <c r="BE25">
        <v>18</v>
      </c>
      <c r="BF25">
        <v>515</v>
      </c>
      <c r="BG25">
        <v>976</v>
      </c>
      <c r="BH25">
        <v>1484</v>
      </c>
    </row>
    <row r="26" spans="1:60" x14ac:dyDescent="0.35">
      <c r="A26">
        <v>23</v>
      </c>
      <c r="B26">
        <v>556</v>
      </c>
      <c r="C26">
        <v>959</v>
      </c>
      <c r="D26">
        <v>1486</v>
      </c>
      <c r="O26">
        <v>21</v>
      </c>
      <c r="P26">
        <v>502</v>
      </c>
      <c r="Q26">
        <v>1002</v>
      </c>
      <c r="R26">
        <v>1501</v>
      </c>
      <c r="AD26">
        <v>20</v>
      </c>
      <c r="AE26">
        <v>461</v>
      </c>
      <c r="AF26">
        <v>1054</v>
      </c>
      <c r="AG26">
        <v>1482</v>
      </c>
      <c r="AR26">
        <v>20</v>
      </c>
      <c r="AS26">
        <v>511</v>
      </c>
      <c r="AT26">
        <v>986</v>
      </c>
      <c r="AU26">
        <v>1549</v>
      </c>
      <c r="BE26">
        <v>19</v>
      </c>
      <c r="BF26">
        <v>531</v>
      </c>
      <c r="BG26">
        <v>1010</v>
      </c>
      <c r="BH26">
        <v>1495</v>
      </c>
    </row>
    <row r="27" spans="1:60" x14ac:dyDescent="0.35">
      <c r="A27">
        <v>24</v>
      </c>
      <c r="B27">
        <v>495</v>
      </c>
      <c r="C27">
        <v>934</v>
      </c>
      <c r="D27">
        <v>1470</v>
      </c>
      <c r="O27">
        <v>22</v>
      </c>
      <c r="P27">
        <v>500</v>
      </c>
      <c r="Q27">
        <v>999</v>
      </c>
      <c r="R27">
        <v>1500</v>
      </c>
      <c r="AD27">
        <v>21</v>
      </c>
      <c r="AE27">
        <v>492</v>
      </c>
      <c r="AF27">
        <v>983</v>
      </c>
      <c r="AG27">
        <v>1478</v>
      </c>
      <c r="AR27">
        <v>21</v>
      </c>
      <c r="AS27">
        <v>506</v>
      </c>
      <c r="AT27">
        <v>1065</v>
      </c>
      <c r="AU27">
        <v>1522</v>
      </c>
      <c r="BE27">
        <v>20</v>
      </c>
      <c r="BF27">
        <v>519</v>
      </c>
      <c r="BG27">
        <v>979</v>
      </c>
      <c r="BH27">
        <v>1482</v>
      </c>
    </row>
    <row r="28" spans="1:60" x14ac:dyDescent="0.35">
      <c r="A28">
        <v>25</v>
      </c>
      <c r="B28">
        <v>445</v>
      </c>
      <c r="C28">
        <v>991</v>
      </c>
      <c r="D28">
        <v>1486</v>
      </c>
      <c r="O28">
        <v>23</v>
      </c>
      <c r="P28">
        <v>500</v>
      </c>
      <c r="Q28">
        <v>999</v>
      </c>
      <c r="R28">
        <v>1500</v>
      </c>
      <c r="AD28">
        <v>22</v>
      </c>
      <c r="AE28">
        <v>466</v>
      </c>
      <c r="AF28">
        <v>985</v>
      </c>
      <c r="AG28">
        <v>1484</v>
      </c>
      <c r="AR28">
        <v>22</v>
      </c>
      <c r="AS28">
        <v>516</v>
      </c>
      <c r="AT28">
        <v>988</v>
      </c>
      <c r="AU28">
        <v>1498</v>
      </c>
      <c r="BE28">
        <v>21</v>
      </c>
      <c r="BF28">
        <v>517</v>
      </c>
      <c r="BG28">
        <v>996</v>
      </c>
      <c r="BH28">
        <v>1465</v>
      </c>
    </row>
    <row r="29" spans="1:60" x14ac:dyDescent="0.35">
      <c r="A29">
        <v>26</v>
      </c>
      <c r="B29">
        <v>472</v>
      </c>
      <c r="C29">
        <v>998</v>
      </c>
      <c r="D29">
        <v>1448</v>
      </c>
      <c r="O29">
        <v>24</v>
      </c>
      <c r="P29">
        <v>500</v>
      </c>
      <c r="Q29">
        <v>1001</v>
      </c>
      <c r="R29">
        <v>1500</v>
      </c>
      <c r="AD29">
        <v>23</v>
      </c>
      <c r="AE29">
        <v>510</v>
      </c>
      <c r="AF29">
        <v>1015</v>
      </c>
      <c r="AG29">
        <v>1472</v>
      </c>
      <c r="AR29">
        <v>23</v>
      </c>
      <c r="AS29">
        <v>495</v>
      </c>
      <c r="AT29">
        <v>1044</v>
      </c>
      <c r="AU29">
        <v>1505</v>
      </c>
      <c r="BE29">
        <v>22</v>
      </c>
      <c r="BF29">
        <v>516</v>
      </c>
      <c r="BG29">
        <v>1012</v>
      </c>
      <c r="BH29">
        <v>1515</v>
      </c>
    </row>
    <row r="30" spans="1:60" x14ac:dyDescent="0.35">
      <c r="A30">
        <v>27</v>
      </c>
      <c r="B30">
        <v>529</v>
      </c>
      <c r="C30">
        <v>1037</v>
      </c>
      <c r="D30">
        <v>1520</v>
      </c>
      <c r="O30">
        <v>25</v>
      </c>
      <c r="P30">
        <v>500</v>
      </c>
      <c r="Q30">
        <v>1000</v>
      </c>
      <c r="R30">
        <v>1500</v>
      </c>
      <c r="AD30">
        <v>24</v>
      </c>
      <c r="AE30">
        <v>486</v>
      </c>
      <c r="AF30">
        <v>1030</v>
      </c>
      <c r="AG30">
        <v>1550</v>
      </c>
      <c r="AR30">
        <v>24</v>
      </c>
      <c r="AS30">
        <v>503</v>
      </c>
      <c r="AT30">
        <v>986</v>
      </c>
      <c r="AU30">
        <v>1472</v>
      </c>
      <c r="BE30">
        <v>23</v>
      </c>
      <c r="BF30">
        <v>464</v>
      </c>
      <c r="BG30">
        <v>989</v>
      </c>
      <c r="BH30">
        <v>1552</v>
      </c>
    </row>
    <row r="31" spans="1:60" x14ac:dyDescent="0.35">
      <c r="A31">
        <v>28</v>
      </c>
      <c r="B31">
        <v>449</v>
      </c>
      <c r="C31">
        <v>976</v>
      </c>
      <c r="D31">
        <v>1496</v>
      </c>
      <c r="O31">
        <v>26</v>
      </c>
      <c r="P31">
        <v>500</v>
      </c>
      <c r="Q31">
        <v>1000</v>
      </c>
      <c r="R31">
        <v>1500</v>
      </c>
      <c r="AD31">
        <v>25</v>
      </c>
      <c r="AE31">
        <v>499</v>
      </c>
      <c r="AF31">
        <v>1031</v>
      </c>
      <c r="AG31">
        <v>1527</v>
      </c>
      <c r="AR31">
        <v>25</v>
      </c>
      <c r="AS31">
        <v>464</v>
      </c>
      <c r="AT31">
        <v>990</v>
      </c>
      <c r="AU31">
        <v>1523</v>
      </c>
      <c r="BE31">
        <v>24</v>
      </c>
      <c r="BF31">
        <v>492</v>
      </c>
      <c r="BG31">
        <v>1014</v>
      </c>
      <c r="BH31">
        <v>1473</v>
      </c>
    </row>
    <row r="32" spans="1:60" x14ac:dyDescent="0.35">
      <c r="A32">
        <v>29</v>
      </c>
      <c r="B32">
        <v>503</v>
      </c>
      <c r="C32">
        <v>1041</v>
      </c>
      <c r="D32">
        <v>1555</v>
      </c>
      <c r="O32">
        <v>27</v>
      </c>
      <c r="P32">
        <v>499</v>
      </c>
      <c r="Q32">
        <v>1000</v>
      </c>
      <c r="R32">
        <v>1499</v>
      </c>
      <c r="AD32">
        <v>26</v>
      </c>
      <c r="AE32">
        <v>507</v>
      </c>
      <c r="AF32">
        <v>1000</v>
      </c>
      <c r="AG32">
        <v>1489</v>
      </c>
      <c r="AR32">
        <v>26</v>
      </c>
      <c r="AS32">
        <v>469</v>
      </c>
      <c r="AT32">
        <v>996</v>
      </c>
      <c r="AU32">
        <v>1398</v>
      </c>
      <c r="BE32">
        <v>25</v>
      </c>
      <c r="BF32">
        <v>528</v>
      </c>
      <c r="BG32">
        <v>1022</v>
      </c>
      <c r="BH32">
        <v>1490</v>
      </c>
    </row>
    <row r="33" spans="1:60" x14ac:dyDescent="0.35">
      <c r="A33">
        <v>30</v>
      </c>
      <c r="B33">
        <v>497</v>
      </c>
      <c r="C33">
        <v>963</v>
      </c>
      <c r="D33">
        <v>1564</v>
      </c>
      <c r="O33">
        <v>28</v>
      </c>
      <c r="P33">
        <v>500</v>
      </c>
      <c r="Q33">
        <v>1000</v>
      </c>
      <c r="R33">
        <v>1501</v>
      </c>
      <c r="AD33">
        <v>27</v>
      </c>
      <c r="AE33">
        <v>458</v>
      </c>
      <c r="AF33">
        <v>1011</v>
      </c>
      <c r="AG33">
        <v>1480</v>
      </c>
      <c r="AR33">
        <v>27</v>
      </c>
      <c r="AS33">
        <v>515</v>
      </c>
      <c r="AT33">
        <v>980</v>
      </c>
      <c r="AU33">
        <v>1565</v>
      </c>
      <c r="BE33">
        <v>26</v>
      </c>
      <c r="BF33">
        <v>508</v>
      </c>
      <c r="BG33">
        <v>1008</v>
      </c>
      <c r="BH33">
        <v>1435</v>
      </c>
    </row>
    <row r="34" spans="1:60" x14ac:dyDescent="0.35">
      <c r="A34">
        <v>31</v>
      </c>
      <c r="B34">
        <v>499</v>
      </c>
      <c r="C34">
        <v>975</v>
      </c>
      <c r="D34">
        <v>1491</v>
      </c>
      <c r="O34">
        <v>29</v>
      </c>
      <c r="P34">
        <v>501</v>
      </c>
      <c r="Q34">
        <v>1000</v>
      </c>
      <c r="R34">
        <v>1500</v>
      </c>
      <c r="AD34">
        <v>28</v>
      </c>
      <c r="AE34">
        <v>503</v>
      </c>
      <c r="AF34">
        <v>1012</v>
      </c>
      <c r="AG34">
        <v>1496</v>
      </c>
      <c r="AR34">
        <v>28</v>
      </c>
      <c r="AS34">
        <v>488</v>
      </c>
      <c r="AT34">
        <v>1032</v>
      </c>
      <c r="AU34">
        <v>1500</v>
      </c>
      <c r="BE34">
        <v>27</v>
      </c>
      <c r="BF34">
        <v>501</v>
      </c>
      <c r="BG34">
        <v>934</v>
      </c>
      <c r="BH34">
        <v>1500</v>
      </c>
    </row>
    <row r="35" spans="1:60" x14ac:dyDescent="0.35">
      <c r="A35">
        <v>32</v>
      </c>
      <c r="B35">
        <v>507</v>
      </c>
      <c r="C35">
        <v>963</v>
      </c>
      <c r="D35">
        <v>1497</v>
      </c>
      <c r="O35">
        <v>30</v>
      </c>
      <c r="P35">
        <v>501</v>
      </c>
      <c r="Q35">
        <v>1000</v>
      </c>
      <c r="R35">
        <v>1499</v>
      </c>
      <c r="AD35">
        <v>29</v>
      </c>
      <c r="AE35">
        <v>524</v>
      </c>
      <c r="AF35">
        <v>1015</v>
      </c>
      <c r="AG35">
        <v>1564</v>
      </c>
      <c r="AR35">
        <v>29</v>
      </c>
      <c r="AS35">
        <v>488</v>
      </c>
      <c r="AT35">
        <v>973</v>
      </c>
      <c r="AU35">
        <v>1455</v>
      </c>
      <c r="BE35">
        <v>28</v>
      </c>
      <c r="BF35">
        <v>466</v>
      </c>
      <c r="BG35">
        <v>1025</v>
      </c>
      <c r="BH35">
        <v>1572</v>
      </c>
    </row>
    <row r="36" spans="1:60" x14ac:dyDescent="0.35">
      <c r="A36">
        <v>33</v>
      </c>
      <c r="B36">
        <v>510</v>
      </c>
      <c r="C36">
        <v>1012</v>
      </c>
      <c r="D36">
        <v>1529</v>
      </c>
      <c r="O36">
        <v>31</v>
      </c>
      <c r="P36">
        <v>498</v>
      </c>
      <c r="Q36">
        <v>1000</v>
      </c>
      <c r="R36">
        <v>1500</v>
      </c>
      <c r="AD36">
        <v>30</v>
      </c>
      <c r="AE36">
        <v>503</v>
      </c>
      <c r="AF36">
        <v>1036</v>
      </c>
      <c r="AG36">
        <v>1517</v>
      </c>
      <c r="AR36">
        <v>30</v>
      </c>
      <c r="AS36">
        <v>483</v>
      </c>
      <c r="AT36">
        <v>977</v>
      </c>
      <c r="AU36">
        <v>1577</v>
      </c>
      <c r="BE36">
        <v>29</v>
      </c>
      <c r="BF36">
        <v>473</v>
      </c>
      <c r="BG36">
        <v>992</v>
      </c>
      <c r="BH36">
        <v>1454</v>
      </c>
    </row>
    <row r="37" spans="1:60" x14ac:dyDescent="0.35">
      <c r="A37">
        <v>34</v>
      </c>
      <c r="B37">
        <v>549</v>
      </c>
      <c r="C37">
        <v>954</v>
      </c>
      <c r="D37">
        <v>1507</v>
      </c>
      <c r="O37">
        <v>32</v>
      </c>
      <c r="P37">
        <v>501</v>
      </c>
      <c r="Q37">
        <v>999</v>
      </c>
      <c r="R37">
        <v>1500</v>
      </c>
      <c r="AD37">
        <v>31</v>
      </c>
      <c r="AE37">
        <v>529</v>
      </c>
      <c r="AF37">
        <v>990</v>
      </c>
      <c r="AG37">
        <v>1473</v>
      </c>
      <c r="AR37">
        <v>31</v>
      </c>
      <c r="AS37">
        <v>488</v>
      </c>
      <c r="AT37">
        <v>1001</v>
      </c>
      <c r="AU37">
        <v>1514</v>
      </c>
      <c r="BE37">
        <v>30</v>
      </c>
      <c r="BF37">
        <v>481</v>
      </c>
      <c r="BG37">
        <v>972</v>
      </c>
      <c r="BH37">
        <v>1493</v>
      </c>
    </row>
    <row r="38" spans="1:60" x14ac:dyDescent="0.35">
      <c r="A38">
        <v>35</v>
      </c>
      <c r="B38">
        <v>498</v>
      </c>
      <c r="C38">
        <v>1019</v>
      </c>
      <c r="D38">
        <v>1487</v>
      </c>
      <c r="O38">
        <v>33</v>
      </c>
      <c r="P38">
        <v>499</v>
      </c>
      <c r="Q38">
        <v>1001</v>
      </c>
      <c r="R38">
        <v>1501</v>
      </c>
      <c r="AD38">
        <v>32</v>
      </c>
      <c r="AE38">
        <v>487</v>
      </c>
      <c r="AF38">
        <v>1010</v>
      </c>
      <c r="AG38">
        <v>1507</v>
      </c>
      <c r="AR38">
        <v>32</v>
      </c>
      <c r="AS38">
        <v>499</v>
      </c>
      <c r="AT38">
        <v>946</v>
      </c>
      <c r="AU38">
        <v>1512</v>
      </c>
      <c r="BE38">
        <v>31</v>
      </c>
      <c r="BF38">
        <v>510</v>
      </c>
      <c r="BG38">
        <v>1014</v>
      </c>
      <c r="BH38">
        <v>1508</v>
      </c>
    </row>
    <row r="39" spans="1:60" x14ac:dyDescent="0.35">
      <c r="A39">
        <v>36</v>
      </c>
      <c r="B39">
        <v>497</v>
      </c>
      <c r="C39">
        <v>1022</v>
      </c>
      <c r="D39">
        <v>1508</v>
      </c>
      <c r="O39">
        <v>34</v>
      </c>
      <c r="P39">
        <v>500</v>
      </c>
      <c r="Q39">
        <v>999</v>
      </c>
      <c r="R39">
        <v>1500</v>
      </c>
      <c r="AD39">
        <v>33</v>
      </c>
      <c r="AE39">
        <v>512</v>
      </c>
      <c r="AF39">
        <v>1033</v>
      </c>
      <c r="AG39">
        <v>1472</v>
      </c>
      <c r="AR39">
        <v>33</v>
      </c>
      <c r="AS39">
        <v>499</v>
      </c>
      <c r="AT39">
        <v>1033</v>
      </c>
      <c r="AU39">
        <v>1503</v>
      </c>
      <c r="BE39">
        <v>32</v>
      </c>
      <c r="BF39">
        <v>511</v>
      </c>
      <c r="BG39">
        <v>1065</v>
      </c>
      <c r="BH39">
        <v>1575</v>
      </c>
    </row>
    <row r="40" spans="1:60" x14ac:dyDescent="0.35">
      <c r="A40">
        <v>37</v>
      </c>
      <c r="B40">
        <v>501</v>
      </c>
      <c r="C40">
        <v>1049</v>
      </c>
      <c r="D40">
        <v>1560</v>
      </c>
      <c r="O40">
        <v>35</v>
      </c>
      <c r="P40">
        <v>501</v>
      </c>
      <c r="Q40">
        <v>1000</v>
      </c>
      <c r="R40">
        <v>1500</v>
      </c>
      <c r="AD40">
        <v>34</v>
      </c>
      <c r="AE40">
        <v>498</v>
      </c>
      <c r="AF40">
        <v>1013</v>
      </c>
      <c r="AG40">
        <v>1488</v>
      </c>
      <c r="AR40">
        <v>34</v>
      </c>
      <c r="AS40">
        <v>492</v>
      </c>
      <c r="AT40">
        <v>1000</v>
      </c>
      <c r="AU40">
        <v>1449</v>
      </c>
      <c r="BE40">
        <v>33</v>
      </c>
      <c r="BF40">
        <v>508</v>
      </c>
      <c r="BG40">
        <v>1034</v>
      </c>
      <c r="BH40">
        <v>1509</v>
      </c>
    </row>
    <row r="41" spans="1:60" x14ac:dyDescent="0.35">
      <c r="A41">
        <v>38</v>
      </c>
      <c r="B41">
        <v>467</v>
      </c>
      <c r="C41">
        <v>1018</v>
      </c>
      <c r="D41">
        <v>1523</v>
      </c>
      <c r="O41">
        <v>36</v>
      </c>
      <c r="P41">
        <v>500</v>
      </c>
      <c r="Q41">
        <v>1001</v>
      </c>
      <c r="R41">
        <v>1500</v>
      </c>
      <c r="AD41">
        <v>35</v>
      </c>
      <c r="AE41">
        <v>498</v>
      </c>
      <c r="AF41">
        <v>1027</v>
      </c>
      <c r="AG41">
        <v>1526</v>
      </c>
      <c r="AR41">
        <v>35</v>
      </c>
      <c r="AS41">
        <v>510</v>
      </c>
      <c r="AT41">
        <v>1004</v>
      </c>
      <c r="AU41">
        <v>1481</v>
      </c>
      <c r="BE41">
        <v>34</v>
      </c>
      <c r="BF41">
        <v>489</v>
      </c>
      <c r="BG41">
        <v>991</v>
      </c>
      <c r="BH41">
        <v>1591</v>
      </c>
    </row>
    <row r="42" spans="1:60" x14ac:dyDescent="0.35">
      <c r="A42">
        <v>39</v>
      </c>
      <c r="B42">
        <v>549</v>
      </c>
      <c r="C42">
        <v>1008</v>
      </c>
      <c r="D42">
        <v>1513</v>
      </c>
      <c r="O42">
        <v>37</v>
      </c>
      <c r="P42">
        <v>499</v>
      </c>
      <c r="Q42">
        <v>999</v>
      </c>
      <c r="R42">
        <v>1499</v>
      </c>
      <c r="AD42">
        <v>36</v>
      </c>
      <c r="AE42">
        <v>539</v>
      </c>
      <c r="AF42">
        <v>1035</v>
      </c>
      <c r="AG42">
        <v>1554</v>
      </c>
      <c r="AR42">
        <v>36</v>
      </c>
      <c r="AS42">
        <v>483</v>
      </c>
      <c r="AT42">
        <v>991</v>
      </c>
      <c r="AU42">
        <v>1537</v>
      </c>
      <c r="BE42">
        <v>35</v>
      </c>
      <c r="BF42">
        <v>505</v>
      </c>
      <c r="BG42">
        <v>985</v>
      </c>
      <c r="BH42">
        <v>1537</v>
      </c>
    </row>
    <row r="43" spans="1:60" x14ac:dyDescent="0.35">
      <c r="A43">
        <v>40</v>
      </c>
      <c r="B43">
        <v>481</v>
      </c>
      <c r="C43">
        <v>991</v>
      </c>
      <c r="D43">
        <v>1486</v>
      </c>
      <c r="O43">
        <v>38</v>
      </c>
      <c r="P43">
        <v>501</v>
      </c>
      <c r="Q43">
        <v>1000</v>
      </c>
      <c r="R43">
        <v>1500</v>
      </c>
      <c r="AD43">
        <v>37</v>
      </c>
      <c r="AE43">
        <v>530</v>
      </c>
      <c r="AF43">
        <v>1054</v>
      </c>
      <c r="AG43">
        <v>1550</v>
      </c>
      <c r="AR43">
        <v>37</v>
      </c>
      <c r="AS43">
        <v>527</v>
      </c>
      <c r="AT43">
        <v>996</v>
      </c>
      <c r="AU43">
        <v>1506</v>
      </c>
      <c r="BE43">
        <v>36</v>
      </c>
      <c r="BF43">
        <v>480</v>
      </c>
      <c r="BG43">
        <v>970</v>
      </c>
      <c r="BH43">
        <v>1440</v>
      </c>
    </row>
    <row r="44" spans="1:60" x14ac:dyDescent="0.35">
      <c r="A44">
        <v>41</v>
      </c>
      <c r="B44">
        <v>479</v>
      </c>
      <c r="C44">
        <v>981</v>
      </c>
      <c r="D44">
        <v>1508</v>
      </c>
      <c r="O44">
        <v>39</v>
      </c>
      <c r="P44">
        <v>499</v>
      </c>
      <c r="Q44">
        <v>1001</v>
      </c>
      <c r="R44">
        <v>1500</v>
      </c>
      <c r="AD44">
        <v>38</v>
      </c>
      <c r="AE44">
        <v>503</v>
      </c>
      <c r="AF44">
        <v>986</v>
      </c>
      <c r="AG44">
        <v>1511</v>
      </c>
      <c r="AR44">
        <v>38</v>
      </c>
      <c r="AS44">
        <v>499</v>
      </c>
      <c r="AT44">
        <v>977</v>
      </c>
      <c r="AU44">
        <v>1482</v>
      </c>
      <c r="BE44">
        <v>37</v>
      </c>
      <c r="BF44">
        <v>511</v>
      </c>
      <c r="BG44">
        <v>1029</v>
      </c>
      <c r="BH44">
        <v>1472</v>
      </c>
    </row>
    <row r="45" spans="1:60" x14ac:dyDescent="0.35">
      <c r="A45">
        <v>42</v>
      </c>
      <c r="B45">
        <v>497</v>
      </c>
      <c r="C45">
        <v>1042</v>
      </c>
      <c r="D45">
        <v>1482</v>
      </c>
      <c r="O45">
        <v>40</v>
      </c>
      <c r="P45">
        <v>501</v>
      </c>
      <c r="Q45">
        <v>1000</v>
      </c>
      <c r="R45">
        <v>1501</v>
      </c>
      <c r="AD45">
        <v>39</v>
      </c>
      <c r="AE45">
        <v>513</v>
      </c>
      <c r="AF45">
        <v>1001</v>
      </c>
      <c r="AG45">
        <v>1472</v>
      </c>
      <c r="AR45">
        <v>39</v>
      </c>
      <c r="AS45">
        <v>492</v>
      </c>
      <c r="AT45">
        <v>996</v>
      </c>
      <c r="AU45">
        <v>1516</v>
      </c>
      <c r="BE45">
        <v>38</v>
      </c>
      <c r="BF45">
        <v>494</v>
      </c>
      <c r="BG45">
        <v>978</v>
      </c>
      <c r="BH45">
        <v>1520</v>
      </c>
    </row>
    <row r="46" spans="1:60" x14ac:dyDescent="0.35">
      <c r="A46">
        <v>43</v>
      </c>
      <c r="B46">
        <v>478</v>
      </c>
      <c r="C46">
        <v>1063</v>
      </c>
      <c r="D46">
        <v>1445</v>
      </c>
      <c r="O46">
        <v>41</v>
      </c>
      <c r="P46">
        <v>500</v>
      </c>
      <c r="Q46">
        <v>998</v>
      </c>
      <c r="R46">
        <v>1500</v>
      </c>
      <c r="AD46">
        <v>40</v>
      </c>
      <c r="AE46">
        <v>508</v>
      </c>
      <c r="AF46">
        <v>986</v>
      </c>
      <c r="AG46">
        <v>1612</v>
      </c>
      <c r="AR46">
        <v>40</v>
      </c>
      <c r="AS46">
        <v>528</v>
      </c>
      <c r="AT46">
        <v>1002</v>
      </c>
      <c r="AU46">
        <v>1452</v>
      </c>
      <c r="BE46">
        <v>39</v>
      </c>
      <c r="BF46">
        <v>535</v>
      </c>
      <c r="BG46">
        <v>991</v>
      </c>
      <c r="BH46">
        <v>1518</v>
      </c>
    </row>
    <row r="47" spans="1:60" x14ac:dyDescent="0.35">
      <c r="A47">
        <v>44</v>
      </c>
      <c r="B47">
        <v>481</v>
      </c>
      <c r="C47">
        <v>1014</v>
      </c>
      <c r="D47">
        <v>1557</v>
      </c>
      <c r="O47">
        <v>42</v>
      </c>
      <c r="P47">
        <v>500</v>
      </c>
      <c r="Q47">
        <v>1002</v>
      </c>
      <c r="R47">
        <v>1501</v>
      </c>
      <c r="AD47">
        <v>41</v>
      </c>
      <c r="AE47">
        <v>504</v>
      </c>
      <c r="AF47">
        <v>1029</v>
      </c>
      <c r="AG47">
        <v>1474</v>
      </c>
      <c r="AR47">
        <v>41</v>
      </c>
      <c r="AS47">
        <v>485</v>
      </c>
      <c r="AT47">
        <v>945</v>
      </c>
      <c r="AU47">
        <v>1491</v>
      </c>
      <c r="BE47">
        <v>40</v>
      </c>
      <c r="BF47">
        <v>479</v>
      </c>
      <c r="BG47">
        <v>1033</v>
      </c>
      <c r="BH47">
        <v>1521</v>
      </c>
    </row>
    <row r="48" spans="1:60" x14ac:dyDescent="0.35">
      <c r="A48">
        <v>45</v>
      </c>
      <c r="B48">
        <v>481</v>
      </c>
      <c r="C48">
        <v>955</v>
      </c>
      <c r="D48">
        <v>1507</v>
      </c>
      <c r="O48">
        <v>43</v>
      </c>
      <c r="P48">
        <v>500</v>
      </c>
      <c r="Q48">
        <v>1000</v>
      </c>
      <c r="R48">
        <v>1499</v>
      </c>
      <c r="AD48">
        <v>42</v>
      </c>
      <c r="AE48">
        <v>487</v>
      </c>
      <c r="AF48">
        <v>997</v>
      </c>
      <c r="AG48">
        <v>1494</v>
      </c>
      <c r="AR48">
        <v>42</v>
      </c>
      <c r="AS48">
        <v>470</v>
      </c>
      <c r="AT48">
        <v>993</v>
      </c>
      <c r="AU48">
        <v>1423</v>
      </c>
      <c r="BE48">
        <v>41</v>
      </c>
      <c r="BF48">
        <v>545</v>
      </c>
      <c r="BG48">
        <v>956</v>
      </c>
      <c r="BH48">
        <v>1576</v>
      </c>
    </row>
    <row r="49" spans="1:60" x14ac:dyDescent="0.35">
      <c r="A49">
        <v>46</v>
      </c>
      <c r="B49">
        <v>508</v>
      </c>
      <c r="C49">
        <v>1033</v>
      </c>
      <c r="D49">
        <v>1525</v>
      </c>
      <c r="O49">
        <v>44</v>
      </c>
      <c r="P49">
        <v>500</v>
      </c>
      <c r="Q49">
        <v>1000</v>
      </c>
      <c r="R49">
        <v>1500</v>
      </c>
      <c r="AD49">
        <v>43</v>
      </c>
      <c r="AE49">
        <v>502</v>
      </c>
      <c r="AF49">
        <v>1000</v>
      </c>
      <c r="AG49">
        <v>1497</v>
      </c>
      <c r="AR49">
        <v>43</v>
      </c>
      <c r="AS49">
        <v>527</v>
      </c>
      <c r="AT49">
        <v>1052</v>
      </c>
      <c r="AU49">
        <v>1424</v>
      </c>
      <c r="BE49">
        <v>42</v>
      </c>
      <c r="BF49">
        <v>493</v>
      </c>
      <c r="BG49">
        <v>1016</v>
      </c>
      <c r="BH49">
        <v>1471</v>
      </c>
    </row>
    <row r="50" spans="1:60" x14ac:dyDescent="0.35">
      <c r="A50">
        <v>47</v>
      </c>
      <c r="B50">
        <v>510</v>
      </c>
      <c r="C50">
        <v>1013</v>
      </c>
      <c r="D50">
        <v>1488</v>
      </c>
      <c r="O50">
        <v>45</v>
      </c>
      <c r="P50">
        <v>498</v>
      </c>
      <c r="Q50">
        <v>999</v>
      </c>
      <c r="R50">
        <v>1499</v>
      </c>
      <c r="AD50">
        <v>44</v>
      </c>
      <c r="AE50">
        <v>482</v>
      </c>
      <c r="AF50">
        <v>951</v>
      </c>
      <c r="AG50">
        <v>1516</v>
      </c>
      <c r="AR50">
        <v>44</v>
      </c>
      <c r="AS50">
        <v>448</v>
      </c>
      <c r="AT50">
        <v>973</v>
      </c>
      <c r="AU50">
        <v>1455</v>
      </c>
      <c r="BE50">
        <v>43</v>
      </c>
      <c r="BF50">
        <v>485</v>
      </c>
      <c r="BG50">
        <v>1013</v>
      </c>
      <c r="BH50">
        <v>1533</v>
      </c>
    </row>
    <row r="51" spans="1:60" x14ac:dyDescent="0.35">
      <c r="A51">
        <v>48</v>
      </c>
      <c r="B51">
        <v>484</v>
      </c>
      <c r="C51">
        <v>1026</v>
      </c>
      <c r="D51">
        <v>1527</v>
      </c>
      <c r="O51">
        <v>46</v>
      </c>
      <c r="P51">
        <v>502</v>
      </c>
      <c r="Q51">
        <v>1002</v>
      </c>
      <c r="R51">
        <v>1501</v>
      </c>
      <c r="AD51">
        <v>45</v>
      </c>
      <c r="AE51">
        <v>502</v>
      </c>
      <c r="AF51">
        <v>987</v>
      </c>
      <c r="AG51">
        <v>1538</v>
      </c>
      <c r="AR51">
        <v>45</v>
      </c>
      <c r="AS51">
        <v>541</v>
      </c>
      <c r="AT51">
        <v>1077</v>
      </c>
      <c r="AU51">
        <v>1445</v>
      </c>
      <c r="BE51">
        <v>44</v>
      </c>
      <c r="BF51">
        <v>453</v>
      </c>
      <c r="BG51">
        <v>1016</v>
      </c>
      <c r="BH51">
        <v>1473</v>
      </c>
    </row>
    <row r="52" spans="1:60" x14ac:dyDescent="0.35">
      <c r="A52">
        <v>49</v>
      </c>
      <c r="B52">
        <v>457</v>
      </c>
      <c r="C52">
        <v>1026</v>
      </c>
      <c r="D52">
        <v>1565</v>
      </c>
      <c r="O52">
        <v>47</v>
      </c>
      <c r="P52">
        <v>500</v>
      </c>
      <c r="Q52">
        <v>999</v>
      </c>
      <c r="R52">
        <v>1500</v>
      </c>
      <c r="AD52">
        <v>46</v>
      </c>
      <c r="AE52">
        <v>528</v>
      </c>
      <c r="AF52">
        <v>1009</v>
      </c>
      <c r="AG52">
        <v>1421</v>
      </c>
      <c r="AR52">
        <v>46</v>
      </c>
      <c r="AS52">
        <v>512</v>
      </c>
      <c r="AT52">
        <v>1020</v>
      </c>
      <c r="AU52">
        <v>1534</v>
      </c>
      <c r="BE52">
        <v>45</v>
      </c>
      <c r="BF52">
        <v>486</v>
      </c>
      <c r="BG52">
        <v>983</v>
      </c>
      <c r="BH52">
        <v>1433</v>
      </c>
    </row>
    <row r="53" spans="1:60" x14ac:dyDescent="0.35">
      <c r="A53">
        <v>50</v>
      </c>
      <c r="B53">
        <v>500</v>
      </c>
      <c r="C53">
        <v>1096</v>
      </c>
      <c r="D53">
        <v>1434</v>
      </c>
      <c r="O53">
        <v>48</v>
      </c>
      <c r="P53">
        <v>500</v>
      </c>
      <c r="Q53">
        <v>999</v>
      </c>
      <c r="R53">
        <v>1500</v>
      </c>
      <c r="AD53">
        <v>47</v>
      </c>
      <c r="AE53">
        <v>498</v>
      </c>
      <c r="AF53">
        <v>979</v>
      </c>
      <c r="AG53">
        <v>1400</v>
      </c>
      <c r="AR53">
        <v>47</v>
      </c>
      <c r="AS53">
        <v>481</v>
      </c>
      <c r="AT53">
        <v>986</v>
      </c>
      <c r="AU53">
        <v>1489</v>
      </c>
      <c r="BE53">
        <v>46</v>
      </c>
      <c r="BF53">
        <v>476</v>
      </c>
      <c r="BG53">
        <v>967</v>
      </c>
      <c r="BH53">
        <v>1425</v>
      </c>
    </row>
    <row r="54" spans="1:60" x14ac:dyDescent="0.35">
      <c r="A54">
        <v>51</v>
      </c>
      <c r="B54">
        <v>458</v>
      </c>
      <c r="C54">
        <v>981</v>
      </c>
      <c r="D54">
        <v>1462</v>
      </c>
      <c r="O54">
        <v>49</v>
      </c>
      <c r="P54">
        <v>500</v>
      </c>
      <c r="Q54">
        <v>1001</v>
      </c>
      <c r="R54">
        <v>1500</v>
      </c>
      <c r="AD54">
        <v>48</v>
      </c>
      <c r="AE54">
        <v>509</v>
      </c>
      <c r="AF54">
        <v>934</v>
      </c>
      <c r="AG54">
        <v>1486</v>
      </c>
      <c r="AR54">
        <v>48</v>
      </c>
      <c r="AS54">
        <v>489</v>
      </c>
      <c r="AT54">
        <v>980</v>
      </c>
      <c r="AU54">
        <v>1479</v>
      </c>
      <c r="BE54">
        <v>47</v>
      </c>
      <c r="BF54">
        <v>483</v>
      </c>
      <c r="BG54">
        <v>1034</v>
      </c>
      <c r="BH54">
        <v>1507</v>
      </c>
    </row>
    <row r="55" spans="1:60" x14ac:dyDescent="0.35">
      <c r="A55">
        <v>52</v>
      </c>
      <c r="B55">
        <v>489</v>
      </c>
      <c r="C55">
        <v>980</v>
      </c>
      <c r="D55">
        <v>1475</v>
      </c>
      <c r="O55">
        <v>50</v>
      </c>
      <c r="P55">
        <v>500</v>
      </c>
      <c r="Q55">
        <v>1000</v>
      </c>
      <c r="R55">
        <v>1500</v>
      </c>
      <c r="AD55">
        <v>49</v>
      </c>
      <c r="AE55">
        <v>483</v>
      </c>
      <c r="AF55">
        <v>1022</v>
      </c>
      <c r="AG55">
        <v>1576</v>
      </c>
      <c r="AR55">
        <v>49</v>
      </c>
      <c r="AS55">
        <v>511</v>
      </c>
      <c r="AT55">
        <v>987</v>
      </c>
      <c r="AU55">
        <v>1519</v>
      </c>
      <c r="BE55">
        <v>48</v>
      </c>
      <c r="BF55">
        <v>494</v>
      </c>
      <c r="BG55">
        <v>1040</v>
      </c>
      <c r="BH55">
        <v>1592</v>
      </c>
    </row>
    <row r="56" spans="1:60" x14ac:dyDescent="0.35">
      <c r="A56">
        <v>53</v>
      </c>
      <c r="B56">
        <v>474</v>
      </c>
      <c r="C56">
        <v>1034</v>
      </c>
      <c r="D56">
        <v>1525</v>
      </c>
      <c r="O56">
        <v>51</v>
      </c>
      <c r="P56">
        <v>500</v>
      </c>
      <c r="Q56">
        <v>1000</v>
      </c>
      <c r="R56">
        <v>1500</v>
      </c>
      <c r="AD56">
        <v>50</v>
      </c>
      <c r="AE56">
        <v>537</v>
      </c>
      <c r="AF56">
        <v>1001</v>
      </c>
      <c r="AG56">
        <v>1431</v>
      </c>
      <c r="AR56">
        <v>50</v>
      </c>
      <c r="AS56">
        <v>485</v>
      </c>
      <c r="AT56">
        <v>978</v>
      </c>
      <c r="AU56">
        <v>1526</v>
      </c>
      <c r="BE56">
        <v>49</v>
      </c>
      <c r="BF56">
        <v>546</v>
      </c>
      <c r="BG56">
        <v>1082</v>
      </c>
      <c r="BH56">
        <v>1543</v>
      </c>
    </row>
    <row r="57" spans="1:60" x14ac:dyDescent="0.35">
      <c r="A57">
        <v>54</v>
      </c>
      <c r="B57">
        <v>508</v>
      </c>
      <c r="C57">
        <v>1000</v>
      </c>
      <c r="D57">
        <v>1458</v>
      </c>
      <c r="O57">
        <v>52</v>
      </c>
      <c r="P57">
        <v>499</v>
      </c>
      <c r="Q57">
        <v>1000</v>
      </c>
      <c r="R57">
        <v>1499</v>
      </c>
      <c r="AD57">
        <v>51</v>
      </c>
      <c r="AE57">
        <v>500</v>
      </c>
      <c r="AF57">
        <v>1004</v>
      </c>
      <c r="AG57">
        <v>1516</v>
      </c>
      <c r="AR57">
        <v>51</v>
      </c>
      <c r="AS57">
        <v>497</v>
      </c>
      <c r="AT57">
        <v>1043</v>
      </c>
      <c r="AU57">
        <v>1503</v>
      </c>
      <c r="BE57">
        <v>50</v>
      </c>
      <c r="BF57">
        <v>513</v>
      </c>
      <c r="BG57">
        <v>1056</v>
      </c>
      <c r="BH57">
        <v>1547</v>
      </c>
    </row>
    <row r="58" spans="1:60" x14ac:dyDescent="0.35">
      <c r="A58">
        <v>55</v>
      </c>
      <c r="B58">
        <v>477</v>
      </c>
      <c r="C58">
        <v>1009</v>
      </c>
      <c r="D58">
        <v>1430</v>
      </c>
      <c r="O58">
        <v>53</v>
      </c>
      <c r="P58">
        <v>500</v>
      </c>
      <c r="Q58">
        <v>1000</v>
      </c>
      <c r="R58">
        <v>1501</v>
      </c>
      <c r="AD58">
        <v>52</v>
      </c>
      <c r="AE58">
        <v>495</v>
      </c>
      <c r="AF58">
        <v>967</v>
      </c>
      <c r="AG58">
        <v>1486</v>
      </c>
      <c r="AR58">
        <v>52</v>
      </c>
      <c r="AS58">
        <v>505</v>
      </c>
      <c r="AT58">
        <v>963</v>
      </c>
      <c r="AU58">
        <v>1525</v>
      </c>
      <c r="BE58">
        <v>51</v>
      </c>
      <c r="BF58">
        <v>491</v>
      </c>
      <c r="BG58">
        <v>913</v>
      </c>
      <c r="BH58">
        <v>1463</v>
      </c>
    </row>
    <row r="59" spans="1:60" x14ac:dyDescent="0.35">
      <c r="A59">
        <v>56</v>
      </c>
      <c r="B59">
        <v>529</v>
      </c>
      <c r="C59">
        <v>983</v>
      </c>
      <c r="D59">
        <v>1463</v>
      </c>
      <c r="O59">
        <v>54</v>
      </c>
      <c r="P59">
        <v>501</v>
      </c>
      <c r="Q59">
        <v>1000</v>
      </c>
      <c r="R59">
        <v>1500</v>
      </c>
      <c r="AD59">
        <v>53</v>
      </c>
      <c r="AE59">
        <v>473</v>
      </c>
      <c r="AF59">
        <v>981</v>
      </c>
      <c r="AG59">
        <v>1490</v>
      </c>
      <c r="AR59">
        <v>53</v>
      </c>
      <c r="AS59">
        <v>493</v>
      </c>
      <c r="AT59">
        <v>979</v>
      </c>
      <c r="AU59">
        <v>1537</v>
      </c>
      <c r="BE59">
        <v>52</v>
      </c>
      <c r="BF59">
        <v>481</v>
      </c>
      <c r="BG59">
        <v>974</v>
      </c>
      <c r="BH59">
        <v>1531</v>
      </c>
    </row>
    <row r="60" spans="1:60" x14ac:dyDescent="0.35">
      <c r="A60">
        <v>57</v>
      </c>
      <c r="B60">
        <v>507</v>
      </c>
      <c r="C60">
        <v>968</v>
      </c>
      <c r="D60">
        <v>1493</v>
      </c>
      <c r="O60">
        <v>55</v>
      </c>
      <c r="P60">
        <v>501</v>
      </c>
      <c r="Q60">
        <v>1000</v>
      </c>
      <c r="R60">
        <v>1499</v>
      </c>
      <c r="AD60">
        <v>54</v>
      </c>
      <c r="AE60">
        <v>487</v>
      </c>
      <c r="AF60">
        <v>1043</v>
      </c>
      <c r="AG60">
        <v>1475</v>
      </c>
      <c r="AR60">
        <v>54</v>
      </c>
      <c r="AS60">
        <v>495</v>
      </c>
      <c r="AT60">
        <v>1002</v>
      </c>
      <c r="AU60">
        <v>1465</v>
      </c>
      <c r="BE60">
        <v>53</v>
      </c>
      <c r="BF60">
        <v>510</v>
      </c>
      <c r="BG60">
        <v>974</v>
      </c>
      <c r="BH60">
        <v>1567</v>
      </c>
    </row>
    <row r="61" spans="1:60" x14ac:dyDescent="0.35">
      <c r="A61">
        <v>58</v>
      </c>
      <c r="B61">
        <v>521</v>
      </c>
      <c r="C61">
        <v>977</v>
      </c>
      <c r="D61">
        <v>1576</v>
      </c>
      <c r="O61">
        <v>56</v>
      </c>
      <c r="P61">
        <v>498</v>
      </c>
      <c r="Q61">
        <v>1000</v>
      </c>
      <c r="R61">
        <v>1500</v>
      </c>
      <c r="AD61">
        <v>55</v>
      </c>
      <c r="AE61">
        <v>482</v>
      </c>
      <c r="AF61">
        <v>1067</v>
      </c>
      <c r="AG61">
        <v>1532</v>
      </c>
      <c r="AR61">
        <v>55</v>
      </c>
      <c r="AS61">
        <v>504</v>
      </c>
      <c r="AT61">
        <v>1013</v>
      </c>
      <c r="AU61">
        <v>1564</v>
      </c>
      <c r="BE61">
        <v>54</v>
      </c>
      <c r="BF61">
        <v>524</v>
      </c>
      <c r="BG61">
        <v>984</v>
      </c>
      <c r="BH61">
        <v>1408</v>
      </c>
    </row>
    <row r="62" spans="1:60" x14ac:dyDescent="0.35">
      <c r="A62">
        <v>59</v>
      </c>
      <c r="B62">
        <v>489</v>
      </c>
      <c r="C62">
        <v>976</v>
      </c>
      <c r="D62">
        <v>1570</v>
      </c>
      <c r="O62">
        <v>57</v>
      </c>
      <c r="P62">
        <v>501</v>
      </c>
      <c r="Q62">
        <v>999</v>
      </c>
      <c r="R62">
        <v>1500</v>
      </c>
      <c r="AD62">
        <v>56</v>
      </c>
      <c r="AE62">
        <v>502</v>
      </c>
      <c r="AF62">
        <v>1030</v>
      </c>
      <c r="AG62">
        <v>1415</v>
      </c>
      <c r="AR62">
        <v>56</v>
      </c>
      <c r="AS62">
        <v>535</v>
      </c>
      <c r="AT62">
        <v>1046</v>
      </c>
      <c r="AU62">
        <v>1419</v>
      </c>
      <c r="BE62">
        <v>55</v>
      </c>
      <c r="BF62">
        <v>517</v>
      </c>
      <c r="BG62">
        <v>993</v>
      </c>
      <c r="BH62">
        <v>1454</v>
      </c>
    </row>
    <row r="63" spans="1:60" x14ac:dyDescent="0.35">
      <c r="A63">
        <v>60</v>
      </c>
      <c r="B63">
        <v>503</v>
      </c>
      <c r="C63">
        <v>985</v>
      </c>
      <c r="D63">
        <v>1518</v>
      </c>
      <c r="O63">
        <v>58</v>
      </c>
      <c r="P63">
        <v>499</v>
      </c>
      <c r="Q63">
        <v>1001</v>
      </c>
      <c r="R63">
        <v>1501</v>
      </c>
      <c r="AD63">
        <v>57</v>
      </c>
      <c r="AE63">
        <v>508</v>
      </c>
      <c r="AF63">
        <v>979</v>
      </c>
      <c r="AG63">
        <v>1520</v>
      </c>
      <c r="AR63">
        <v>57</v>
      </c>
      <c r="AS63">
        <v>516</v>
      </c>
      <c r="AT63">
        <v>904</v>
      </c>
      <c r="AU63">
        <v>1480</v>
      </c>
      <c r="BE63">
        <v>56</v>
      </c>
      <c r="BF63">
        <v>481</v>
      </c>
      <c r="BG63">
        <v>1019</v>
      </c>
      <c r="BH63">
        <v>1452</v>
      </c>
    </row>
    <row r="64" spans="1:60" x14ac:dyDescent="0.35">
      <c r="A64">
        <v>61</v>
      </c>
      <c r="B64">
        <v>546</v>
      </c>
      <c r="C64">
        <v>1052</v>
      </c>
      <c r="D64">
        <v>1488</v>
      </c>
      <c r="O64">
        <v>59</v>
      </c>
      <c r="P64">
        <v>500</v>
      </c>
      <c r="Q64">
        <v>999</v>
      </c>
      <c r="R64">
        <v>1500</v>
      </c>
      <c r="AD64">
        <v>58</v>
      </c>
      <c r="AE64">
        <v>526</v>
      </c>
      <c r="AF64">
        <v>997</v>
      </c>
      <c r="AG64">
        <v>1492</v>
      </c>
      <c r="AR64">
        <v>58</v>
      </c>
      <c r="AS64">
        <v>497</v>
      </c>
      <c r="AT64">
        <v>1068</v>
      </c>
      <c r="AU64">
        <v>1506</v>
      </c>
      <c r="BE64">
        <v>57</v>
      </c>
      <c r="BF64">
        <v>487</v>
      </c>
      <c r="BG64">
        <v>1014</v>
      </c>
      <c r="BH64">
        <v>1432</v>
      </c>
    </row>
    <row r="65" spans="1:60" x14ac:dyDescent="0.35">
      <c r="A65">
        <v>62</v>
      </c>
      <c r="B65">
        <v>489</v>
      </c>
      <c r="C65">
        <v>982</v>
      </c>
      <c r="D65">
        <v>1516</v>
      </c>
      <c r="O65">
        <v>60</v>
      </c>
      <c r="P65">
        <v>501</v>
      </c>
      <c r="Q65">
        <v>1000</v>
      </c>
      <c r="R65">
        <v>1500</v>
      </c>
      <c r="AD65">
        <v>59</v>
      </c>
      <c r="AE65">
        <v>505</v>
      </c>
      <c r="AF65">
        <v>973</v>
      </c>
      <c r="AG65">
        <v>1435</v>
      </c>
      <c r="AR65">
        <v>59</v>
      </c>
      <c r="AS65">
        <v>476</v>
      </c>
      <c r="AT65">
        <v>970</v>
      </c>
      <c r="AU65">
        <v>1522</v>
      </c>
      <c r="BE65">
        <v>58</v>
      </c>
      <c r="BF65">
        <v>450</v>
      </c>
      <c r="BG65">
        <v>1003</v>
      </c>
      <c r="BH65">
        <v>1511</v>
      </c>
    </row>
    <row r="66" spans="1:60" x14ac:dyDescent="0.35">
      <c r="A66">
        <v>63</v>
      </c>
      <c r="B66">
        <v>544</v>
      </c>
      <c r="C66">
        <v>950</v>
      </c>
      <c r="D66">
        <v>1493</v>
      </c>
      <c r="O66">
        <v>61</v>
      </c>
      <c r="P66">
        <v>500</v>
      </c>
      <c r="Q66">
        <v>1001</v>
      </c>
      <c r="R66">
        <v>1500</v>
      </c>
      <c r="AD66">
        <v>60</v>
      </c>
      <c r="AE66">
        <v>497</v>
      </c>
      <c r="AF66">
        <v>991</v>
      </c>
      <c r="AG66">
        <v>1522</v>
      </c>
      <c r="AR66">
        <v>60</v>
      </c>
      <c r="AS66">
        <v>514</v>
      </c>
      <c r="AT66">
        <v>1022</v>
      </c>
      <c r="AU66">
        <v>1511</v>
      </c>
      <c r="BE66">
        <v>59</v>
      </c>
      <c r="BF66">
        <v>468</v>
      </c>
      <c r="BG66">
        <v>965</v>
      </c>
      <c r="BH66">
        <v>1469</v>
      </c>
    </row>
    <row r="67" spans="1:60" x14ac:dyDescent="0.35">
      <c r="A67">
        <v>64</v>
      </c>
      <c r="B67">
        <v>470</v>
      </c>
      <c r="C67">
        <v>1026</v>
      </c>
      <c r="D67">
        <v>1521</v>
      </c>
      <c r="O67">
        <v>62</v>
      </c>
      <c r="P67">
        <v>499</v>
      </c>
      <c r="Q67">
        <v>999</v>
      </c>
      <c r="R67">
        <v>1499</v>
      </c>
      <c r="AD67">
        <v>61</v>
      </c>
      <c r="AE67">
        <v>509</v>
      </c>
      <c r="AF67">
        <v>1032</v>
      </c>
      <c r="AG67">
        <v>1516</v>
      </c>
      <c r="AR67">
        <v>61</v>
      </c>
      <c r="AS67">
        <v>475</v>
      </c>
      <c r="AT67">
        <v>988</v>
      </c>
      <c r="AU67">
        <v>1514</v>
      </c>
      <c r="BE67">
        <v>60</v>
      </c>
      <c r="BF67">
        <v>510</v>
      </c>
      <c r="BG67">
        <v>919</v>
      </c>
      <c r="BH67">
        <v>1538</v>
      </c>
    </row>
    <row r="68" spans="1:60" x14ac:dyDescent="0.35">
      <c r="A68">
        <v>65</v>
      </c>
      <c r="B68">
        <v>528</v>
      </c>
      <c r="C68">
        <v>988</v>
      </c>
      <c r="D68">
        <v>1459</v>
      </c>
      <c r="O68">
        <v>63</v>
      </c>
      <c r="P68">
        <v>501</v>
      </c>
      <c r="Q68">
        <v>1000</v>
      </c>
      <c r="R68">
        <v>1500</v>
      </c>
      <c r="AD68">
        <v>62</v>
      </c>
      <c r="AE68">
        <v>456</v>
      </c>
      <c r="AF68">
        <v>1011</v>
      </c>
      <c r="AG68">
        <v>1485</v>
      </c>
      <c r="AR68">
        <v>62</v>
      </c>
      <c r="AS68">
        <v>465</v>
      </c>
      <c r="AT68">
        <v>1003</v>
      </c>
      <c r="AU68">
        <v>1508</v>
      </c>
      <c r="BE68">
        <v>61</v>
      </c>
      <c r="BF68">
        <v>509</v>
      </c>
      <c r="BG68">
        <v>1014</v>
      </c>
      <c r="BH68">
        <v>1470</v>
      </c>
    </row>
    <row r="69" spans="1:60" x14ac:dyDescent="0.35">
      <c r="A69">
        <v>66</v>
      </c>
      <c r="B69">
        <v>497</v>
      </c>
      <c r="C69">
        <v>989</v>
      </c>
      <c r="D69">
        <v>1556</v>
      </c>
      <c r="O69">
        <v>64</v>
      </c>
      <c r="P69">
        <v>499</v>
      </c>
      <c r="Q69">
        <v>1001</v>
      </c>
      <c r="R69">
        <v>1500</v>
      </c>
      <c r="AD69">
        <v>63</v>
      </c>
      <c r="AE69">
        <v>516</v>
      </c>
      <c r="AF69">
        <v>1084</v>
      </c>
      <c r="AG69">
        <v>1525</v>
      </c>
      <c r="AR69">
        <v>63</v>
      </c>
      <c r="AS69">
        <v>502</v>
      </c>
      <c r="AT69">
        <v>1048</v>
      </c>
      <c r="AU69">
        <v>1601</v>
      </c>
      <c r="BE69">
        <v>62</v>
      </c>
      <c r="BF69">
        <v>512</v>
      </c>
      <c r="BG69">
        <v>972</v>
      </c>
      <c r="BH69">
        <v>1521</v>
      </c>
    </row>
    <row r="70" spans="1:60" x14ac:dyDescent="0.35">
      <c r="A70">
        <v>67</v>
      </c>
      <c r="B70">
        <v>502</v>
      </c>
      <c r="C70">
        <v>1000</v>
      </c>
      <c r="D70">
        <v>1533</v>
      </c>
      <c r="O70">
        <v>65</v>
      </c>
      <c r="P70">
        <v>501</v>
      </c>
      <c r="Q70">
        <v>1000</v>
      </c>
      <c r="R70">
        <v>1501</v>
      </c>
      <c r="AD70">
        <v>64</v>
      </c>
      <c r="AE70">
        <v>476</v>
      </c>
      <c r="AF70">
        <v>984</v>
      </c>
      <c r="AG70">
        <v>1534</v>
      </c>
      <c r="AR70">
        <v>64</v>
      </c>
      <c r="AS70">
        <v>457</v>
      </c>
      <c r="AT70">
        <v>993</v>
      </c>
      <c r="AU70">
        <v>1527</v>
      </c>
      <c r="BE70">
        <v>63</v>
      </c>
      <c r="BF70">
        <v>459</v>
      </c>
      <c r="BG70">
        <v>1009</v>
      </c>
      <c r="BH70">
        <v>1507</v>
      </c>
    </row>
    <row r="71" spans="1:60" x14ac:dyDescent="0.35">
      <c r="A71">
        <v>68</v>
      </c>
      <c r="B71">
        <v>513</v>
      </c>
      <c r="C71">
        <v>1048</v>
      </c>
      <c r="D71">
        <v>1495</v>
      </c>
      <c r="O71">
        <v>66</v>
      </c>
      <c r="P71">
        <v>500</v>
      </c>
      <c r="Q71">
        <v>998</v>
      </c>
      <c r="R71">
        <v>1500</v>
      </c>
      <c r="AD71">
        <v>65</v>
      </c>
      <c r="AE71">
        <v>475</v>
      </c>
      <c r="AF71">
        <v>973</v>
      </c>
      <c r="AG71">
        <v>1509</v>
      </c>
      <c r="AR71">
        <v>65</v>
      </c>
      <c r="AS71">
        <v>519</v>
      </c>
      <c r="AT71">
        <v>953</v>
      </c>
      <c r="AU71">
        <v>1513</v>
      </c>
      <c r="BE71">
        <v>64</v>
      </c>
      <c r="BF71">
        <v>542</v>
      </c>
      <c r="BG71">
        <v>989</v>
      </c>
      <c r="BH71">
        <v>1507</v>
      </c>
    </row>
    <row r="72" spans="1:60" x14ac:dyDescent="0.35">
      <c r="A72">
        <v>69</v>
      </c>
      <c r="B72">
        <v>506</v>
      </c>
      <c r="C72">
        <v>997</v>
      </c>
      <c r="D72">
        <v>1490</v>
      </c>
      <c r="O72">
        <v>67</v>
      </c>
      <c r="P72">
        <v>500</v>
      </c>
      <c r="Q72">
        <v>1002</v>
      </c>
      <c r="R72">
        <v>1501</v>
      </c>
      <c r="AD72">
        <v>66</v>
      </c>
      <c r="AE72">
        <v>480</v>
      </c>
      <c r="AF72">
        <v>1001</v>
      </c>
      <c r="AG72">
        <v>1486</v>
      </c>
      <c r="AR72">
        <v>66</v>
      </c>
      <c r="AS72">
        <v>524</v>
      </c>
      <c r="AT72">
        <v>995</v>
      </c>
      <c r="AU72">
        <v>1527</v>
      </c>
      <c r="BE72">
        <v>65</v>
      </c>
      <c r="BF72">
        <v>518</v>
      </c>
      <c r="BG72">
        <v>988</v>
      </c>
      <c r="BH72">
        <v>1503</v>
      </c>
    </row>
    <row r="73" spans="1:60" x14ac:dyDescent="0.35">
      <c r="A73">
        <v>70</v>
      </c>
      <c r="B73">
        <v>563</v>
      </c>
      <c r="C73">
        <v>986</v>
      </c>
      <c r="D73">
        <v>1463</v>
      </c>
      <c r="O73">
        <v>68</v>
      </c>
      <c r="P73">
        <v>500</v>
      </c>
      <c r="Q73">
        <v>1000</v>
      </c>
      <c r="R73">
        <v>1499</v>
      </c>
      <c r="AD73">
        <v>67</v>
      </c>
      <c r="AE73">
        <v>495</v>
      </c>
      <c r="AF73">
        <v>956</v>
      </c>
      <c r="AG73">
        <v>1458</v>
      </c>
      <c r="AR73">
        <v>67</v>
      </c>
      <c r="AS73">
        <v>518</v>
      </c>
      <c r="AT73">
        <v>1004</v>
      </c>
      <c r="AU73">
        <v>1495</v>
      </c>
      <c r="BE73">
        <v>66</v>
      </c>
      <c r="BF73">
        <v>510</v>
      </c>
      <c r="BG73">
        <v>1063</v>
      </c>
      <c r="BH73">
        <v>1479</v>
      </c>
    </row>
    <row r="74" spans="1:60" x14ac:dyDescent="0.35">
      <c r="A74">
        <v>71</v>
      </c>
      <c r="B74">
        <v>495</v>
      </c>
      <c r="C74">
        <v>996</v>
      </c>
      <c r="D74">
        <v>1477</v>
      </c>
      <c r="O74">
        <v>69</v>
      </c>
      <c r="P74">
        <v>500</v>
      </c>
      <c r="Q74">
        <v>1000</v>
      </c>
      <c r="R74">
        <v>1500</v>
      </c>
      <c r="AD74">
        <v>68</v>
      </c>
      <c r="AE74">
        <v>480</v>
      </c>
      <c r="AF74">
        <v>993</v>
      </c>
      <c r="AG74">
        <v>1499</v>
      </c>
      <c r="AR74">
        <v>68</v>
      </c>
      <c r="AS74">
        <v>507</v>
      </c>
      <c r="AT74">
        <v>1001</v>
      </c>
      <c r="AU74">
        <v>1520</v>
      </c>
      <c r="BE74">
        <v>67</v>
      </c>
      <c r="BF74">
        <v>499</v>
      </c>
      <c r="BG74">
        <v>1021</v>
      </c>
      <c r="BH74">
        <v>1446</v>
      </c>
    </row>
    <row r="75" spans="1:60" x14ac:dyDescent="0.35">
      <c r="A75">
        <v>72</v>
      </c>
      <c r="B75">
        <v>493</v>
      </c>
      <c r="C75">
        <v>1003</v>
      </c>
      <c r="D75">
        <v>1443</v>
      </c>
      <c r="O75">
        <v>70</v>
      </c>
      <c r="P75">
        <v>498</v>
      </c>
      <c r="Q75">
        <v>999</v>
      </c>
      <c r="R75">
        <v>1499</v>
      </c>
      <c r="AD75">
        <v>69</v>
      </c>
      <c r="AE75">
        <v>512</v>
      </c>
      <c r="AF75">
        <v>1038</v>
      </c>
      <c r="AG75">
        <v>1436</v>
      </c>
      <c r="AR75">
        <v>69</v>
      </c>
      <c r="AS75">
        <v>518</v>
      </c>
      <c r="AT75">
        <v>988</v>
      </c>
      <c r="AU75">
        <v>1498</v>
      </c>
      <c r="BE75">
        <v>68</v>
      </c>
      <c r="BF75">
        <v>532</v>
      </c>
      <c r="BG75">
        <v>1026</v>
      </c>
      <c r="BH75">
        <v>1414</v>
      </c>
    </row>
    <row r="76" spans="1:60" x14ac:dyDescent="0.35">
      <c r="A76">
        <v>73</v>
      </c>
      <c r="B76">
        <v>498</v>
      </c>
      <c r="C76">
        <v>1016</v>
      </c>
      <c r="D76">
        <v>1492</v>
      </c>
      <c r="O76">
        <v>71</v>
      </c>
      <c r="P76">
        <v>502</v>
      </c>
      <c r="Q76">
        <v>1002</v>
      </c>
      <c r="R76">
        <v>1501</v>
      </c>
      <c r="AD76">
        <v>70</v>
      </c>
      <c r="AE76">
        <v>528</v>
      </c>
      <c r="AF76">
        <v>977</v>
      </c>
      <c r="AG76">
        <v>1504</v>
      </c>
      <c r="AR76">
        <v>70</v>
      </c>
      <c r="AS76">
        <v>511</v>
      </c>
      <c r="AT76">
        <v>977</v>
      </c>
      <c r="AU76">
        <v>1495</v>
      </c>
      <c r="BE76">
        <v>69</v>
      </c>
      <c r="BF76">
        <v>460</v>
      </c>
      <c r="BG76">
        <v>1002</v>
      </c>
      <c r="BH76">
        <v>1528</v>
      </c>
    </row>
    <row r="77" spans="1:60" x14ac:dyDescent="0.35">
      <c r="A77">
        <v>74</v>
      </c>
      <c r="B77">
        <v>456</v>
      </c>
      <c r="C77">
        <v>1005</v>
      </c>
      <c r="D77">
        <v>1533</v>
      </c>
      <c r="O77">
        <v>72</v>
      </c>
      <c r="P77">
        <v>500</v>
      </c>
      <c r="Q77">
        <v>999</v>
      </c>
      <c r="R77">
        <v>1500</v>
      </c>
      <c r="AD77">
        <v>71</v>
      </c>
      <c r="AE77">
        <v>506</v>
      </c>
      <c r="AF77">
        <v>964</v>
      </c>
      <c r="AG77">
        <v>1452</v>
      </c>
      <c r="AR77">
        <v>71</v>
      </c>
      <c r="AS77">
        <v>515</v>
      </c>
      <c r="AT77">
        <v>1029</v>
      </c>
      <c r="AU77">
        <v>1468</v>
      </c>
      <c r="BE77">
        <v>70</v>
      </c>
      <c r="BF77">
        <v>487</v>
      </c>
      <c r="BG77">
        <v>1063</v>
      </c>
      <c r="BH77">
        <v>1487</v>
      </c>
    </row>
    <row r="78" spans="1:60" x14ac:dyDescent="0.35">
      <c r="A78">
        <v>75</v>
      </c>
      <c r="B78">
        <v>495</v>
      </c>
      <c r="C78">
        <v>963</v>
      </c>
      <c r="D78">
        <v>1492</v>
      </c>
      <c r="O78">
        <v>73</v>
      </c>
      <c r="P78">
        <v>500</v>
      </c>
      <c r="Q78">
        <v>999</v>
      </c>
      <c r="R78">
        <v>1500</v>
      </c>
      <c r="AD78">
        <v>72</v>
      </c>
      <c r="AE78">
        <v>532</v>
      </c>
      <c r="AF78">
        <v>980</v>
      </c>
      <c r="AG78">
        <v>1505</v>
      </c>
      <c r="AR78">
        <v>72</v>
      </c>
      <c r="AS78">
        <v>495</v>
      </c>
      <c r="AT78">
        <v>999</v>
      </c>
      <c r="AU78">
        <v>1512</v>
      </c>
      <c r="BE78">
        <v>71</v>
      </c>
      <c r="BF78">
        <v>521</v>
      </c>
      <c r="BG78">
        <v>965</v>
      </c>
      <c r="BH78">
        <v>1399</v>
      </c>
    </row>
    <row r="79" spans="1:60" x14ac:dyDescent="0.35">
      <c r="A79">
        <v>76</v>
      </c>
      <c r="B79">
        <v>500</v>
      </c>
      <c r="C79">
        <v>1035</v>
      </c>
      <c r="D79">
        <v>1405</v>
      </c>
      <c r="O79">
        <v>74</v>
      </c>
      <c r="P79">
        <v>500</v>
      </c>
      <c r="Q79">
        <v>1001</v>
      </c>
      <c r="R79">
        <v>1500</v>
      </c>
      <c r="AD79">
        <v>73</v>
      </c>
      <c r="AE79">
        <v>516</v>
      </c>
      <c r="AF79">
        <v>983</v>
      </c>
      <c r="AG79">
        <v>1567</v>
      </c>
      <c r="AR79">
        <v>73</v>
      </c>
      <c r="AS79">
        <v>499</v>
      </c>
      <c r="AT79">
        <v>1046</v>
      </c>
      <c r="AU79">
        <v>1447</v>
      </c>
      <c r="BE79">
        <v>72</v>
      </c>
      <c r="BF79">
        <v>485</v>
      </c>
      <c r="BG79">
        <v>970</v>
      </c>
      <c r="BH79">
        <v>1529</v>
      </c>
    </row>
    <row r="80" spans="1:60" x14ac:dyDescent="0.35">
      <c r="A80">
        <v>77</v>
      </c>
      <c r="B80">
        <v>499</v>
      </c>
      <c r="C80">
        <v>979</v>
      </c>
      <c r="D80">
        <v>1501</v>
      </c>
      <c r="O80">
        <v>75</v>
      </c>
      <c r="P80">
        <v>500</v>
      </c>
      <c r="Q80">
        <v>1000</v>
      </c>
      <c r="R80">
        <v>1500</v>
      </c>
      <c r="AD80">
        <v>74</v>
      </c>
      <c r="AE80">
        <v>488</v>
      </c>
      <c r="AF80">
        <v>1014</v>
      </c>
      <c r="AG80">
        <v>1473</v>
      </c>
      <c r="AR80">
        <v>74</v>
      </c>
      <c r="AS80">
        <v>468</v>
      </c>
      <c r="AT80">
        <v>1017</v>
      </c>
      <c r="AU80">
        <v>1528</v>
      </c>
      <c r="BE80">
        <v>73</v>
      </c>
      <c r="BF80">
        <v>455</v>
      </c>
      <c r="BG80">
        <v>972</v>
      </c>
      <c r="BH80">
        <v>1494</v>
      </c>
    </row>
    <row r="81" spans="1:60" x14ac:dyDescent="0.35">
      <c r="A81">
        <v>78</v>
      </c>
      <c r="B81">
        <v>521</v>
      </c>
      <c r="C81">
        <v>945</v>
      </c>
      <c r="D81">
        <v>1470</v>
      </c>
      <c r="O81">
        <v>76</v>
      </c>
      <c r="P81">
        <v>500</v>
      </c>
      <c r="Q81">
        <v>1000</v>
      </c>
      <c r="R81">
        <v>1500</v>
      </c>
      <c r="AD81">
        <v>75</v>
      </c>
      <c r="AE81">
        <v>472</v>
      </c>
      <c r="AF81">
        <v>976</v>
      </c>
      <c r="AG81">
        <v>1537</v>
      </c>
      <c r="AR81">
        <v>75</v>
      </c>
      <c r="AS81">
        <v>498</v>
      </c>
      <c r="AT81">
        <v>1011</v>
      </c>
      <c r="AU81">
        <v>1503</v>
      </c>
      <c r="BE81">
        <v>74</v>
      </c>
      <c r="BF81">
        <v>492</v>
      </c>
      <c r="BG81">
        <v>952</v>
      </c>
      <c r="BH81">
        <v>1528</v>
      </c>
    </row>
    <row r="82" spans="1:60" x14ac:dyDescent="0.35">
      <c r="A82">
        <v>79</v>
      </c>
      <c r="B82">
        <v>447</v>
      </c>
      <c r="C82">
        <v>960</v>
      </c>
      <c r="D82">
        <v>1523</v>
      </c>
      <c r="O82">
        <v>77</v>
      </c>
      <c r="P82">
        <v>499</v>
      </c>
      <c r="Q82">
        <v>1000</v>
      </c>
      <c r="R82">
        <v>1499</v>
      </c>
      <c r="AD82">
        <v>76</v>
      </c>
      <c r="AE82">
        <v>496</v>
      </c>
      <c r="AF82">
        <v>1063</v>
      </c>
      <c r="AG82">
        <v>1484</v>
      </c>
      <c r="AR82">
        <v>76</v>
      </c>
      <c r="AS82">
        <v>528</v>
      </c>
      <c r="AT82">
        <v>962</v>
      </c>
      <c r="AU82">
        <v>1541</v>
      </c>
      <c r="BE82">
        <v>75</v>
      </c>
      <c r="BF82">
        <v>495</v>
      </c>
      <c r="BG82">
        <v>991</v>
      </c>
      <c r="BH82">
        <v>1498</v>
      </c>
    </row>
    <row r="83" spans="1:60" x14ac:dyDescent="0.35">
      <c r="A83">
        <v>80</v>
      </c>
      <c r="B83">
        <v>482</v>
      </c>
      <c r="C83">
        <v>1015</v>
      </c>
      <c r="D83">
        <v>1481</v>
      </c>
      <c r="O83">
        <v>78</v>
      </c>
      <c r="P83">
        <v>500</v>
      </c>
      <c r="Q83">
        <v>1000</v>
      </c>
      <c r="R83">
        <v>1501</v>
      </c>
      <c r="AD83">
        <v>77</v>
      </c>
      <c r="AE83">
        <v>496</v>
      </c>
      <c r="AF83">
        <v>962</v>
      </c>
      <c r="AG83">
        <v>1529</v>
      </c>
      <c r="AR83">
        <v>77</v>
      </c>
      <c r="AS83">
        <v>499</v>
      </c>
      <c r="AT83">
        <v>1049</v>
      </c>
      <c r="AU83">
        <v>1442</v>
      </c>
      <c r="BE83">
        <v>76</v>
      </c>
      <c r="BF83">
        <v>479</v>
      </c>
      <c r="BG83">
        <v>977</v>
      </c>
      <c r="BH83">
        <v>1515</v>
      </c>
    </row>
    <row r="84" spans="1:60" x14ac:dyDescent="0.35">
      <c r="A84">
        <v>81</v>
      </c>
      <c r="B84">
        <v>533</v>
      </c>
      <c r="C84">
        <v>1068</v>
      </c>
      <c r="D84">
        <v>1478</v>
      </c>
      <c r="O84">
        <v>79</v>
      </c>
      <c r="P84">
        <v>501</v>
      </c>
      <c r="Q84">
        <v>1000</v>
      </c>
      <c r="R84">
        <v>1500</v>
      </c>
      <c r="AD84">
        <v>78</v>
      </c>
      <c r="AE84">
        <v>506</v>
      </c>
      <c r="AF84">
        <v>957</v>
      </c>
      <c r="AG84">
        <v>1480</v>
      </c>
      <c r="AR84">
        <v>78</v>
      </c>
      <c r="AS84">
        <v>490</v>
      </c>
      <c r="AT84">
        <v>968</v>
      </c>
      <c r="AU84">
        <v>1468</v>
      </c>
      <c r="BE84">
        <v>77</v>
      </c>
      <c r="BF84">
        <v>509</v>
      </c>
      <c r="BG84">
        <v>984</v>
      </c>
      <c r="BH84">
        <v>1587</v>
      </c>
    </row>
    <row r="85" spans="1:60" x14ac:dyDescent="0.35">
      <c r="A85">
        <v>82</v>
      </c>
      <c r="B85">
        <v>506</v>
      </c>
      <c r="C85">
        <v>1037</v>
      </c>
      <c r="D85">
        <v>1482</v>
      </c>
      <c r="O85">
        <v>80</v>
      </c>
      <c r="P85">
        <v>501</v>
      </c>
      <c r="Q85">
        <v>1000</v>
      </c>
      <c r="R85">
        <v>1499</v>
      </c>
      <c r="AD85">
        <v>79</v>
      </c>
      <c r="AE85">
        <v>496</v>
      </c>
      <c r="AF85">
        <v>1028</v>
      </c>
      <c r="AG85">
        <v>1400</v>
      </c>
      <c r="AR85">
        <v>79</v>
      </c>
      <c r="AS85">
        <v>491</v>
      </c>
      <c r="AT85">
        <v>975</v>
      </c>
      <c r="AU85">
        <v>1472</v>
      </c>
      <c r="BE85">
        <v>78</v>
      </c>
      <c r="BF85">
        <v>505</v>
      </c>
      <c r="BG85">
        <v>1009</v>
      </c>
      <c r="BH85">
        <v>1515</v>
      </c>
    </row>
    <row r="86" spans="1:60" x14ac:dyDescent="0.35">
      <c r="A86">
        <v>83</v>
      </c>
      <c r="B86">
        <v>503</v>
      </c>
      <c r="C86">
        <v>993</v>
      </c>
      <c r="D86">
        <v>1477</v>
      </c>
      <c r="O86">
        <v>81</v>
      </c>
      <c r="P86">
        <v>498</v>
      </c>
      <c r="Q86">
        <v>1000</v>
      </c>
      <c r="R86">
        <v>1500</v>
      </c>
      <c r="AD86">
        <v>80</v>
      </c>
      <c r="AE86">
        <v>461</v>
      </c>
      <c r="AF86">
        <v>1015</v>
      </c>
      <c r="AG86">
        <v>1537</v>
      </c>
      <c r="AR86">
        <v>80</v>
      </c>
      <c r="AS86">
        <v>481</v>
      </c>
      <c r="AT86">
        <v>1008</v>
      </c>
      <c r="AU86">
        <v>1415</v>
      </c>
      <c r="BE86">
        <v>79</v>
      </c>
      <c r="BF86">
        <v>521</v>
      </c>
      <c r="BG86">
        <v>971</v>
      </c>
      <c r="BH86">
        <v>1574</v>
      </c>
    </row>
    <row r="87" spans="1:60" x14ac:dyDescent="0.35">
      <c r="A87">
        <v>84</v>
      </c>
      <c r="B87">
        <v>470</v>
      </c>
      <c r="C87">
        <v>997</v>
      </c>
      <c r="D87">
        <v>1504</v>
      </c>
      <c r="O87">
        <v>82</v>
      </c>
      <c r="P87">
        <v>501</v>
      </c>
      <c r="Q87">
        <v>999</v>
      </c>
      <c r="R87">
        <v>1500</v>
      </c>
      <c r="AD87">
        <v>81</v>
      </c>
      <c r="AE87">
        <v>516</v>
      </c>
      <c r="AF87">
        <v>983</v>
      </c>
      <c r="AG87">
        <v>1459</v>
      </c>
      <c r="AR87">
        <v>81</v>
      </c>
      <c r="AS87">
        <v>540</v>
      </c>
      <c r="AT87">
        <v>957</v>
      </c>
      <c r="AU87">
        <v>1464</v>
      </c>
      <c r="BE87">
        <v>80</v>
      </c>
      <c r="BF87">
        <v>508</v>
      </c>
      <c r="BG87">
        <v>967</v>
      </c>
      <c r="BH87">
        <v>1492</v>
      </c>
    </row>
    <row r="88" spans="1:60" x14ac:dyDescent="0.35">
      <c r="A88">
        <v>85</v>
      </c>
      <c r="B88">
        <v>500</v>
      </c>
      <c r="C88">
        <v>1009</v>
      </c>
      <c r="D88">
        <v>1534</v>
      </c>
      <c r="O88">
        <v>83</v>
      </c>
      <c r="P88">
        <v>499</v>
      </c>
      <c r="Q88">
        <v>1001</v>
      </c>
      <c r="R88">
        <v>1501</v>
      </c>
      <c r="AD88">
        <v>82</v>
      </c>
      <c r="AE88">
        <v>521</v>
      </c>
      <c r="AF88">
        <v>987</v>
      </c>
      <c r="AG88">
        <v>1454</v>
      </c>
      <c r="AR88">
        <v>82</v>
      </c>
      <c r="AS88">
        <v>469</v>
      </c>
      <c r="AT88">
        <v>1026</v>
      </c>
      <c r="AU88">
        <v>1523</v>
      </c>
      <c r="BE88">
        <v>81</v>
      </c>
      <c r="BF88">
        <v>518</v>
      </c>
      <c r="BG88">
        <v>1003</v>
      </c>
      <c r="BH88">
        <v>1532</v>
      </c>
    </row>
    <row r="89" spans="1:60" x14ac:dyDescent="0.35">
      <c r="A89">
        <v>86</v>
      </c>
      <c r="B89">
        <v>470</v>
      </c>
      <c r="C89">
        <v>1004</v>
      </c>
      <c r="D89">
        <v>1459</v>
      </c>
      <c r="O89">
        <v>84</v>
      </c>
      <c r="P89">
        <v>500</v>
      </c>
      <c r="Q89">
        <v>999</v>
      </c>
      <c r="R89">
        <v>1500</v>
      </c>
      <c r="AD89">
        <v>83</v>
      </c>
      <c r="AE89">
        <v>472</v>
      </c>
      <c r="AF89">
        <v>1057</v>
      </c>
      <c r="AG89">
        <v>1470</v>
      </c>
      <c r="AR89">
        <v>83</v>
      </c>
      <c r="AS89">
        <v>531</v>
      </c>
      <c r="AT89">
        <v>1018</v>
      </c>
      <c r="AU89">
        <v>1528</v>
      </c>
      <c r="BE89">
        <v>82</v>
      </c>
      <c r="BF89">
        <v>460</v>
      </c>
      <c r="BG89">
        <v>1033</v>
      </c>
      <c r="BH89">
        <v>1433</v>
      </c>
    </row>
    <row r="90" spans="1:60" x14ac:dyDescent="0.35">
      <c r="A90">
        <v>87</v>
      </c>
      <c r="B90">
        <v>519</v>
      </c>
      <c r="C90">
        <v>1011</v>
      </c>
      <c r="D90">
        <v>1504</v>
      </c>
      <c r="O90">
        <v>85</v>
      </c>
      <c r="P90">
        <v>501</v>
      </c>
      <c r="Q90">
        <v>1000</v>
      </c>
      <c r="R90">
        <v>1500</v>
      </c>
      <c r="AD90">
        <v>84</v>
      </c>
      <c r="AE90">
        <v>470</v>
      </c>
      <c r="AF90">
        <v>1037</v>
      </c>
      <c r="AG90">
        <v>1484</v>
      </c>
      <c r="AR90">
        <v>84</v>
      </c>
      <c r="AS90">
        <v>486</v>
      </c>
      <c r="AT90">
        <v>962</v>
      </c>
      <c r="AU90">
        <v>1482</v>
      </c>
      <c r="BE90">
        <v>83</v>
      </c>
      <c r="BF90">
        <v>499</v>
      </c>
      <c r="BG90">
        <v>998</v>
      </c>
      <c r="BH90">
        <v>1466</v>
      </c>
    </row>
    <row r="91" spans="1:60" x14ac:dyDescent="0.35">
      <c r="A91">
        <v>88</v>
      </c>
      <c r="B91">
        <v>484</v>
      </c>
      <c r="C91">
        <v>991</v>
      </c>
      <c r="D91">
        <v>1519</v>
      </c>
      <c r="O91">
        <v>86</v>
      </c>
      <c r="P91">
        <v>500</v>
      </c>
      <c r="Q91">
        <v>1001</v>
      </c>
      <c r="R91">
        <v>1500</v>
      </c>
      <c r="AD91">
        <v>85</v>
      </c>
      <c r="AE91">
        <v>524</v>
      </c>
      <c r="AF91">
        <v>970</v>
      </c>
      <c r="AG91">
        <v>1500</v>
      </c>
      <c r="AR91">
        <v>85</v>
      </c>
      <c r="AS91">
        <v>509</v>
      </c>
      <c r="AT91">
        <v>973</v>
      </c>
      <c r="AU91">
        <v>1501</v>
      </c>
      <c r="BE91">
        <v>84</v>
      </c>
      <c r="BF91">
        <v>526</v>
      </c>
      <c r="BG91">
        <v>1008</v>
      </c>
      <c r="BH91">
        <v>1444</v>
      </c>
    </row>
    <row r="92" spans="1:60" x14ac:dyDescent="0.35">
      <c r="A92">
        <v>89</v>
      </c>
      <c r="B92">
        <v>471</v>
      </c>
      <c r="C92">
        <v>952</v>
      </c>
      <c r="D92">
        <v>1554</v>
      </c>
      <c r="O92">
        <v>87</v>
      </c>
      <c r="P92">
        <v>499</v>
      </c>
      <c r="Q92">
        <v>999</v>
      </c>
      <c r="R92">
        <v>1499</v>
      </c>
      <c r="AD92">
        <v>86</v>
      </c>
      <c r="AE92">
        <v>483</v>
      </c>
      <c r="AF92">
        <v>999</v>
      </c>
      <c r="AG92">
        <v>1514</v>
      </c>
      <c r="AR92">
        <v>86</v>
      </c>
      <c r="AS92">
        <v>490</v>
      </c>
      <c r="AT92">
        <v>982</v>
      </c>
      <c r="AU92">
        <v>1512</v>
      </c>
      <c r="BE92">
        <v>85</v>
      </c>
      <c r="BF92">
        <v>531</v>
      </c>
      <c r="BG92">
        <v>1023</v>
      </c>
      <c r="BH92">
        <v>1517</v>
      </c>
    </row>
    <row r="93" spans="1:60" x14ac:dyDescent="0.35">
      <c r="A93">
        <v>90</v>
      </c>
      <c r="B93">
        <v>537</v>
      </c>
      <c r="C93">
        <v>1048</v>
      </c>
      <c r="D93">
        <v>1485</v>
      </c>
      <c r="O93">
        <v>88</v>
      </c>
      <c r="P93">
        <v>501</v>
      </c>
      <c r="Q93">
        <v>1000</v>
      </c>
      <c r="R93">
        <v>1500</v>
      </c>
      <c r="AD93">
        <v>87</v>
      </c>
      <c r="AE93">
        <v>497</v>
      </c>
      <c r="AF93">
        <v>1002</v>
      </c>
      <c r="AG93">
        <v>1513</v>
      </c>
      <c r="AR93">
        <v>87</v>
      </c>
      <c r="AS93">
        <v>465</v>
      </c>
      <c r="AT93">
        <v>987</v>
      </c>
      <c r="AU93">
        <v>1423</v>
      </c>
      <c r="BE93">
        <v>86</v>
      </c>
      <c r="BF93">
        <v>499</v>
      </c>
      <c r="BG93">
        <v>1007</v>
      </c>
      <c r="BH93">
        <v>1502</v>
      </c>
    </row>
    <row r="94" spans="1:60" x14ac:dyDescent="0.35">
      <c r="A94">
        <v>91</v>
      </c>
      <c r="B94">
        <v>505</v>
      </c>
      <c r="C94">
        <v>975</v>
      </c>
      <c r="D94">
        <v>1512</v>
      </c>
      <c r="O94">
        <v>89</v>
      </c>
      <c r="P94">
        <v>499</v>
      </c>
      <c r="Q94">
        <v>1001</v>
      </c>
      <c r="R94">
        <v>1500</v>
      </c>
      <c r="AD94">
        <v>88</v>
      </c>
      <c r="AE94">
        <v>504</v>
      </c>
      <c r="AF94">
        <v>1005</v>
      </c>
      <c r="AG94">
        <v>1438</v>
      </c>
      <c r="AR94">
        <v>88</v>
      </c>
      <c r="AS94">
        <v>493</v>
      </c>
      <c r="AT94">
        <v>1016</v>
      </c>
      <c r="AU94">
        <v>1497</v>
      </c>
      <c r="BE94">
        <v>87</v>
      </c>
      <c r="BF94">
        <v>479</v>
      </c>
      <c r="BG94">
        <v>1024</v>
      </c>
      <c r="BH94">
        <v>1571</v>
      </c>
    </row>
    <row r="95" spans="1:60" x14ac:dyDescent="0.35">
      <c r="A95">
        <v>92</v>
      </c>
      <c r="B95">
        <v>497</v>
      </c>
      <c r="C95">
        <v>978</v>
      </c>
      <c r="D95">
        <v>1517</v>
      </c>
      <c r="O95">
        <v>90</v>
      </c>
      <c r="P95">
        <v>501</v>
      </c>
      <c r="Q95">
        <v>1000</v>
      </c>
      <c r="R95">
        <v>1501</v>
      </c>
      <c r="AD95">
        <v>89</v>
      </c>
      <c r="AE95">
        <v>552</v>
      </c>
      <c r="AF95">
        <v>942</v>
      </c>
      <c r="AG95">
        <v>1570</v>
      </c>
      <c r="AR95">
        <v>89</v>
      </c>
      <c r="AS95">
        <v>475</v>
      </c>
      <c r="AT95">
        <v>968</v>
      </c>
      <c r="AU95">
        <v>1451</v>
      </c>
      <c r="BE95">
        <v>88</v>
      </c>
      <c r="BF95">
        <v>476</v>
      </c>
      <c r="BG95">
        <v>1017</v>
      </c>
      <c r="BH95">
        <v>1481</v>
      </c>
    </row>
    <row r="96" spans="1:60" x14ac:dyDescent="0.35">
      <c r="A96">
        <v>93</v>
      </c>
      <c r="B96">
        <v>538</v>
      </c>
      <c r="C96">
        <v>1000</v>
      </c>
      <c r="D96">
        <v>1516</v>
      </c>
      <c r="O96">
        <v>91</v>
      </c>
      <c r="P96">
        <v>500</v>
      </c>
      <c r="Q96">
        <v>998</v>
      </c>
      <c r="R96">
        <v>1500</v>
      </c>
      <c r="AD96">
        <v>90</v>
      </c>
      <c r="AE96">
        <v>544</v>
      </c>
      <c r="AF96">
        <v>1046</v>
      </c>
      <c r="AG96">
        <v>1503</v>
      </c>
      <c r="AR96">
        <v>90</v>
      </c>
      <c r="AS96">
        <v>524</v>
      </c>
      <c r="AT96">
        <v>1017</v>
      </c>
      <c r="AU96">
        <v>1506</v>
      </c>
      <c r="BE96">
        <v>89</v>
      </c>
      <c r="BF96">
        <v>530</v>
      </c>
      <c r="BG96">
        <v>1037</v>
      </c>
      <c r="BH96">
        <v>1453</v>
      </c>
    </row>
    <row r="97" spans="1:60" x14ac:dyDescent="0.35">
      <c r="A97">
        <v>94</v>
      </c>
      <c r="B97">
        <v>521</v>
      </c>
      <c r="C97">
        <v>1002</v>
      </c>
      <c r="D97">
        <v>1442</v>
      </c>
      <c r="O97">
        <v>92</v>
      </c>
      <c r="P97">
        <v>500</v>
      </c>
      <c r="Q97">
        <v>1002</v>
      </c>
      <c r="R97">
        <v>1501</v>
      </c>
      <c r="AD97">
        <v>91</v>
      </c>
      <c r="AE97">
        <v>518</v>
      </c>
      <c r="AF97">
        <v>996</v>
      </c>
      <c r="AG97">
        <v>1490</v>
      </c>
      <c r="AR97">
        <v>91</v>
      </c>
      <c r="AS97">
        <v>486</v>
      </c>
      <c r="AT97">
        <v>1043</v>
      </c>
      <c r="AU97">
        <v>1524</v>
      </c>
      <c r="BE97">
        <v>90</v>
      </c>
      <c r="BF97">
        <v>489</v>
      </c>
      <c r="BG97">
        <v>999</v>
      </c>
      <c r="BH97">
        <v>1458</v>
      </c>
    </row>
    <row r="98" spans="1:60" x14ac:dyDescent="0.35">
      <c r="A98">
        <v>95</v>
      </c>
      <c r="B98">
        <v>458</v>
      </c>
      <c r="C98">
        <v>997</v>
      </c>
      <c r="D98">
        <v>1556</v>
      </c>
      <c r="O98">
        <v>93</v>
      </c>
      <c r="P98">
        <v>500</v>
      </c>
      <c r="Q98">
        <v>1000</v>
      </c>
      <c r="R98">
        <v>1499</v>
      </c>
      <c r="AD98">
        <v>92</v>
      </c>
      <c r="AE98">
        <v>512</v>
      </c>
      <c r="AF98">
        <v>955</v>
      </c>
      <c r="AG98">
        <v>1511</v>
      </c>
      <c r="AR98">
        <v>92</v>
      </c>
      <c r="AS98">
        <v>517</v>
      </c>
      <c r="AT98">
        <v>1014</v>
      </c>
      <c r="AU98">
        <v>1541</v>
      </c>
      <c r="BE98">
        <v>91</v>
      </c>
      <c r="BF98">
        <v>508</v>
      </c>
      <c r="BG98">
        <v>999</v>
      </c>
      <c r="BH98">
        <v>1529</v>
      </c>
    </row>
    <row r="99" spans="1:60" x14ac:dyDescent="0.35">
      <c r="A99">
        <v>96</v>
      </c>
      <c r="B99">
        <v>531</v>
      </c>
      <c r="C99">
        <v>1029</v>
      </c>
      <c r="D99">
        <v>1500</v>
      </c>
      <c r="O99">
        <v>94</v>
      </c>
      <c r="P99">
        <v>500</v>
      </c>
      <c r="Q99">
        <v>1000</v>
      </c>
      <c r="R99">
        <v>1500</v>
      </c>
      <c r="AD99">
        <v>93</v>
      </c>
      <c r="AE99">
        <v>511</v>
      </c>
      <c r="AF99">
        <v>954</v>
      </c>
      <c r="AG99">
        <v>1483</v>
      </c>
      <c r="AR99">
        <v>93</v>
      </c>
      <c r="AS99">
        <v>505</v>
      </c>
      <c r="AT99">
        <v>1042</v>
      </c>
      <c r="AU99">
        <v>1477</v>
      </c>
      <c r="BE99">
        <v>92</v>
      </c>
      <c r="BF99">
        <v>488</v>
      </c>
      <c r="BG99">
        <v>994</v>
      </c>
      <c r="BH99">
        <v>1529</v>
      </c>
    </row>
    <row r="100" spans="1:60" x14ac:dyDescent="0.35">
      <c r="A100">
        <v>97</v>
      </c>
      <c r="B100">
        <v>527</v>
      </c>
      <c r="C100">
        <v>956</v>
      </c>
      <c r="D100">
        <v>1535</v>
      </c>
      <c r="O100">
        <v>95</v>
      </c>
      <c r="P100">
        <v>498</v>
      </c>
      <c r="Q100">
        <v>999</v>
      </c>
      <c r="R100">
        <v>1499</v>
      </c>
      <c r="AD100">
        <v>94</v>
      </c>
      <c r="AE100">
        <v>502</v>
      </c>
      <c r="AF100">
        <v>1005</v>
      </c>
      <c r="AG100">
        <v>1491</v>
      </c>
      <c r="AR100">
        <v>94</v>
      </c>
      <c r="AS100">
        <v>540</v>
      </c>
      <c r="AT100">
        <v>990</v>
      </c>
      <c r="AU100">
        <v>1509</v>
      </c>
      <c r="BE100">
        <v>93</v>
      </c>
      <c r="BF100">
        <v>500</v>
      </c>
      <c r="BG100">
        <v>964</v>
      </c>
      <c r="BH100">
        <v>1431</v>
      </c>
    </row>
    <row r="101" spans="1:60" x14ac:dyDescent="0.35">
      <c r="A101">
        <v>98</v>
      </c>
      <c r="B101">
        <v>484</v>
      </c>
      <c r="C101">
        <v>977</v>
      </c>
      <c r="D101">
        <v>1531</v>
      </c>
      <c r="O101">
        <v>96</v>
      </c>
      <c r="P101">
        <v>502</v>
      </c>
      <c r="Q101">
        <v>1002</v>
      </c>
      <c r="R101">
        <v>1501</v>
      </c>
      <c r="AD101">
        <v>95</v>
      </c>
      <c r="AE101">
        <v>509</v>
      </c>
      <c r="AF101">
        <v>961</v>
      </c>
      <c r="AG101">
        <v>1507</v>
      </c>
      <c r="AR101">
        <v>95</v>
      </c>
      <c r="AS101">
        <v>499</v>
      </c>
      <c r="AT101">
        <v>1048</v>
      </c>
      <c r="AU101">
        <v>1427</v>
      </c>
      <c r="BE101">
        <v>94</v>
      </c>
      <c r="BF101">
        <v>484</v>
      </c>
      <c r="BG101">
        <v>1095</v>
      </c>
      <c r="BH101">
        <v>1485</v>
      </c>
    </row>
    <row r="102" spans="1:60" x14ac:dyDescent="0.35">
      <c r="A102">
        <v>99</v>
      </c>
      <c r="B102">
        <v>489</v>
      </c>
      <c r="C102">
        <v>999</v>
      </c>
      <c r="D102">
        <v>1471</v>
      </c>
      <c r="O102">
        <v>97</v>
      </c>
      <c r="P102">
        <v>500</v>
      </c>
      <c r="Q102">
        <v>999</v>
      </c>
      <c r="R102">
        <v>1500</v>
      </c>
      <c r="AD102">
        <v>96</v>
      </c>
      <c r="AE102">
        <v>521</v>
      </c>
      <c r="AF102">
        <v>967</v>
      </c>
      <c r="AG102">
        <v>1516</v>
      </c>
      <c r="AR102">
        <v>96</v>
      </c>
      <c r="AS102">
        <v>546</v>
      </c>
      <c r="AT102">
        <v>1026</v>
      </c>
      <c r="AU102">
        <v>1504</v>
      </c>
      <c r="BE102">
        <v>95</v>
      </c>
      <c r="BF102">
        <v>539</v>
      </c>
      <c r="BG102">
        <v>988</v>
      </c>
      <c r="BH102">
        <v>1515</v>
      </c>
    </row>
    <row r="103" spans="1:60" x14ac:dyDescent="0.35">
      <c r="A103">
        <v>100</v>
      </c>
      <c r="B103">
        <v>261</v>
      </c>
      <c r="C103">
        <v>524</v>
      </c>
      <c r="D103">
        <v>790</v>
      </c>
      <c r="O103">
        <v>98</v>
      </c>
      <c r="P103">
        <v>500</v>
      </c>
      <c r="Q103">
        <v>999</v>
      </c>
      <c r="R103">
        <v>1500</v>
      </c>
      <c r="AD103">
        <v>97</v>
      </c>
      <c r="AE103">
        <v>517</v>
      </c>
      <c r="AF103">
        <v>977</v>
      </c>
      <c r="AG103">
        <v>1608</v>
      </c>
      <c r="AR103">
        <v>97</v>
      </c>
      <c r="AS103">
        <v>514</v>
      </c>
      <c r="AT103">
        <v>1036</v>
      </c>
      <c r="AU103">
        <v>1525</v>
      </c>
      <c r="BE103">
        <v>96</v>
      </c>
      <c r="BF103">
        <v>512</v>
      </c>
      <c r="BG103">
        <v>982</v>
      </c>
      <c r="BH103">
        <v>1629</v>
      </c>
    </row>
    <row r="104" spans="1:60" x14ac:dyDescent="0.35">
      <c r="O104">
        <v>99</v>
      </c>
      <c r="P104">
        <v>500</v>
      </c>
      <c r="Q104">
        <v>1001</v>
      </c>
      <c r="R104">
        <v>1500</v>
      </c>
      <c r="AD104">
        <v>98</v>
      </c>
      <c r="AE104">
        <v>490</v>
      </c>
      <c r="AF104">
        <v>1021</v>
      </c>
      <c r="AG104">
        <v>1504</v>
      </c>
      <c r="AR104">
        <v>98</v>
      </c>
      <c r="AS104">
        <v>491</v>
      </c>
      <c r="AT104">
        <v>958</v>
      </c>
      <c r="AU104">
        <v>1546</v>
      </c>
      <c r="BE104">
        <v>97</v>
      </c>
      <c r="BF104">
        <v>481</v>
      </c>
      <c r="BG104">
        <v>986</v>
      </c>
      <c r="BH104">
        <v>1556</v>
      </c>
    </row>
    <row r="105" spans="1:60" x14ac:dyDescent="0.35">
      <c r="A105" t="s">
        <v>78</v>
      </c>
      <c r="B105">
        <v>50</v>
      </c>
      <c r="C105">
        <v>50</v>
      </c>
      <c r="D105">
        <v>50</v>
      </c>
      <c r="O105">
        <v>100</v>
      </c>
      <c r="P105">
        <v>249</v>
      </c>
      <c r="Q105">
        <v>499</v>
      </c>
      <c r="R105">
        <v>749</v>
      </c>
      <c r="AD105">
        <v>99</v>
      </c>
      <c r="AE105">
        <v>485</v>
      </c>
      <c r="AF105">
        <v>1016</v>
      </c>
      <c r="AG105">
        <v>1474</v>
      </c>
      <c r="AR105">
        <v>99</v>
      </c>
      <c r="AS105">
        <v>487</v>
      </c>
      <c r="AT105">
        <v>1001</v>
      </c>
      <c r="AU105">
        <v>1504</v>
      </c>
      <c r="BE105">
        <v>98</v>
      </c>
      <c r="BF105">
        <v>523</v>
      </c>
      <c r="BG105">
        <v>972</v>
      </c>
      <c r="BH105">
        <v>1502</v>
      </c>
    </row>
    <row r="106" spans="1:60" x14ac:dyDescent="0.35">
      <c r="A106" t="s">
        <v>79</v>
      </c>
      <c r="B106">
        <v>28.9</v>
      </c>
      <c r="C106">
        <v>28.9</v>
      </c>
      <c r="D106">
        <v>28.9</v>
      </c>
      <c r="AD106">
        <v>100</v>
      </c>
      <c r="AE106">
        <v>226</v>
      </c>
      <c r="AF106">
        <v>500</v>
      </c>
      <c r="AG106">
        <v>795</v>
      </c>
      <c r="AR106">
        <v>100</v>
      </c>
      <c r="AS106">
        <v>266</v>
      </c>
      <c r="AT106">
        <v>510</v>
      </c>
      <c r="AU106">
        <v>767</v>
      </c>
      <c r="BE106">
        <v>99</v>
      </c>
      <c r="BF106">
        <v>452</v>
      </c>
      <c r="BG106">
        <v>1028</v>
      </c>
      <c r="BH106">
        <v>1564</v>
      </c>
    </row>
    <row r="107" spans="1:60" x14ac:dyDescent="0.35">
      <c r="O107" t="s">
        <v>78</v>
      </c>
      <c r="P107">
        <v>50</v>
      </c>
      <c r="Q107">
        <v>50</v>
      </c>
      <c r="R107">
        <v>50</v>
      </c>
      <c r="BE107">
        <v>100</v>
      </c>
      <c r="BF107">
        <v>256</v>
      </c>
      <c r="BG107">
        <v>484</v>
      </c>
      <c r="BH107">
        <v>808</v>
      </c>
    </row>
    <row r="108" spans="1:60" x14ac:dyDescent="0.35">
      <c r="O108" t="s">
        <v>79</v>
      </c>
      <c r="P108">
        <v>28.9</v>
      </c>
      <c r="Q108">
        <v>28.9</v>
      </c>
      <c r="R108">
        <v>28.9</v>
      </c>
      <c r="AD108" t="s">
        <v>78</v>
      </c>
      <c r="AE108">
        <v>50.1</v>
      </c>
      <c r="AF108">
        <v>49.9</v>
      </c>
      <c r="AG108">
        <v>50</v>
      </c>
      <c r="AR108" t="s">
        <v>78</v>
      </c>
      <c r="AS108">
        <v>50</v>
      </c>
      <c r="AT108">
        <v>50.1</v>
      </c>
      <c r="AU108">
        <v>49.9</v>
      </c>
    </row>
    <row r="109" spans="1:60" x14ac:dyDescent="0.35">
      <c r="AD109" t="s">
        <v>79</v>
      </c>
      <c r="AE109">
        <v>28.9</v>
      </c>
      <c r="AF109">
        <v>28.8</v>
      </c>
      <c r="AG109">
        <v>28.9</v>
      </c>
      <c r="AR109" t="s">
        <v>79</v>
      </c>
      <c r="AS109">
        <v>28.9</v>
      </c>
      <c r="AT109">
        <v>28.9</v>
      </c>
      <c r="AU109">
        <v>28.9</v>
      </c>
      <c r="BE109" t="s">
        <v>78</v>
      </c>
      <c r="BF109">
        <v>49.9</v>
      </c>
      <c r="BG109">
        <v>50</v>
      </c>
      <c r="BH109">
        <v>50.1</v>
      </c>
    </row>
    <row r="110" spans="1:60" x14ac:dyDescent="0.35">
      <c r="BE110" t="s">
        <v>79</v>
      </c>
      <c r="BF110">
        <v>28.9</v>
      </c>
      <c r="BG110">
        <v>28.9</v>
      </c>
      <c r="BH110">
        <v>28.9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3" workbookViewId="0">
      <selection activeCell="N12" sqref="N12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726</v>
      </c>
      <c r="D5">
        <v>726</v>
      </c>
      <c r="E5">
        <f>D5/150000</f>
        <v>4.8399999999999997E-3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3.6965865163516964E-2</v>
      </c>
      <c r="K5">
        <f>C5-1500</f>
        <v>-774</v>
      </c>
      <c r="L5">
        <f>POWER('Mersene Twister 150000'!K5,2)/1500</f>
        <v>399.38400000000001</v>
      </c>
    </row>
    <row r="6" spans="1:15" x14ac:dyDescent="0.35">
      <c r="A6">
        <v>1</v>
      </c>
      <c r="B6" t="s">
        <v>5</v>
      </c>
      <c r="C6">
        <v>1538</v>
      </c>
      <c r="D6">
        <f t="shared" ref="D6:D13" si="0">D5+C6</f>
        <v>2264</v>
      </c>
      <c r="E6">
        <f>D6/150000</f>
        <v>1.5093333333333334E-2</v>
      </c>
      <c r="F6">
        <f>STANDARDIZE(A6,B106,B107)</f>
        <v>-1.6955017301038062</v>
      </c>
      <c r="G6">
        <f>NORMSDIST(F6)</f>
        <v>4.4990141163487471E-2</v>
      </c>
      <c r="H6">
        <f>ABS(G6-E6)</f>
        <v>2.9896807830154137E-2</v>
      </c>
      <c r="K6">
        <f>C6-1500</f>
        <v>38</v>
      </c>
      <c r="L6">
        <f>POWER('Mersene Twister 150000'!K6,2)/1500</f>
        <v>0.96266666666666667</v>
      </c>
    </row>
    <row r="7" spans="1:15" x14ac:dyDescent="0.35">
      <c r="A7">
        <v>2</v>
      </c>
      <c r="B7" t="s">
        <v>4</v>
      </c>
      <c r="C7">
        <v>1472</v>
      </c>
      <c r="D7">
        <f t="shared" si="0"/>
        <v>3736</v>
      </c>
      <c r="E7">
        <f t="shared" ref="E7:E70" si="1">D7/150000</f>
        <v>2.4906666666666667E-2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2.346013422423783E-2</v>
      </c>
      <c r="K7">
        <f t="shared" ref="K7:K70" si="4">C7-1500</f>
        <v>-28</v>
      </c>
      <c r="L7">
        <f>POWER('Mersene Twister 150000'!K7,2)/1500</f>
        <v>0.52266666666666661</v>
      </c>
    </row>
    <row r="8" spans="1:15" x14ac:dyDescent="0.35">
      <c r="A8">
        <v>3</v>
      </c>
      <c r="B8" t="s">
        <v>4</v>
      </c>
      <c r="C8">
        <v>1536</v>
      </c>
      <c r="D8">
        <f t="shared" si="0"/>
        <v>5272</v>
      </c>
      <c r="E8">
        <f t="shared" si="1"/>
        <v>3.5146666666666666E-2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1.6796516733233478E-2</v>
      </c>
      <c r="K8">
        <f t="shared" si="4"/>
        <v>36</v>
      </c>
      <c r="L8">
        <f>POWER('Mersene Twister 150000'!K8,2)/1500</f>
        <v>0.86399999999999999</v>
      </c>
    </row>
    <row r="9" spans="1:15" x14ac:dyDescent="0.35">
      <c r="A9">
        <v>4</v>
      </c>
      <c r="B9" t="s">
        <v>4</v>
      </c>
      <c r="C9">
        <v>1524</v>
      </c>
      <c r="D9">
        <f t="shared" si="0"/>
        <v>6796</v>
      </c>
      <c r="E9">
        <f t="shared" si="1"/>
        <v>4.5306666666666669E-2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1.0419903110641088E-2</v>
      </c>
      <c r="K9">
        <f t="shared" si="4"/>
        <v>24</v>
      </c>
      <c r="L9">
        <f>POWER('Mersene Twister 150000'!K9,2)/1500</f>
        <v>0.38400000000000001</v>
      </c>
    </row>
    <row r="10" spans="1:15" x14ac:dyDescent="0.35">
      <c r="A10">
        <v>5</v>
      </c>
      <c r="B10" t="s">
        <v>5</v>
      </c>
      <c r="C10">
        <v>1441</v>
      </c>
      <c r="D10">
        <f t="shared" si="0"/>
        <v>8237</v>
      </c>
      <c r="E10">
        <f t="shared" si="1"/>
        <v>5.4913333333333335E-2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4.8108195292322492E-3</v>
      </c>
      <c r="K10">
        <f t="shared" si="4"/>
        <v>-59</v>
      </c>
      <c r="L10">
        <f>POWER('Mersene Twister 150000'!K10,2)/1500</f>
        <v>2.3206666666666669</v>
      </c>
    </row>
    <row r="11" spans="1:15" x14ac:dyDescent="0.35">
      <c r="A11">
        <v>6</v>
      </c>
      <c r="B11" t="s">
        <v>5</v>
      </c>
      <c r="C11">
        <v>1490</v>
      </c>
      <c r="D11">
        <f t="shared" si="0"/>
        <v>9727</v>
      </c>
      <c r="E11">
        <f t="shared" si="1"/>
        <v>6.4846666666666664E-2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9.0366101664972331E-4</v>
      </c>
      <c r="K11">
        <f t="shared" si="4"/>
        <v>-10</v>
      </c>
      <c r="L11">
        <f>POWER('Mersene Twister 150000'!K11,2)/1500</f>
        <v>6.6666666666666666E-2</v>
      </c>
    </row>
    <row r="12" spans="1:15" x14ac:dyDescent="0.35">
      <c r="A12">
        <v>7</v>
      </c>
      <c r="B12" t="s">
        <v>5</v>
      </c>
      <c r="C12">
        <v>1426</v>
      </c>
      <c r="D12">
        <f t="shared" si="0"/>
        <v>11153</v>
      </c>
      <c r="E12">
        <f t="shared" si="1"/>
        <v>7.4353333333333327E-2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5.9632848408280592E-3</v>
      </c>
      <c r="K12">
        <f t="shared" si="4"/>
        <v>-74</v>
      </c>
      <c r="L12">
        <f>POWER('Mersene Twister 150000'!K12,2)/1500</f>
        <v>3.6506666666666665</v>
      </c>
    </row>
    <row r="13" spans="1:15" x14ac:dyDescent="0.35">
      <c r="A13">
        <v>8</v>
      </c>
      <c r="B13" t="s">
        <v>4</v>
      </c>
      <c r="C13">
        <v>1500</v>
      </c>
      <c r="D13">
        <f t="shared" si="0"/>
        <v>12653</v>
      </c>
      <c r="E13">
        <f t="shared" si="1"/>
        <v>8.4353333333333336E-2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1.1281318092603368E-2</v>
      </c>
      <c r="K13">
        <f t="shared" si="4"/>
        <v>0</v>
      </c>
      <c r="L13">
        <f>POWER('Mersene Twister 150000'!K13,2)/1500</f>
        <v>0</v>
      </c>
    </row>
    <row r="14" spans="1:15" x14ac:dyDescent="0.35">
      <c r="A14">
        <v>9</v>
      </c>
      <c r="B14" t="s">
        <v>5</v>
      </c>
      <c r="C14">
        <v>1495</v>
      </c>
      <c r="D14">
        <f t="shared" ref="D14:D77" si="5">D13+C14</f>
        <v>14148</v>
      </c>
      <c r="E14">
        <f t="shared" si="1"/>
        <v>9.4320000000000001E-2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1.6324581531889981E-2</v>
      </c>
      <c r="K14">
        <f t="shared" si="4"/>
        <v>-5</v>
      </c>
      <c r="L14">
        <f>POWER('Mersene Twister 150000'!K14,2)/1500</f>
        <v>1.6666666666666666E-2</v>
      </c>
    </row>
    <row r="15" spans="1:15" x14ac:dyDescent="0.35">
      <c r="A15">
        <v>10</v>
      </c>
      <c r="B15" t="s">
        <v>4</v>
      </c>
      <c r="C15">
        <v>1463</v>
      </c>
      <c r="D15">
        <f t="shared" si="5"/>
        <v>15611</v>
      </c>
      <c r="E15">
        <f t="shared" si="1"/>
        <v>0.10407333333333334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2.0906819387599057E-2</v>
      </c>
      <c r="K15">
        <f t="shared" si="4"/>
        <v>-37</v>
      </c>
      <c r="L15">
        <f>POWER('Mersene Twister 150000'!K15,2)/1500</f>
        <v>0.91266666666666663</v>
      </c>
    </row>
    <row r="16" spans="1:15" x14ac:dyDescent="0.35">
      <c r="A16">
        <v>11</v>
      </c>
      <c r="B16" t="s">
        <v>5</v>
      </c>
      <c r="C16">
        <v>1411</v>
      </c>
      <c r="D16">
        <f t="shared" si="5"/>
        <v>17022</v>
      </c>
      <c r="E16">
        <f t="shared" si="1"/>
        <v>0.11348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2.4888735453813968E-2</v>
      </c>
      <c r="K16">
        <f t="shared" si="4"/>
        <v>-89</v>
      </c>
      <c r="L16">
        <f>POWER('Mersene Twister 150000'!K16,2)/1500</f>
        <v>5.2806666666666668</v>
      </c>
    </row>
    <row r="17" spans="1:12" x14ac:dyDescent="0.35">
      <c r="A17">
        <v>12</v>
      </c>
      <c r="B17" t="s">
        <v>5</v>
      </c>
      <c r="C17">
        <v>1558</v>
      </c>
      <c r="D17">
        <f t="shared" si="5"/>
        <v>18580</v>
      </c>
      <c r="E17">
        <f t="shared" si="1"/>
        <v>0.12386666666666667</v>
      </c>
      <c r="F17">
        <f>STANDARDIZE(A17,B106,B107)</f>
        <v>-1.3148788927335642</v>
      </c>
      <c r="G17">
        <f t="shared" si="2"/>
        <v>9.4275303768445048E-2</v>
      </c>
      <c r="H17">
        <f t="shared" si="3"/>
        <v>2.9591362898221618E-2</v>
      </c>
      <c r="K17">
        <f t="shared" si="4"/>
        <v>58</v>
      </c>
      <c r="L17">
        <f>POWER('Mersene Twister 150000'!K17,2)/1500</f>
        <v>2.2426666666666666</v>
      </c>
    </row>
    <row r="18" spans="1:12" x14ac:dyDescent="0.35">
      <c r="A18">
        <v>13</v>
      </c>
      <c r="B18" t="s">
        <v>4</v>
      </c>
      <c r="C18">
        <v>1450</v>
      </c>
      <c r="D18">
        <f t="shared" si="5"/>
        <v>20030</v>
      </c>
      <c r="E18">
        <f t="shared" si="1"/>
        <v>0.13353333333333334</v>
      </c>
      <c r="F18">
        <f>STANDARDIZE(A18,B106,B107)</f>
        <v>-1.2802768166089966</v>
      </c>
      <c r="G18">
        <f t="shared" si="2"/>
        <v>0.10022389908852139</v>
      </c>
      <c r="H18">
        <f t="shared" si="3"/>
        <v>3.3309434244811947E-2</v>
      </c>
      <c r="K18">
        <f t="shared" si="4"/>
        <v>-50</v>
      </c>
      <c r="L18">
        <f>POWER('Mersene Twister 150000'!K18,2)/1500</f>
        <v>1.6666666666666667</v>
      </c>
    </row>
    <row r="19" spans="1:12" x14ac:dyDescent="0.35">
      <c r="A19">
        <v>14</v>
      </c>
      <c r="B19" t="s">
        <v>5</v>
      </c>
      <c r="C19">
        <v>1414</v>
      </c>
      <c r="D19">
        <f t="shared" si="5"/>
        <v>21444</v>
      </c>
      <c r="E19">
        <f t="shared" si="1"/>
        <v>0.14296</v>
      </c>
      <c r="F19">
        <f>STANDARDIZE(A19,B106,B107)</f>
        <v>-1.2456747404844291</v>
      </c>
      <c r="G19">
        <f t="shared" si="2"/>
        <v>0.10644191535178588</v>
      </c>
      <c r="H19">
        <f t="shared" si="3"/>
        <v>3.6518084648214127E-2</v>
      </c>
      <c r="K19">
        <f t="shared" si="4"/>
        <v>-86</v>
      </c>
      <c r="L19">
        <f>POWER('Mersene Twister 150000'!K19,2)/1500</f>
        <v>4.9306666666666663</v>
      </c>
    </row>
    <row r="20" spans="1:12" x14ac:dyDescent="0.35">
      <c r="A20">
        <v>15</v>
      </c>
      <c r="B20" t="s">
        <v>4</v>
      </c>
      <c r="C20">
        <v>1490</v>
      </c>
      <c r="D20">
        <f t="shared" si="5"/>
        <v>22934</v>
      </c>
      <c r="E20">
        <f t="shared" si="1"/>
        <v>0.15289333333333333</v>
      </c>
      <c r="F20">
        <f>STANDARDIZE(A20,B106,B107)</f>
        <v>-1.2110726643598617</v>
      </c>
      <c r="G20">
        <f t="shared" si="2"/>
        <v>0.11293377843297525</v>
      </c>
      <c r="H20">
        <f t="shared" si="3"/>
        <v>3.9959554900358074E-2</v>
      </c>
      <c r="K20">
        <f t="shared" si="4"/>
        <v>-10</v>
      </c>
      <c r="L20">
        <f>POWER('Mersene Twister 150000'!K20,2)/1500</f>
        <v>6.6666666666666666E-2</v>
      </c>
    </row>
    <row r="21" spans="1:12" x14ac:dyDescent="0.35">
      <c r="A21">
        <v>16</v>
      </c>
      <c r="B21" t="s">
        <v>4</v>
      </c>
      <c r="C21">
        <v>1533</v>
      </c>
      <c r="D21">
        <f t="shared" si="5"/>
        <v>24467</v>
      </c>
      <c r="E21">
        <f t="shared" si="1"/>
        <v>0.16311333333333333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4.3409893934938645E-2</v>
      </c>
      <c r="K21">
        <f t="shared" si="4"/>
        <v>33</v>
      </c>
      <c r="L21">
        <f>POWER('Mersene Twister 150000'!K21,2)/1500</f>
        <v>0.72599999999999998</v>
      </c>
    </row>
    <row r="22" spans="1:12" x14ac:dyDescent="0.35">
      <c r="A22">
        <v>17</v>
      </c>
      <c r="B22" t="s">
        <v>5</v>
      </c>
      <c r="C22">
        <v>1577</v>
      </c>
      <c r="D22">
        <f t="shared" si="5"/>
        <v>26044</v>
      </c>
      <c r="E22">
        <f t="shared" si="1"/>
        <v>0.17362666666666668</v>
      </c>
      <c r="F22">
        <f>STANDARDIZE(A22,B106,B107)</f>
        <v>-1.1418685121107266</v>
      </c>
      <c r="G22">
        <f t="shared" si="2"/>
        <v>0.12675433941177258</v>
      </c>
      <c r="H22">
        <f t="shared" si="3"/>
        <v>4.6872327254894097E-2</v>
      </c>
      <c r="K22">
        <f t="shared" si="4"/>
        <v>77</v>
      </c>
      <c r="L22">
        <f>POWER('Mersene Twister 150000'!K22,2)/1500</f>
        <v>3.9526666666666666</v>
      </c>
    </row>
    <row r="23" spans="1:12" x14ac:dyDescent="0.35">
      <c r="A23">
        <v>18</v>
      </c>
      <c r="B23" t="s">
        <v>5</v>
      </c>
      <c r="C23">
        <v>1492</v>
      </c>
      <c r="D23">
        <f t="shared" si="5"/>
        <v>27536</v>
      </c>
      <c r="E23">
        <f t="shared" si="1"/>
        <v>0.18357333333333334</v>
      </c>
      <c r="F23">
        <f>STANDARDIZE(A23,B106,B107)</f>
        <v>-1.1072664359861593</v>
      </c>
      <c r="G23">
        <f t="shared" si="2"/>
        <v>0.13408937563039924</v>
      </c>
      <c r="H23">
        <f t="shared" si="3"/>
        <v>4.9483957702934095E-2</v>
      </c>
      <c r="K23">
        <f t="shared" si="4"/>
        <v>-8</v>
      </c>
      <c r="L23">
        <f>POWER('Mersene Twister 150000'!K23,2)/1500</f>
        <v>4.2666666666666665E-2</v>
      </c>
    </row>
    <row r="24" spans="1:12" x14ac:dyDescent="0.35">
      <c r="A24">
        <v>19</v>
      </c>
      <c r="B24" t="s">
        <v>5</v>
      </c>
      <c r="C24">
        <v>1570</v>
      </c>
      <c r="D24">
        <f t="shared" si="5"/>
        <v>29106</v>
      </c>
      <c r="E24">
        <f t="shared" si="1"/>
        <v>0.19403999999999999</v>
      </c>
      <c r="F24">
        <f>STANDARDIZE(A24,B106,B107)</f>
        <v>-1.0726643598615917</v>
      </c>
      <c r="G24">
        <f t="shared" si="2"/>
        <v>0.14171086834147295</v>
      </c>
      <c r="H24">
        <f t="shared" si="3"/>
        <v>5.2329131658527039E-2</v>
      </c>
      <c r="K24">
        <f t="shared" si="4"/>
        <v>70</v>
      </c>
      <c r="L24">
        <f>POWER('Mersene Twister 150000'!K24,2)/1500</f>
        <v>3.2666666666666666</v>
      </c>
    </row>
    <row r="25" spans="1:12" x14ac:dyDescent="0.35">
      <c r="A25">
        <v>20</v>
      </c>
      <c r="B25" t="s">
        <v>5</v>
      </c>
      <c r="C25">
        <v>1533</v>
      </c>
      <c r="D25">
        <f t="shared" si="5"/>
        <v>30639</v>
      </c>
      <c r="E25">
        <f t="shared" si="1"/>
        <v>0.20426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5.4639470410127566E-2</v>
      </c>
      <c r="K25">
        <f t="shared" si="4"/>
        <v>33</v>
      </c>
      <c r="L25">
        <f>POWER('Mersene Twister 150000'!K25,2)/1500</f>
        <v>0.72599999999999998</v>
      </c>
    </row>
    <row r="26" spans="1:12" x14ac:dyDescent="0.35">
      <c r="A26">
        <v>21</v>
      </c>
      <c r="B26" t="s">
        <v>5</v>
      </c>
      <c r="C26">
        <v>1534</v>
      </c>
      <c r="D26">
        <f t="shared" si="5"/>
        <v>32173</v>
      </c>
      <c r="E26">
        <f t="shared" si="1"/>
        <v>0.21448666666666666</v>
      </c>
      <c r="F26">
        <f>STANDARDIZE(A26,B106,B107)</f>
        <v>-1.0034602076124568</v>
      </c>
      <c r="G26">
        <f t="shared" si="2"/>
        <v>0.15781943354778061</v>
      </c>
      <c r="H26">
        <f t="shared" si="3"/>
        <v>5.6667233118886051E-2</v>
      </c>
      <c r="K26">
        <f t="shared" si="4"/>
        <v>34</v>
      </c>
      <c r="L26">
        <f>POWER('Mersene Twister 150000'!K26,2)/1500</f>
        <v>0.77066666666666672</v>
      </c>
    </row>
    <row r="27" spans="1:12" x14ac:dyDescent="0.35">
      <c r="A27">
        <v>22</v>
      </c>
      <c r="B27" t="s">
        <v>4</v>
      </c>
      <c r="C27">
        <v>1496</v>
      </c>
      <c r="D27">
        <f t="shared" si="5"/>
        <v>33669</v>
      </c>
      <c r="E27">
        <f t="shared" si="1"/>
        <v>0.22445999999999999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5.8152011126381825E-2</v>
      </c>
      <c r="K27">
        <f t="shared" si="4"/>
        <v>-4</v>
      </c>
      <c r="L27">
        <f>POWER('Mersene Twister 150000'!K27,2)/1500</f>
        <v>1.0666666666666666E-2</v>
      </c>
    </row>
    <row r="28" spans="1:12" x14ac:dyDescent="0.35">
      <c r="A28">
        <v>23</v>
      </c>
      <c r="B28" t="s">
        <v>5</v>
      </c>
      <c r="C28">
        <v>1486</v>
      </c>
      <c r="D28">
        <f t="shared" si="5"/>
        <v>35155</v>
      </c>
      <c r="E28">
        <f t="shared" si="1"/>
        <v>0.23436666666666667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5.9280753364107652E-2</v>
      </c>
      <c r="K28">
        <f t="shared" si="4"/>
        <v>-14</v>
      </c>
      <c r="L28">
        <f>POWER('Mersene Twister 150000'!K28,2)/1500</f>
        <v>0.13066666666666665</v>
      </c>
    </row>
    <row r="29" spans="1:12" x14ac:dyDescent="0.35">
      <c r="A29">
        <v>24</v>
      </c>
      <c r="B29" t="s">
        <v>5</v>
      </c>
      <c r="C29">
        <v>1470</v>
      </c>
      <c r="D29">
        <f t="shared" si="5"/>
        <v>36625</v>
      </c>
      <c r="E29">
        <f t="shared" si="1"/>
        <v>0.24416666666666667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6.0014455963212254E-2</v>
      </c>
      <c r="K29">
        <f t="shared" si="4"/>
        <v>-30</v>
      </c>
      <c r="L29">
        <f>POWER('Mersene Twister 150000'!K29,2)/1500</f>
        <v>0.6</v>
      </c>
    </row>
    <row r="30" spans="1:12" x14ac:dyDescent="0.35">
      <c r="A30">
        <v>25</v>
      </c>
      <c r="B30" t="s">
        <v>5</v>
      </c>
      <c r="C30">
        <v>1486</v>
      </c>
      <c r="D30">
        <f t="shared" si="5"/>
        <v>38111</v>
      </c>
      <c r="E30">
        <f t="shared" si="1"/>
        <v>0.25407333333333332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6.0568182506056722E-2</v>
      </c>
      <c r="K30">
        <f t="shared" si="4"/>
        <v>-14</v>
      </c>
      <c r="L30">
        <f>POWER('Mersene Twister 150000'!K30,2)/1500</f>
        <v>0.13066666666666665</v>
      </c>
    </row>
    <row r="31" spans="1:12" x14ac:dyDescent="0.35">
      <c r="A31">
        <v>26</v>
      </c>
      <c r="B31" t="s">
        <v>5</v>
      </c>
      <c r="C31">
        <v>1448</v>
      </c>
      <c r="D31">
        <f t="shared" si="5"/>
        <v>39559</v>
      </c>
      <c r="E31">
        <f t="shared" si="1"/>
        <v>0.26372666666666666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6.058441470643619E-2</v>
      </c>
      <c r="K31">
        <f t="shared" si="4"/>
        <v>-52</v>
      </c>
      <c r="L31">
        <f>POWER('Mersene Twister 150000'!K31,2)/1500</f>
        <v>1.8026666666666666</v>
      </c>
    </row>
    <row r="32" spans="1:12" x14ac:dyDescent="0.35">
      <c r="A32">
        <v>27</v>
      </c>
      <c r="B32" t="s">
        <v>4</v>
      </c>
      <c r="C32">
        <v>1520</v>
      </c>
      <c r="D32">
        <f t="shared" si="5"/>
        <v>41079</v>
      </c>
      <c r="E32">
        <f t="shared" si="1"/>
        <v>0.27385999999999999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6.0799733319501059E-2</v>
      </c>
      <c r="K32">
        <f t="shared" si="4"/>
        <v>20</v>
      </c>
      <c r="L32">
        <f>POWER('Mersene Twister 150000'!K32,2)/1500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5"/>
        <v>42575</v>
      </c>
      <c r="E33">
        <f t="shared" si="1"/>
        <v>0.28383333333333333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6.0578162432072313E-2</v>
      </c>
      <c r="K33">
        <f t="shared" si="4"/>
        <v>-4</v>
      </c>
      <c r="L33">
        <f>POWER('Mersene Twister 150000'!K33,2)/1500</f>
        <v>1.0666666666666666E-2</v>
      </c>
    </row>
    <row r="34" spans="1:12" x14ac:dyDescent="0.35">
      <c r="A34">
        <v>29</v>
      </c>
      <c r="B34" t="s">
        <v>4</v>
      </c>
      <c r="C34">
        <v>1555</v>
      </c>
      <c r="D34">
        <f t="shared" si="5"/>
        <v>44130</v>
      </c>
      <c r="E34">
        <f t="shared" si="1"/>
        <v>0.29420000000000002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6.0477843635763279E-2</v>
      </c>
      <c r="K34">
        <f t="shared" si="4"/>
        <v>55</v>
      </c>
      <c r="L34">
        <f>POWER('Mersene Twister 150000'!K34,2)/1500</f>
        <v>2.0166666666666666</v>
      </c>
    </row>
    <row r="35" spans="1:12" x14ac:dyDescent="0.35">
      <c r="A35">
        <v>30</v>
      </c>
      <c r="B35" t="s">
        <v>5</v>
      </c>
      <c r="C35">
        <v>1564</v>
      </c>
      <c r="D35">
        <f t="shared" si="5"/>
        <v>45694</v>
      </c>
      <c r="E35">
        <f t="shared" si="1"/>
        <v>0.30462666666666666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6.0171039938983317E-2</v>
      </c>
      <c r="K35">
        <f t="shared" si="4"/>
        <v>64</v>
      </c>
      <c r="L35">
        <f>POWER('Mersene Twister 150000'!K35,2)/1500</f>
        <v>2.7306666666666666</v>
      </c>
    </row>
    <row r="36" spans="1:12" x14ac:dyDescent="0.35">
      <c r="A36">
        <v>31</v>
      </c>
      <c r="B36" t="s">
        <v>5</v>
      </c>
      <c r="C36">
        <v>1491</v>
      </c>
      <c r="D36">
        <f t="shared" si="5"/>
        <v>47185</v>
      </c>
      <c r="E36">
        <f t="shared" si="1"/>
        <v>0.31456666666666666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5.9117469296024572E-2</v>
      </c>
      <c r="K36">
        <f t="shared" si="4"/>
        <v>-9</v>
      </c>
      <c r="L36">
        <f>POWER('Mersene Twister 150000'!K36,2)/1500</f>
        <v>5.3999999999999999E-2</v>
      </c>
    </row>
    <row r="37" spans="1:12" x14ac:dyDescent="0.35">
      <c r="A37">
        <v>32</v>
      </c>
      <c r="B37" t="s">
        <v>5</v>
      </c>
      <c r="C37">
        <v>1497</v>
      </c>
      <c r="D37">
        <f t="shared" si="5"/>
        <v>48682</v>
      </c>
      <c r="E37">
        <f t="shared" si="1"/>
        <v>0.32454666666666665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5.7850967655199814E-2</v>
      </c>
      <c r="K37">
        <f t="shared" si="4"/>
        <v>-3</v>
      </c>
      <c r="L37">
        <f>POWER('Mersene Twister 150000'!K37,2)/1500</f>
        <v>6.0000000000000001E-3</v>
      </c>
    </row>
    <row r="38" spans="1:12" x14ac:dyDescent="0.35">
      <c r="A38">
        <v>33</v>
      </c>
      <c r="B38" t="s">
        <v>4</v>
      </c>
      <c r="C38">
        <v>1529</v>
      </c>
      <c r="D38">
        <f t="shared" si="5"/>
        <v>50211</v>
      </c>
      <c r="E38">
        <f t="shared" si="1"/>
        <v>0.33473999999999998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5.6552814786546668E-2</v>
      </c>
      <c r="K38">
        <f t="shared" si="4"/>
        <v>29</v>
      </c>
      <c r="L38">
        <f>POWER('Mersene Twister 150000'!K38,2)/1500</f>
        <v>0.56066666666666665</v>
      </c>
    </row>
    <row r="39" spans="1:12" x14ac:dyDescent="0.35">
      <c r="A39">
        <v>34</v>
      </c>
      <c r="B39" t="s">
        <v>5</v>
      </c>
      <c r="C39">
        <v>1507</v>
      </c>
      <c r="D39">
        <f t="shared" si="5"/>
        <v>51718</v>
      </c>
      <c r="E39">
        <f t="shared" si="1"/>
        <v>0.34478666666666669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5.4871722842739445E-2</v>
      </c>
      <c r="K39">
        <f t="shared" si="4"/>
        <v>7</v>
      </c>
      <c r="L39">
        <f>POWER('Mersene Twister 150000'!K39,2)/1500</f>
        <v>3.2666666666666663E-2</v>
      </c>
    </row>
    <row r="40" spans="1:12" x14ac:dyDescent="0.35">
      <c r="A40">
        <v>35</v>
      </c>
      <c r="B40" t="s">
        <v>4</v>
      </c>
      <c r="C40">
        <v>1487</v>
      </c>
      <c r="D40">
        <f t="shared" si="5"/>
        <v>53205</v>
      </c>
      <c r="E40">
        <f t="shared" si="1"/>
        <v>0.35470000000000002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5.2830487634324241E-2</v>
      </c>
      <c r="K40">
        <f t="shared" si="4"/>
        <v>-13</v>
      </c>
      <c r="L40">
        <f>POWER('Mersene Twister 150000'!K40,2)/1500</f>
        <v>0.11266666666666666</v>
      </c>
    </row>
    <row r="41" spans="1:12" x14ac:dyDescent="0.35">
      <c r="A41">
        <v>36</v>
      </c>
      <c r="B41" t="s">
        <v>4</v>
      </c>
      <c r="C41">
        <v>1508</v>
      </c>
      <c r="D41">
        <f t="shared" si="5"/>
        <v>54713</v>
      </c>
      <c r="E41">
        <f t="shared" si="1"/>
        <v>0.36475333333333332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5.0712635961974784E-2</v>
      </c>
      <c r="K41">
        <f t="shared" si="4"/>
        <v>8</v>
      </c>
      <c r="L41">
        <f>POWER('Mersene Twister 150000'!K41,2)/1500</f>
        <v>4.2666666666666665E-2</v>
      </c>
    </row>
    <row r="42" spans="1:12" x14ac:dyDescent="0.35">
      <c r="A42">
        <v>37</v>
      </c>
      <c r="B42" t="s">
        <v>4</v>
      </c>
      <c r="C42">
        <v>1560</v>
      </c>
      <c r="D42">
        <f t="shared" si="5"/>
        <v>56273</v>
      </c>
      <c r="E42">
        <f t="shared" si="1"/>
        <v>0.37515333333333334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4.873573571057227E-2</v>
      </c>
      <c r="K42">
        <f t="shared" si="4"/>
        <v>60</v>
      </c>
      <c r="L42">
        <f>POWER('Mersene Twister 150000'!K42,2)/1500</f>
        <v>2.4</v>
      </c>
    </row>
    <row r="43" spans="1:12" x14ac:dyDescent="0.35">
      <c r="A43">
        <v>38</v>
      </c>
      <c r="B43" t="s">
        <v>4</v>
      </c>
      <c r="C43">
        <v>1523</v>
      </c>
      <c r="D43">
        <f t="shared" si="5"/>
        <v>57796</v>
      </c>
      <c r="E43">
        <f t="shared" si="1"/>
        <v>0.38530666666666669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4.6318035438925098E-2</v>
      </c>
      <c r="K43">
        <f t="shared" si="4"/>
        <v>23</v>
      </c>
      <c r="L43">
        <f>POWER('Mersene Twister 150000'!K43,2)/1500</f>
        <v>0.35266666666666668</v>
      </c>
    </row>
    <row r="44" spans="1:12" x14ac:dyDescent="0.35">
      <c r="A44">
        <v>39</v>
      </c>
      <c r="B44" t="s">
        <v>4</v>
      </c>
      <c r="C44">
        <v>1513</v>
      </c>
      <c r="D44">
        <f t="shared" si="5"/>
        <v>59309</v>
      </c>
      <c r="E44">
        <f t="shared" si="1"/>
        <v>0.39539333333333332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4.3651766894613198E-2</v>
      </c>
      <c r="K44">
        <f t="shared" si="4"/>
        <v>13</v>
      </c>
      <c r="L44">
        <f>POWER('Mersene Twister 150000'!K44,2)/1500</f>
        <v>0.11266666666666666</v>
      </c>
    </row>
    <row r="45" spans="1:12" x14ac:dyDescent="0.35">
      <c r="A45">
        <v>40</v>
      </c>
      <c r="B45" t="s">
        <v>5</v>
      </c>
      <c r="C45">
        <v>1486</v>
      </c>
      <c r="D45">
        <f t="shared" si="5"/>
        <v>60795</v>
      </c>
      <c r="E45">
        <f t="shared" si="1"/>
        <v>0.40529999999999999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4.0636443912129727E-2</v>
      </c>
      <c r="K45">
        <f t="shared" si="4"/>
        <v>-14</v>
      </c>
      <c r="L45">
        <f>POWER('Mersene Twister 150000'!K45,2)/1500</f>
        <v>0.13066666666666665</v>
      </c>
    </row>
    <row r="46" spans="1:12" x14ac:dyDescent="0.35">
      <c r="A46">
        <v>41</v>
      </c>
      <c r="B46" t="s">
        <v>5</v>
      </c>
      <c r="C46">
        <v>1508</v>
      </c>
      <c r="D46">
        <f t="shared" si="5"/>
        <v>62303</v>
      </c>
      <c r="E46">
        <f t="shared" si="1"/>
        <v>0.41535333333333335</v>
      </c>
      <c r="F46">
        <f>STANDARDIZE(A46,B106,B107)</f>
        <v>-0.31141868512110726</v>
      </c>
      <c r="G46">
        <f t="shared" si="2"/>
        <v>0.37774117548607</v>
      </c>
      <c r="H46">
        <f t="shared" si="3"/>
        <v>3.761215784726335E-2</v>
      </c>
      <c r="K46">
        <f t="shared" si="4"/>
        <v>8</v>
      </c>
      <c r="L46">
        <f>POWER('Mersene Twister 150000'!K46,2)/1500</f>
        <v>4.2666666666666665E-2</v>
      </c>
    </row>
    <row r="47" spans="1:12" x14ac:dyDescent="0.35">
      <c r="A47">
        <v>42</v>
      </c>
      <c r="B47" t="s">
        <v>4</v>
      </c>
      <c r="C47">
        <v>1482</v>
      </c>
      <c r="D47">
        <f t="shared" si="5"/>
        <v>63785</v>
      </c>
      <c r="E47">
        <f t="shared" si="1"/>
        <v>0.42523333333333335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3.4272869727907829E-2</v>
      </c>
      <c r="K47">
        <f t="shared" si="4"/>
        <v>-18</v>
      </c>
      <c r="L47">
        <f>POWER('Mersene Twister 150000'!K47,2)/1500</f>
        <v>0.216</v>
      </c>
    </row>
    <row r="48" spans="1:12" x14ac:dyDescent="0.35">
      <c r="A48">
        <v>43</v>
      </c>
      <c r="B48" t="s">
        <v>4</v>
      </c>
      <c r="C48">
        <v>1445</v>
      </c>
      <c r="D48">
        <f t="shared" si="5"/>
        <v>65230</v>
      </c>
      <c r="E48">
        <f t="shared" si="1"/>
        <v>0.43486666666666668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3.0559699327579903E-2</v>
      </c>
      <c r="K48">
        <f t="shared" si="4"/>
        <v>-55</v>
      </c>
      <c r="L48">
        <f>POWER('Mersene Twister 150000'!K48,2)/1500</f>
        <v>2.0166666666666666</v>
      </c>
    </row>
    <row r="49" spans="1:12" x14ac:dyDescent="0.35">
      <c r="A49">
        <v>44</v>
      </c>
      <c r="B49" t="s">
        <v>4</v>
      </c>
      <c r="C49">
        <v>1557</v>
      </c>
      <c r="D49">
        <f t="shared" si="5"/>
        <v>66787</v>
      </c>
      <c r="E49">
        <f t="shared" si="1"/>
        <v>0.44524666666666668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2.7480878059287783E-2</v>
      </c>
      <c r="K49">
        <f t="shared" si="4"/>
        <v>57</v>
      </c>
      <c r="L49">
        <f>POWER('Mersene Twister 150000'!K49,2)/1500</f>
        <v>2.1659999999999999</v>
      </c>
    </row>
    <row r="50" spans="1:12" x14ac:dyDescent="0.35">
      <c r="A50">
        <v>45</v>
      </c>
      <c r="B50" t="s">
        <v>5</v>
      </c>
      <c r="C50">
        <v>1507</v>
      </c>
      <c r="D50">
        <f t="shared" si="5"/>
        <v>68294</v>
      </c>
      <c r="E50">
        <f t="shared" si="1"/>
        <v>0.45529333333333333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2.3971699277086256E-2</v>
      </c>
      <c r="K50">
        <f t="shared" si="4"/>
        <v>7</v>
      </c>
      <c r="L50">
        <f>POWER('Mersene Twister 150000'!K50,2)/1500</f>
        <v>3.2666666666666663E-2</v>
      </c>
    </row>
    <row r="51" spans="1:12" x14ac:dyDescent="0.35">
      <c r="A51">
        <v>46</v>
      </c>
      <c r="B51" t="s">
        <v>4</v>
      </c>
      <c r="C51">
        <v>1525</v>
      </c>
      <c r="D51">
        <f t="shared" si="5"/>
        <v>69819</v>
      </c>
      <c r="E51">
        <f t="shared" si="1"/>
        <v>0.46545999999999998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2.0501132927119581E-2</v>
      </c>
      <c r="K51">
        <f t="shared" si="4"/>
        <v>25</v>
      </c>
      <c r="L51">
        <f>POWER('Mersene Twister 150000'!K51,2)/1500</f>
        <v>0.41666666666666669</v>
      </c>
    </row>
    <row r="52" spans="1:12" x14ac:dyDescent="0.35">
      <c r="A52">
        <v>47</v>
      </c>
      <c r="B52" t="s">
        <v>4</v>
      </c>
      <c r="C52">
        <v>1488</v>
      </c>
      <c r="D52">
        <f t="shared" si="5"/>
        <v>71307</v>
      </c>
      <c r="E52">
        <f t="shared" si="1"/>
        <v>0.47538000000000002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1.6718438175624128E-2</v>
      </c>
      <c r="K52">
        <f t="shared" si="4"/>
        <v>-12</v>
      </c>
      <c r="L52">
        <f>POWER('Mersene Twister 150000'!K52,2)/1500</f>
        <v>9.6000000000000002E-2</v>
      </c>
    </row>
    <row r="53" spans="1:12" x14ac:dyDescent="0.35">
      <c r="A53">
        <v>48</v>
      </c>
      <c r="B53" t="s">
        <v>4</v>
      </c>
      <c r="C53">
        <v>1527</v>
      </c>
      <c r="D53">
        <f t="shared" si="5"/>
        <v>72834</v>
      </c>
      <c r="E53">
        <f t="shared" si="1"/>
        <v>0.48555999999999999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1.3146440991381847E-2</v>
      </c>
      <c r="K53">
        <f t="shared" si="4"/>
        <v>27</v>
      </c>
      <c r="L53">
        <f>POWER('Mersene Twister 150000'!K53,2)/1500</f>
        <v>0.48599999999999999</v>
      </c>
    </row>
    <row r="54" spans="1:12" x14ac:dyDescent="0.35">
      <c r="A54">
        <v>49</v>
      </c>
      <c r="B54" t="s">
        <v>4</v>
      </c>
      <c r="C54">
        <v>1565</v>
      </c>
      <c r="D54">
        <f t="shared" si="5"/>
        <v>74399</v>
      </c>
      <c r="E54">
        <f t="shared" si="1"/>
        <v>0.49599333333333334</v>
      </c>
      <c r="F54">
        <f>STANDARDIZE(A54,B106,B107)</f>
        <v>-3.4602076124567477E-2</v>
      </c>
      <c r="G54">
        <f t="shared" si="2"/>
        <v>0.4861985229923656</v>
      </c>
      <c r="H54">
        <f t="shared" si="3"/>
        <v>9.7948103409677412E-3</v>
      </c>
      <c r="K54">
        <f t="shared" si="4"/>
        <v>65</v>
      </c>
      <c r="L54">
        <f>POWER('Mersene Twister 150000'!K54,2)/1500</f>
        <v>2.8166666666666669</v>
      </c>
    </row>
    <row r="55" spans="1:12" x14ac:dyDescent="0.35">
      <c r="A55">
        <v>50</v>
      </c>
      <c r="B55" t="s">
        <v>4</v>
      </c>
      <c r="C55">
        <v>1434</v>
      </c>
      <c r="D55">
        <f t="shared" si="5"/>
        <v>75833</v>
      </c>
      <c r="E55">
        <f t="shared" si="1"/>
        <v>0.5055533333333333</v>
      </c>
      <c r="F55">
        <f>STANDARDIZE(A55,B106,B107)</f>
        <v>0</v>
      </c>
      <c r="G55">
        <f t="shared" si="2"/>
        <v>0.5</v>
      </c>
      <c r="H55">
        <f t="shared" si="3"/>
        <v>5.553333333333299E-3</v>
      </c>
      <c r="K55">
        <f t="shared" si="4"/>
        <v>-66</v>
      </c>
      <c r="L55">
        <f>POWER('Mersene Twister 150000'!K55,2)/1500</f>
        <v>2.9039999999999999</v>
      </c>
    </row>
    <row r="56" spans="1:12" x14ac:dyDescent="0.35">
      <c r="A56">
        <v>51</v>
      </c>
      <c r="B56" t="s">
        <v>5</v>
      </c>
      <c r="C56">
        <v>1462</v>
      </c>
      <c r="D56">
        <f t="shared" si="5"/>
        <v>77295</v>
      </c>
      <c r="E56">
        <f t="shared" si="1"/>
        <v>0.51529999999999998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1.4985229923655252E-3</v>
      </c>
      <c r="K56">
        <f t="shared" si="4"/>
        <v>-38</v>
      </c>
      <c r="L56">
        <f>POWER('Mersene Twister 150000'!K56,2)/1500</f>
        <v>0.96266666666666667</v>
      </c>
    </row>
    <row r="57" spans="1:12" x14ac:dyDescent="0.35">
      <c r="A57">
        <v>52</v>
      </c>
      <c r="B57" t="s">
        <v>5</v>
      </c>
      <c r="C57">
        <v>1475</v>
      </c>
      <c r="D57">
        <f t="shared" si="5"/>
        <v>78770</v>
      </c>
      <c r="E57">
        <f t="shared" si="1"/>
        <v>0.52513333333333334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2.4531076580485145E-3</v>
      </c>
      <c r="K57">
        <f t="shared" si="4"/>
        <v>-25</v>
      </c>
      <c r="L57">
        <f>POWER('Mersene Twister 150000'!K57,2)/1500</f>
        <v>0.41666666666666669</v>
      </c>
    </row>
    <row r="58" spans="1:12" x14ac:dyDescent="0.35">
      <c r="A58">
        <v>53</v>
      </c>
      <c r="B58" t="s">
        <v>4</v>
      </c>
      <c r="C58">
        <v>1525</v>
      </c>
      <c r="D58">
        <f t="shared" si="5"/>
        <v>80295</v>
      </c>
      <c r="E58">
        <f t="shared" si="1"/>
        <v>0.5353</v>
      </c>
      <c r="F58">
        <f>STANDARDIZE(A58,B106,B107)</f>
        <v>0.10380622837370243</v>
      </c>
      <c r="G58">
        <f t="shared" si="2"/>
        <v>0.5413384381756241</v>
      </c>
      <c r="H58">
        <f t="shared" si="3"/>
        <v>6.0384381756241057E-3</v>
      </c>
      <c r="K58">
        <f t="shared" si="4"/>
        <v>25</v>
      </c>
      <c r="L58">
        <f>POWER('Mersene Twister 150000'!K58,2)/1500</f>
        <v>0.41666666666666669</v>
      </c>
    </row>
    <row r="59" spans="1:12" x14ac:dyDescent="0.35">
      <c r="A59">
        <v>54</v>
      </c>
      <c r="B59" t="s">
        <v>4</v>
      </c>
      <c r="C59">
        <v>1458</v>
      </c>
      <c r="D59">
        <f t="shared" si="5"/>
        <v>81753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-42</v>
      </c>
      <c r="L59">
        <f>POWER('Mersene Twister 150000'!K59,2)/1500</f>
        <v>1.1759999999999999</v>
      </c>
    </row>
    <row r="60" spans="1:12" x14ac:dyDescent="0.35">
      <c r="A60">
        <v>55</v>
      </c>
      <c r="B60" t="s">
        <v>4</v>
      </c>
      <c r="C60">
        <v>1430</v>
      </c>
      <c r="D60">
        <f t="shared" si="5"/>
        <v>83183</v>
      </c>
      <c r="E60">
        <f t="shared" si="1"/>
        <v>0.55455333333333334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1.412503261041953E-2</v>
      </c>
      <c r="K60">
        <f t="shared" si="4"/>
        <v>-70</v>
      </c>
      <c r="L60">
        <f>POWER('Mersene Twister 150000'!K60,2)/1500</f>
        <v>3.2666666666666666</v>
      </c>
    </row>
    <row r="61" spans="1:12" x14ac:dyDescent="0.35">
      <c r="A61">
        <v>56</v>
      </c>
      <c r="B61" t="s">
        <v>5</v>
      </c>
      <c r="C61">
        <v>1463</v>
      </c>
      <c r="D61">
        <f t="shared" si="5"/>
        <v>84646</v>
      </c>
      <c r="E61">
        <f t="shared" si="1"/>
        <v>0.56430666666666662</v>
      </c>
      <c r="F61">
        <f>STANDARDIZE(A61,B106,B107)</f>
        <v>0.20761245674740486</v>
      </c>
      <c r="G61">
        <f t="shared" si="2"/>
        <v>0.5822342113926211</v>
      </c>
      <c r="H61">
        <f t="shared" si="3"/>
        <v>1.7927544725954481E-2</v>
      </c>
      <c r="K61">
        <f t="shared" si="4"/>
        <v>-37</v>
      </c>
      <c r="L61">
        <f>POWER('Mersene Twister 150000'!K61,2)/1500</f>
        <v>0.91266666666666663</v>
      </c>
    </row>
    <row r="62" spans="1:12" x14ac:dyDescent="0.35">
      <c r="A62">
        <v>57</v>
      </c>
      <c r="B62" t="s">
        <v>5</v>
      </c>
      <c r="C62">
        <v>1493</v>
      </c>
      <c r="D62">
        <f t="shared" si="5"/>
        <v>86139</v>
      </c>
      <c r="E62">
        <f t="shared" si="1"/>
        <v>0.57425999999999999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2.1433032660913232E-2</v>
      </c>
      <c r="K62">
        <f t="shared" si="4"/>
        <v>-7</v>
      </c>
      <c r="L62">
        <f>POWER('Mersene Twister 150000'!K62,2)/1500</f>
        <v>3.2666666666666663E-2</v>
      </c>
    </row>
    <row r="63" spans="1:12" x14ac:dyDescent="0.35">
      <c r="A63">
        <v>58</v>
      </c>
      <c r="B63" t="s">
        <v>5</v>
      </c>
      <c r="C63">
        <v>1576</v>
      </c>
      <c r="D63">
        <f t="shared" si="5"/>
        <v>87715</v>
      </c>
      <c r="E63">
        <f t="shared" si="1"/>
        <v>0.58476666666666666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2.4272869727907764E-2</v>
      </c>
      <c r="K63">
        <f t="shared" si="4"/>
        <v>76</v>
      </c>
      <c r="L63">
        <f>POWER('Mersene Twister 150000'!K63,2)/1500</f>
        <v>3.8506666666666667</v>
      </c>
    </row>
    <row r="64" spans="1:12" x14ac:dyDescent="0.35">
      <c r="A64">
        <v>59</v>
      </c>
      <c r="B64" t="s">
        <v>5</v>
      </c>
      <c r="C64">
        <v>1570</v>
      </c>
      <c r="D64">
        <f t="shared" si="5"/>
        <v>89285</v>
      </c>
      <c r="E64">
        <f t="shared" si="1"/>
        <v>0.59523333333333328</v>
      </c>
      <c r="F64">
        <f>STANDARDIZE(A64,B106,B107)</f>
        <v>0.31141868512110726</v>
      </c>
      <c r="G64">
        <f t="shared" si="2"/>
        <v>0.62225882451393</v>
      </c>
      <c r="H64">
        <f t="shared" si="3"/>
        <v>2.7025491180596717E-2</v>
      </c>
      <c r="K64">
        <f t="shared" si="4"/>
        <v>70</v>
      </c>
      <c r="L64">
        <f>POWER('Mersene Twister 150000'!K64,2)/1500</f>
        <v>3.2666666666666666</v>
      </c>
    </row>
    <row r="65" spans="1:12" x14ac:dyDescent="0.35">
      <c r="A65">
        <v>60</v>
      </c>
      <c r="B65" t="s">
        <v>5</v>
      </c>
      <c r="C65">
        <v>1518</v>
      </c>
      <c r="D65">
        <f t="shared" si="5"/>
        <v>90803</v>
      </c>
      <c r="E65">
        <f t="shared" si="1"/>
        <v>0.6053533333333333</v>
      </c>
      <c r="F65">
        <f>STANDARDIZE(A65,B106,B107)</f>
        <v>0.34602076124567477</v>
      </c>
      <c r="G65">
        <f t="shared" si="2"/>
        <v>0.63533644391212973</v>
      </c>
      <c r="H65">
        <f t="shared" si="3"/>
        <v>2.9983110578796435E-2</v>
      </c>
      <c r="K65">
        <f t="shared" si="4"/>
        <v>18</v>
      </c>
      <c r="L65">
        <f>POWER('Mersene Twister 150000'!K65,2)/1500</f>
        <v>0.216</v>
      </c>
    </row>
    <row r="66" spans="1:12" x14ac:dyDescent="0.35">
      <c r="A66">
        <v>61</v>
      </c>
      <c r="B66" t="s">
        <v>4</v>
      </c>
      <c r="C66">
        <v>1488</v>
      </c>
      <c r="D66">
        <f t="shared" si="5"/>
        <v>92291</v>
      </c>
      <c r="E66">
        <f t="shared" si="1"/>
        <v>0.61527333333333334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3.298510022794654E-2</v>
      </c>
      <c r="K66">
        <f t="shared" si="4"/>
        <v>-12</v>
      </c>
      <c r="L66">
        <f>POWER('Mersene Twister 150000'!K66,2)/1500</f>
        <v>9.6000000000000002E-2</v>
      </c>
    </row>
    <row r="67" spans="1:12" x14ac:dyDescent="0.35">
      <c r="A67">
        <v>62</v>
      </c>
      <c r="B67" t="s">
        <v>5</v>
      </c>
      <c r="C67">
        <v>1516</v>
      </c>
      <c r="D67">
        <f t="shared" si="5"/>
        <v>93807</v>
      </c>
      <c r="E67">
        <f t="shared" si="1"/>
        <v>0.62538000000000005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3.5631368772258365E-2</v>
      </c>
      <c r="K67">
        <f t="shared" si="4"/>
        <v>16</v>
      </c>
      <c r="L67">
        <f>POWER('Mersene Twister 150000'!K67,2)/1500</f>
        <v>0.17066666666666666</v>
      </c>
    </row>
    <row r="68" spans="1:12" x14ac:dyDescent="0.35">
      <c r="A68">
        <v>63</v>
      </c>
      <c r="B68" t="s">
        <v>5</v>
      </c>
      <c r="C68">
        <v>1493</v>
      </c>
      <c r="D68">
        <f t="shared" si="5"/>
        <v>95300</v>
      </c>
      <c r="E68">
        <f t="shared" si="1"/>
        <v>0.63533333333333331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3.8249069043905681E-2</v>
      </c>
      <c r="K68">
        <f t="shared" si="4"/>
        <v>-7</v>
      </c>
      <c r="L68">
        <f>POWER('Mersene Twister 150000'!K68,2)/1500</f>
        <v>3.2666666666666663E-2</v>
      </c>
    </row>
    <row r="69" spans="1:12" x14ac:dyDescent="0.35">
      <c r="A69">
        <v>64</v>
      </c>
      <c r="B69" t="s">
        <v>4</v>
      </c>
      <c r="C69">
        <v>1521</v>
      </c>
      <c r="D69">
        <f t="shared" si="5"/>
        <v>96821</v>
      </c>
      <c r="E69">
        <f t="shared" si="1"/>
        <v>0.64547333333333334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4.0485969295308122E-2</v>
      </c>
      <c r="K69">
        <f t="shared" si="4"/>
        <v>21</v>
      </c>
      <c r="L69">
        <f>POWER('Mersene Twister 150000'!K69,2)/1500</f>
        <v>0.29399999999999998</v>
      </c>
    </row>
    <row r="70" spans="1:12" x14ac:dyDescent="0.35">
      <c r="A70">
        <v>65</v>
      </c>
      <c r="B70" t="s">
        <v>5</v>
      </c>
      <c r="C70">
        <v>1459</v>
      </c>
      <c r="D70">
        <f t="shared" si="5"/>
        <v>98280</v>
      </c>
      <c r="E70">
        <f t="shared" si="1"/>
        <v>0.6552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4.2930487634324166E-2</v>
      </c>
      <c r="K70">
        <f t="shared" si="4"/>
        <v>-41</v>
      </c>
      <c r="L70">
        <f>POWER('Mersene Twister 150000'!K70,2)/1500</f>
        <v>1.1206666666666667</v>
      </c>
    </row>
    <row r="71" spans="1:12" x14ac:dyDescent="0.35">
      <c r="A71">
        <v>66</v>
      </c>
      <c r="B71" t="s">
        <v>5</v>
      </c>
      <c r="C71">
        <v>1556</v>
      </c>
      <c r="D71">
        <f t="shared" si="5"/>
        <v>99836</v>
      </c>
      <c r="E71">
        <f t="shared" ref="E71:E105" si="6">D71/150000</f>
        <v>0.66557333333333335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4.451172284273941E-2</v>
      </c>
      <c r="K71">
        <f t="shared" ref="K71:K105" si="9">C71-1500</f>
        <v>56</v>
      </c>
      <c r="L71">
        <f>POWER('Mersene Twister 150000'!K71,2)/1500</f>
        <v>2.0906666666666665</v>
      </c>
    </row>
    <row r="72" spans="1:12" x14ac:dyDescent="0.35">
      <c r="A72">
        <v>67</v>
      </c>
      <c r="B72" t="s">
        <v>4</v>
      </c>
      <c r="C72">
        <v>1533</v>
      </c>
      <c r="D72">
        <f t="shared" si="5"/>
        <v>101369</v>
      </c>
      <c r="E72">
        <f t="shared" si="6"/>
        <v>0.67579333333333336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4.6019481453213329E-2</v>
      </c>
      <c r="K72">
        <f t="shared" si="9"/>
        <v>33</v>
      </c>
      <c r="L72">
        <f>POWER('Mersene Twister 150000'!K72,2)/1500</f>
        <v>0.72599999999999998</v>
      </c>
    </row>
    <row r="73" spans="1:12" x14ac:dyDescent="0.35">
      <c r="A73">
        <v>68</v>
      </c>
      <c r="B73" t="s">
        <v>4</v>
      </c>
      <c r="C73">
        <v>1495</v>
      </c>
      <c r="D73">
        <f t="shared" si="5"/>
        <v>102864</v>
      </c>
      <c r="E73">
        <f t="shared" si="6"/>
        <v>0.68576000000000004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4.7544300988533128E-2</v>
      </c>
      <c r="K73">
        <f t="shared" si="9"/>
        <v>-5</v>
      </c>
      <c r="L73">
        <f>POWER('Mersene Twister 150000'!K73,2)/1500</f>
        <v>1.6666666666666666E-2</v>
      </c>
    </row>
    <row r="74" spans="1:12" x14ac:dyDescent="0.35">
      <c r="A74">
        <v>69</v>
      </c>
      <c r="B74" t="s">
        <v>5</v>
      </c>
      <c r="C74">
        <v>1490</v>
      </c>
      <c r="D74">
        <f t="shared" si="5"/>
        <v>104354</v>
      </c>
      <c r="E74">
        <f t="shared" si="6"/>
        <v>0.69569333333333339</v>
      </c>
      <c r="F74">
        <f>STANDARDIZE(A74,B106,B107)</f>
        <v>0.65743944636678209</v>
      </c>
      <c r="G74">
        <f t="shared" si="7"/>
        <v>0.74455080262935791</v>
      </c>
      <c r="H74">
        <f t="shared" si="8"/>
        <v>4.8857469296024525E-2</v>
      </c>
      <c r="K74">
        <f t="shared" si="9"/>
        <v>-10</v>
      </c>
      <c r="L74">
        <f>POWER('Mersene Twister 150000'!K74,2)/1500</f>
        <v>6.6666666666666666E-2</v>
      </c>
    </row>
    <row r="75" spans="1:12" x14ac:dyDescent="0.35">
      <c r="A75">
        <v>70</v>
      </c>
      <c r="B75" t="s">
        <v>5</v>
      </c>
      <c r="C75">
        <v>1463</v>
      </c>
      <c r="D75">
        <f t="shared" si="5"/>
        <v>105817</v>
      </c>
      <c r="E75">
        <f t="shared" si="6"/>
        <v>0.70544666666666667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5.0097706605649939E-2</v>
      </c>
      <c r="K75">
        <f t="shared" si="9"/>
        <v>-37</v>
      </c>
      <c r="L75">
        <f>POWER('Mersene Twister 150000'!K75,2)/1500</f>
        <v>0.91266666666666663</v>
      </c>
    </row>
    <row r="76" spans="1:12" x14ac:dyDescent="0.35">
      <c r="A76">
        <v>71</v>
      </c>
      <c r="B76" t="s">
        <v>5</v>
      </c>
      <c r="C76">
        <v>1477</v>
      </c>
      <c r="D76">
        <f t="shared" si="5"/>
        <v>107294</v>
      </c>
      <c r="E76">
        <f t="shared" si="6"/>
        <v>0.71529333333333334</v>
      </c>
      <c r="F76">
        <f>STANDARDIZE(A76,B106,B107)</f>
        <v>0.72664359861591699</v>
      </c>
      <c r="G76">
        <f t="shared" si="7"/>
        <v>0.76627784363576323</v>
      </c>
      <c r="H76">
        <f t="shared" si="8"/>
        <v>5.0984510302429897E-2</v>
      </c>
      <c r="K76">
        <f t="shared" si="9"/>
        <v>-23</v>
      </c>
      <c r="L76">
        <f>POWER('Mersene Twister 150000'!K76,2)/1500</f>
        <v>0.35266666666666668</v>
      </c>
    </row>
    <row r="77" spans="1:12" x14ac:dyDescent="0.35">
      <c r="A77">
        <v>72</v>
      </c>
      <c r="B77" t="s">
        <v>4</v>
      </c>
      <c r="C77">
        <v>1443</v>
      </c>
      <c r="D77">
        <f t="shared" si="5"/>
        <v>108737</v>
      </c>
      <c r="E77">
        <f t="shared" si="6"/>
        <v>0.7249133333333333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5.1831495765405688E-2</v>
      </c>
      <c r="K77">
        <f t="shared" si="9"/>
        <v>-57</v>
      </c>
      <c r="L77">
        <f>POWER('Mersene Twister 150000'!K77,2)/1500</f>
        <v>2.1659999999999999</v>
      </c>
    </row>
    <row r="78" spans="1:12" x14ac:dyDescent="0.35">
      <c r="A78">
        <v>73</v>
      </c>
      <c r="B78" t="s">
        <v>4</v>
      </c>
      <c r="C78">
        <v>1492</v>
      </c>
      <c r="D78">
        <f t="shared" ref="D78:D105" si="10">D77+C78</f>
        <v>110229</v>
      </c>
      <c r="E78">
        <f t="shared" si="6"/>
        <v>0.73485999999999996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5.2079733319501109E-2</v>
      </c>
      <c r="K78">
        <f t="shared" si="9"/>
        <v>-8</v>
      </c>
      <c r="L78">
        <f>POWER('Mersene Twister 150000'!K78,2)/1500</f>
        <v>4.2666666666666665E-2</v>
      </c>
    </row>
    <row r="79" spans="1:12" x14ac:dyDescent="0.35">
      <c r="A79">
        <v>74</v>
      </c>
      <c r="B79" t="s">
        <v>4</v>
      </c>
      <c r="C79">
        <v>1533</v>
      </c>
      <c r="D79">
        <f t="shared" si="10"/>
        <v>111762</v>
      </c>
      <c r="E79">
        <f t="shared" si="6"/>
        <v>0.74507999999999996</v>
      </c>
      <c r="F79">
        <f>STANDARDIZE(A79,B106,B107)</f>
        <v>0.83044982698961944</v>
      </c>
      <c r="G79">
        <f t="shared" si="7"/>
        <v>0.7968577480397695</v>
      </c>
      <c r="H79">
        <f t="shared" si="8"/>
        <v>5.1777748039769533E-2</v>
      </c>
      <c r="K79">
        <f t="shared" si="9"/>
        <v>33</v>
      </c>
      <c r="L79">
        <f>POWER('Mersene Twister 150000'!K79,2)/1500</f>
        <v>0.72599999999999998</v>
      </c>
    </row>
    <row r="80" spans="1:12" x14ac:dyDescent="0.35">
      <c r="A80">
        <v>75</v>
      </c>
      <c r="B80" t="s">
        <v>5</v>
      </c>
      <c r="C80">
        <v>1492</v>
      </c>
      <c r="D80">
        <f t="shared" si="10"/>
        <v>113254</v>
      </c>
      <c r="E80">
        <f t="shared" si="6"/>
        <v>0.75502666666666662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5.1468182506056781E-2</v>
      </c>
      <c r="K80">
        <f t="shared" si="9"/>
        <v>-8</v>
      </c>
      <c r="L80">
        <f>POWER('Mersene Twister 150000'!K80,2)/1500</f>
        <v>4.2666666666666665E-2</v>
      </c>
    </row>
    <row r="81" spans="1:12" x14ac:dyDescent="0.35">
      <c r="A81">
        <v>76</v>
      </c>
      <c r="B81" t="s">
        <v>4</v>
      </c>
      <c r="C81">
        <v>1405</v>
      </c>
      <c r="D81">
        <f t="shared" si="10"/>
        <v>114659</v>
      </c>
      <c r="E81">
        <f t="shared" si="6"/>
        <v>0.76439333333333337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5.1454455963212187E-2</v>
      </c>
      <c r="K81">
        <f t="shared" si="9"/>
        <v>-95</v>
      </c>
      <c r="L81">
        <f>POWER('Mersene Twister 150000'!K81,2)/1500</f>
        <v>6.0166666666666666</v>
      </c>
    </row>
    <row r="82" spans="1:12" x14ac:dyDescent="0.35">
      <c r="A82">
        <v>77</v>
      </c>
      <c r="B82" t="s">
        <v>5</v>
      </c>
      <c r="C82">
        <v>1501</v>
      </c>
      <c r="D82">
        <f t="shared" si="10"/>
        <v>116160</v>
      </c>
      <c r="E82">
        <f t="shared" si="6"/>
        <v>0.77439999999999998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5.0514086697440952E-2</v>
      </c>
      <c r="K82">
        <f t="shared" si="9"/>
        <v>1</v>
      </c>
      <c r="L82">
        <f>POWER('Mersene Twister 150000'!K82,2)/1500</f>
        <v>6.6666666666666664E-4</v>
      </c>
    </row>
    <row r="83" spans="1:12" x14ac:dyDescent="0.35">
      <c r="A83">
        <v>78</v>
      </c>
      <c r="B83" t="s">
        <v>5</v>
      </c>
      <c r="C83">
        <v>1470</v>
      </c>
      <c r="D83">
        <f t="shared" si="10"/>
        <v>117630</v>
      </c>
      <c r="E83">
        <f t="shared" si="6"/>
        <v>0.78420000000000001</v>
      </c>
      <c r="F83">
        <f>STANDARDIZE(A83,B106,B107)</f>
        <v>0.96885813148788935</v>
      </c>
      <c r="G83">
        <f t="shared" si="7"/>
        <v>0.8336920111263818</v>
      </c>
      <c r="H83">
        <f t="shared" si="8"/>
        <v>4.9492011126381796E-2</v>
      </c>
      <c r="K83">
        <f t="shared" si="9"/>
        <v>-30</v>
      </c>
      <c r="L83">
        <f>POWER('Mersene Twister 150000'!K83,2)/1500</f>
        <v>0.6</v>
      </c>
    </row>
    <row r="84" spans="1:12" x14ac:dyDescent="0.35">
      <c r="A84">
        <v>79</v>
      </c>
      <c r="B84" t="s">
        <v>5</v>
      </c>
      <c r="C84">
        <v>1523</v>
      </c>
      <c r="D84">
        <f t="shared" si="10"/>
        <v>119153</v>
      </c>
      <c r="E84">
        <f t="shared" si="6"/>
        <v>0.79435333333333336</v>
      </c>
      <c r="F84">
        <f>STANDARDIZE(A84,B106,B107)</f>
        <v>1.0034602076124568</v>
      </c>
      <c r="G84">
        <f t="shared" si="7"/>
        <v>0.84218056645221939</v>
      </c>
      <c r="H84">
        <f t="shared" si="8"/>
        <v>4.7827233118886037E-2</v>
      </c>
      <c r="K84">
        <f t="shared" si="9"/>
        <v>23</v>
      </c>
      <c r="L84">
        <f>POWER('Mersene Twister 150000'!K84,2)/1500</f>
        <v>0.35266666666666668</v>
      </c>
    </row>
    <row r="85" spans="1:12" x14ac:dyDescent="0.35">
      <c r="A85">
        <v>80</v>
      </c>
      <c r="B85" t="s">
        <v>4</v>
      </c>
      <c r="C85">
        <v>1481</v>
      </c>
      <c r="D85">
        <f t="shared" si="10"/>
        <v>120634</v>
      </c>
      <c r="E85">
        <f t="shared" si="6"/>
        <v>0.80422666666666665</v>
      </c>
      <c r="F85">
        <f>STANDARDIZE(A85,B106,B107)</f>
        <v>1.0380622837370244</v>
      </c>
      <c r="G85">
        <f t="shared" si="7"/>
        <v>0.85037947041012751</v>
      </c>
      <c r="H85">
        <f t="shared" si="8"/>
        <v>4.6152803743460868E-2</v>
      </c>
      <c r="K85">
        <f t="shared" si="9"/>
        <v>-19</v>
      </c>
      <c r="L85">
        <f>POWER('Mersene Twister 150000'!K85,2)/1500</f>
        <v>0.24066666666666667</v>
      </c>
    </row>
    <row r="86" spans="1:12" x14ac:dyDescent="0.35">
      <c r="A86">
        <v>81</v>
      </c>
      <c r="B86" t="s">
        <v>4</v>
      </c>
      <c r="C86">
        <v>1478</v>
      </c>
      <c r="D86">
        <f t="shared" si="10"/>
        <v>122112</v>
      </c>
      <c r="E86">
        <f t="shared" si="6"/>
        <v>0.81408000000000003</v>
      </c>
      <c r="F86">
        <f>STANDARDIZE(A86,B106,B107)</f>
        <v>1.0726643598615917</v>
      </c>
      <c r="G86">
        <f t="shared" si="7"/>
        <v>0.85828913165852705</v>
      </c>
      <c r="H86">
        <f t="shared" si="8"/>
        <v>4.4209131658527023E-2</v>
      </c>
      <c r="K86">
        <f t="shared" si="9"/>
        <v>-22</v>
      </c>
      <c r="L86">
        <f>POWER('Mersene Twister 150000'!K86,2)/1500</f>
        <v>0.32266666666666666</v>
      </c>
    </row>
    <row r="87" spans="1:12" x14ac:dyDescent="0.35">
      <c r="A87">
        <v>82</v>
      </c>
      <c r="B87" t="s">
        <v>4</v>
      </c>
      <c r="C87">
        <v>1482</v>
      </c>
      <c r="D87">
        <f t="shared" si="10"/>
        <v>123594</v>
      </c>
      <c r="E87">
        <f t="shared" si="6"/>
        <v>0.82396000000000003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4.1950624369600731E-2</v>
      </c>
      <c r="K87">
        <f t="shared" si="9"/>
        <v>-18</v>
      </c>
      <c r="L87">
        <f>POWER('Mersene Twister 150000'!K87,2)/1500</f>
        <v>0.216</v>
      </c>
    </row>
    <row r="88" spans="1:12" x14ac:dyDescent="0.35">
      <c r="A88">
        <v>83</v>
      </c>
      <c r="B88" t="s">
        <v>5</v>
      </c>
      <c r="C88">
        <v>1477</v>
      </c>
      <c r="D88">
        <f t="shared" si="10"/>
        <v>125071</v>
      </c>
      <c r="E88">
        <f t="shared" si="6"/>
        <v>0.8338066666666667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3.9438993921560694E-2</v>
      </c>
      <c r="K88">
        <f t="shared" si="9"/>
        <v>-23</v>
      </c>
      <c r="L88">
        <f>POWER('Mersene Twister 150000'!K88,2)/1500</f>
        <v>0.35266666666666668</v>
      </c>
    </row>
    <row r="89" spans="1:12" x14ac:dyDescent="0.35">
      <c r="A89">
        <v>84</v>
      </c>
      <c r="B89" t="s">
        <v>5</v>
      </c>
      <c r="C89">
        <v>1504</v>
      </c>
      <c r="D89">
        <f t="shared" si="10"/>
        <v>126575</v>
      </c>
      <c r="E89">
        <f t="shared" si="6"/>
        <v>0.84383333333333332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3.6463227268272003E-2</v>
      </c>
      <c r="K89">
        <f t="shared" si="9"/>
        <v>4</v>
      </c>
      <c r="L89">
        <f>POWER('Mersene Twister 150000'!K89,2)/1500</f>
        <v>1.0666666666666666E-2</v>
      </c>
    </row>
    <row r="90" spans="1:12" x14ac:dyDescent="0.35">
      <c r="A90">
        <v>85</v>
      </c>
      <c r="B90" t="s">
        <v>4</v>
      </c>
      <c r="C90">
        <v>1534</v>
      </c>
      <c r="D90">
        <f t="shared" si="10"/>
        <v>128109</v>
      </c>
      <c r="E90">
        <f t="shared" si="6"/>
        <v>0.85406000000000004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3.3006221567024707E-2</v>
      </c>
      <c r="K90">
        <f t="shared" si="9"/>
        <v>34</v>
      </c>
      <c r="L90">
        <f>POWER('Mersene Twister 150000'!K90,2)/1500</f>
        <v>0.77066666666666672</v>
      </c>
    </row>
    <row r="91" spans="1:12" x14ac:dyDescent="0.35">
      <c r="A91">
        <v>86</v>
      </c>
      <c r="B91" t="s">
        <v>4</v>
      </c>
      <c r="C91">
        <v>1459</v>
      </c>
      <c r="D91">
        <f t="shared" si="10"/>
        <v>129568</v>
      </c>
      <c r="E91">
        <f t="shared" si="6"/>
        <v>0.8637866666666667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2.9771417981547366E-2</v>
      </c>
      <c r="K91">
        <f t="shared" si="9"/>
        <v>-41</v>
      </c>
      <c r="L91">
        <f>POWER('Mersene Twister 150000'!K91,2)/1500</f>
        <v>1.1206666666666667</v>
      </c>
    </row>
    <row r="92" spans="1:12" x14ac:dyDescent="0.35">
      <c r="A92">
        <v>87</v>
      </c>
      <c r="B92" t="s">
        <v>4</v>
      </c>
      <c r="C92">
        <v>1504</v>
      </c>
      <c r="D92">
        <f t="shared" si="10"/>
        <v>131072</v>
      </c>
      <c r="E92">
        <f t="shared" si="6"/>
        <v>0.87381333333333333</v>
      </c>
      <c r="F92">
        <f>STANDARDIZE(A92,B106,B107)</f>
        <v>1.2802768166089966</v>
      </c>
      <c r="G92">
        <f t="shared" si="7"/>
        <v>0.89977610091147864</v>
      </c>
      <c r="H92">
        <f t="shared" si="8"/>
        <v>2.5962767578145307E-2</v>
      </c>
      <c r="K92">
        <f t="shared" si="9"/>
        <v>4</v>
      </c>
      <c r="L92">
        <f>POWER('Mersene Twister 150000'!K92,2)/1500</f>
        <v>1.0666666666666666E-2</v>
      </c>
    </row>
    <row r="93" spans="1:12" x14ac:dyDescent="0.35">
      <c r="A93">
        <v>88</v>
      </c>
      <c r="B93" t="s">
        <v>5</v>
      </c>
      <c r="C93">
        <v>1519</v>
      </c>
      <c r="D93">
        <f t="shared" si="10"/>
        <v>132591</v>
      </c>
      <c r="E93">
        <f t="shared" si="6"/>
        <v>0.88393999999999995</v>
      </c>
      <c r="F93">
        <f>STANDARDIZE(A93,B106,B107)</f>
        <v>1.3148788927335642</v>
      </c>
      <c r="G93">
        <f t="shared" si="7"/>
        <v>0.90572469623155494</v>
      </c>
      <c r="H93">
        <f t="shared" si="8"/>
        <v>2.178469623155499E-2</v>
      </c>
      <c r="K93">
        <f t="shared" si="9"/>
        <v>19</v>
      </c>
      <c r="L93">
        <f>POWER('Mersene Twister 150000'!K93,2)/1500</f>
        <v>0.24066666666666667</v>
      </c>
    </row>
    <row r="94" spans="1:12" x14ac:dyDescent="0.35">
      <c r="A94">
        <v>89</v>
      </c>
      <c r="B94" t="s">
        <v>5</v>
      </c>
      <c r="C94">
        <v>1554</v>
      </c>
      <c r="D94">
        <f t="shared" si="10"/>
        <v>134145</v>
      </c>
      <c r="E94">
        <f t="shared" si="6"/>
        <v>0.89429999999999998</v>
      </c>
      <c r="F94">
        <f>STANDARDIZE(A94,B106,B107)</f>
        <v>1.3494809688581315</v>
      </c>
      <c r="G94">
        <f t="shared" si="7"/>
        <v>0.91140873545381396</v>
      </c>
      <c r="H94">
        <f t="shared" si="8"/>
        <v>1.7108735453813972E-2</v>
      </c>
      <c r="K94">
        <f t="shared" si="9"/>
        <v>54</v>
      </c>
      <c r="L94">
        <f>POWER('Mersene Twister 150000'!K94,2)/1500</f>
        <v>1.944</v>
      </c>
    </row>
    <row r="95" spans="1:12" x14ac:dyDescent="0.35">
      <c r="A95">
        <v>90</v>
      </c>
      <c r="B95" t="s">
        <v>4</v>
      </c>
      <c r="C95">
        <v>1485</v>
      </c>
      <c r="D95">
        <f t="shared" si="10"/>
        <v>135630</v>
      </c>
      <c r="E95">
        <f t="shared" si="6"/>
        <v>0.9042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1.263348605426573E-2</v>
      </c>
      <c r="K95">
        <f t="shared" si="9"/>
        <v>-15</v>
      </c>
      <c r="L95">
        <f>POWER('Mersene Twister 150000'!K95,2)/1500</f>
        <v>0.15</v>
      </c>
    </row>
    <row r="96" spans="1:12" x14ac:dyDescent="0.35">
      <c r="A96">
        <v>91</v>
      </c>
      <c r="B96" t="s">
        <v>5</v>
      </c>
      <c r="C96">
        <v>1512</v>
      </c>
      <c r="D96">
        <f t="shared" si="10"/>
        <v>137142</v>
      </c>
      <c r="E96">
        <f t="shared" si="6"/>
        <v>0.91427999999999998</v>
      </c>
      <c r="F96">
        <f>STANDARDIZE(A96,B106,B107)</f>
        <v>1.4186851211072664</v>
      </c>
      <c r="G96">
        <f t="shared" si="7"/>
        <v>0.92200458153189002</v>
      </c>
      <c r="H96">
        <f t="shared" si="8"/>
        <v>7.7245815318900402E-3</v>
      </c>
      <c r="K96">
        <f t="shared" si="9"/>
        <v>12</v>
      </c>
      <c r="L96">
        <f>POWER('Mersene Twister 150000'!K96,2)/1500</f>
        <v>9.6000000000000002E-2</v>
      </c>
    </row>
    <row r="97" spans="1:12" x14ac:dyDescent="0.35">
      <c r="A97">
        <v>92</v>
      </c>
      <c r="B97" t="s">
        <v>5</v>
      </c>
      <c r="C97">
        <v>1517</v>
      </c>
      <c r="D97">
        <f t="shared" si="10"/>
        <v>138659</v>
      </c>
      <c r="E97">
        <f t="shared" si="6"/>
        <v>0.92439333333333329</v>
      </c>
      <c r="F97">
        <f>STANDARDIZE(A97,B106,B107)</f>
        <v>1.453287197231834</v>
      </c>
      <c r="G97">
        <f t="shared" si="7"/>
        <v>0.92692798475927007</v>
      </c>
      <c r="H97">
        <f t="shared" si="8"/>
        <v>2.5346514259367847E-3</v>
      </c>
      <c r="K97">
        <f t="shared" si="9"/>
        <v>17</v>
      </c>
      <c r="L97">
        <f>POWER('Mersene Twister 150000'!K97,2)/1500</f>
        <v>0.19266666666666668</v>
      </c>
    </row>
    <row r="98" spans="1:12" x14ac:dyDescent="0.35">
      <c r="A98">
        <v>93</v>
      </c>
      <c r="B98" t="s">
        <v>4</v>
      </c>
      <c r="C98">
        <v>1516</v>
      </c>
      <c r="D98">
        <f t="shared" si="10"/>
        <v>140175</v>
      </c>
      <c r="E98">
        <f t="shared" si="6"/>
        <v>0.9345</v>
      </c>
      <c r="F98">
        <f>STANDARDIZE(A98,B106,B107)</f>
        <v>1.4878892733564015</v>
      </c>
      <c r="G98">
        <f t="shared" si="7"/>
        <v>0.9316099515074947</v>
      </c>
      <c r="H98">
        <f t="shared" si="8"/>
        <v>2.8900484925052927E-3</v>
      </c>
      <c r="K98">
        <f t="shared" si="9"/>
        <v>16</v>
      </c>
      <c r="L98">
        <f>POWER('Mersene Twister 150000'!K98,2)/1500</f>
        <v>0.17066666666666666</v>
      </c>
    </row>
    <row r="99" spans="1:12" x14ac:dyDescent="0.35">
      <c r="A99">
        <v>94</v>
      </c>
      <c r="B99" t="s">
        <v>4</v>
      </c>
      <c r="C99">
        <v>1442</v>
      </c>
      <c r="D99">
        <f t="shared" si="10"/>
        <v>141617</v>
      </c>
      <c r="E99">
        <f t="shared" si="6"/>
        <v>0.94411333333333336</v>
      </c>
      <c r="F99">
        <f>STANDARDIZE(A99,B106,B107)</f>
        <v>1.5224913494809689</v>
      </c>
      <c r="G99">
        <f t="shared" si="7"/>
        <v>0.93605699434998302</v>
      </c>
      <c r="H99">
        <f t="shared" si="8"/>
        <v>8.0563389833503418E-3</v>
      </c>
      <c r="K99">
        <f t="shared" si="9"/>
        <v>-58</v>
      </c>
      <c r="L99">
        <f>POWER('Mersene Twister 150000'!K99,2)/1500</f>
        <v>2.2426666666666666</v>
      </c>
    </row>
    <row r="100" spans="1:12" x14ac:dyDescent="0.35">
      <c r="A100">
        <v>95</v>
      </c>
      <c r="B100" t="s">
        <v>5</v>
      </c>
      <c r="C100">
        <v>1556</v>
      </c>
      <c r="D100">
        <f t="shared" si="10"/>
        <v>143173</v>
      </c>
      <c r="E100">
        <f t="shared" si="6"/>
        <v>0.95448666666666671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1.421081952923231E-2</v>
      </c>
      <c r="K100">
        <f t="shared" si="9"/>
        <v>56</v>
      </c>
      <c r="L100">
        <f>POWER('Mersene Twister 150000'!K100,2)/1500</f>
        <v>2.0906666666666665</v>
      </c>
    </row>
    <row r="101" spans="1:12" x14ac:dyDescent="0.35">
      <c r="A101">
        <v>96</v>
      </c>
      <c r="B101" t="s">
        <v>4</v>
      </c>
      <c r="C101">
        <v>1500</v>
      </c>
      <c r="D101">
        <f t="shared" si="10"/>
        <v>144673</v>
      </c>
      <c r="E101">
        <f t="shared" si="6"/>
        <v>0.96448666666666671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2.0213236443974436E-2</v>
      </c>
      <c r="K101">
        <f t="shared" si="9"/>
        <v>0</v>
      </c>
      <c r="L101">
        <f>POWER('Mersene Twister 150000'!K101,2)/1500</f>
        <v>0</v>
      </c>
    </row>
    <row r="102" spans="1:12" x14ac:dyDescent="0.35">
      <c r="A102">
        <v>97</v>
      </c>
      <c r="B102" t="s">
        <v>5</v>
      </c>
      <c r="C102">
        <v>1535</v>
      </c>
      <c r="D102">
        <f t="shared" si="10"/>
        <v>146208</v>
      </c>
      <c r="E102">
        <f t="shared" si="6"/>
        <v>0.97472000000000003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2.6663183399900148E-2</v>
      </c>
      <c r="K102">
        <f t="shared" si="9"/>
        <v>35</v>
      </c>
      <c r="L102">
        <f>POWER('Mersene Twister 150000'!K102,2)/1500</f>
        <v>0.81666666666666665</v>
      </c>
    </row>
    <row r="103" spans="1:12" x14ac:dyDescent="0.35">
      <c r="A103">
        <v>98</v>
      </c>
      <c r="B103" t="s">
        <v>5</v>
      </c>
      <c r="C103">
        <v>1531</v>
      </c>
      <c r="D103">
        <f t="shared" si="10"/>
        <v>147739</v>
      </c>
      <c r="E103">
        <f t="shared" si="6"/>
        <v>0.98492666666666662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3.3293467557571121E-2</v>
      </c>
      <c r="K103">
        <f t="shared" si="9"/>
        <v>31</v>
      </c>
      <c r="L103">
        <f>POWER('Mersene Twister 150000'!K103,2)/1500</f>
        <v>0.64066666666666672</v>
      </c>
    </row>
    <row r="104" spans="1:12" x14ac:dyDescent="0.35">
      <c r="A104">
        <v>99</v>
      </c>
      <c r="B104" t="s">
        <v>5</v>
      </c>
      <c r="C104">
        <v>1471</v>
      </c>
      <c r="D104">
        <f t="shared" si="10"/>
        <v>149210</v>
      </c>
      <c r="E104">
        <f t="shared" si="6"/>
        <v>0.99473333333333336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3.9723474496820788E-2</v>
      </c>
      <c r="K104">
        <f t="shared" si="9"/>
        <v>-29</v>
      </c>
      <c r="L104">
        <f>POWER('Mersene Twister 150000'!K104,2)/1500</f>
        <v>0.56066666666666665</v>
      </c>
    </row>
    <row r="105" spans="1:12" x14ac:dyDescent="0.35">
      <c r="A105">
        <v>100</v>
      </c>
      <c r="B105" t="s">
        <v>3</v>
      </c>
      <c r="C105">
        <v>790</v>
      </c>
      <c r="D105">
        <f t="shared" si="10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-710</v>
      </c>
      <c r="L105">
        <f>POWER('Mersene Twister 150000'!K105,2)/1500</f>
        <v>336.06666666666666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834.05466666666666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6.0799733319501059E-2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-5.7477966723361362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-908.81553858460984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-5.7601924490256309</v>
      </c>
    </row>
    <row r="127" spans="1:4" x14ac:dyDescent="0.35">
      <c r="A127" t="s">
        <v>53</v>
      </c>
      <c r="B127">
        <f>B122+B123*_xlfn.NORM.S.INV(1-0.05/2)</f>
        <v>-5.7354008956466416</v>
      </c>
    </row>
    <row r="129" spans="1:4" x14ac:dyDescent="0.35">
      <c r="A129" t="s">
        <v>54</v>
      </c>
      <c r="B129">
        <f>KURT(C5:C105)</f>
        <v>36.737007512450404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2904.3638581602763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36.712216124339072</v>
      </c>
    </row>
    <row r="134" spans="1:4" x14ac:dyDescent="0.35">
      <c r="A134" t="s">
        <v>57</v>
      </c>
      <c r="B134">
        <f>B129+B130*_xlfn.NORM.S.INV(1-0.05/2)</f>
        <v>36.761798900561736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103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292</v>
      </c>
      <c r="D5">
        <v>292</v>
      </c>
      <c r="E5">
        <f>D5/50000</f>
        <v>5.8399999999999997E-3</v>
      </c>
      <c r="F5">
        <f>STANDARDIZE(A5,B106,B107)</f>
        <v>-1.7335640138408306</v>
      </c>
      <c r="G5">
        <f>NORMSDIST(F5)</f>
        <v>4.149773509689747E-2</v>
      </c>
      <c r="H5">
        <f>ABS(G5-E5)</f>
        <v>3.5657735096897472E-2</v>
      </c>
      <c r="K5">
        <f>C5-500</f>
        <v>-208</v>
      </c>
      <c r="L5">
        <f>POWER('Knuth 50000 '!K5,2)/500</f>
        <v>86.528000000000006</v>
      </c>
    </row>
    <row r="6" spans="1:15" x14ac:dyDescent="0.35">
      <c r="A6">
        <v>1</v>
      </c>
      <c r="B6" t="s">
        <v>5</v>
      </c>
      <c r="C6">
        <v>508</v>
      </c>
      <c r="D6">
        <f t="shared" ref="D6:D69" si="0">D5+C6</f>
        <v>800</v>
      </c>
      <c r="E6">
        <f>D6/50000</f>
        <v>1.6E-2</v>
      </c>
      <c r="F6">
        <f>STANDARDIZE(A6,B106,B107)</f>
        <v>-1.698961937716263</v>
      </c>
      <c r="G6">
        <f>NORMSDIST(F6)</f>
        <v>4.4663177734784919E-2</v>
      </c>
      <c r="H6">
        <f>ABS(G6-E6)</f>
        <v>2.8663177734784918E-2</v>
      </c>
      <c r="K6">
        <f>C6-500</f>
        <v>8</v>
      </c>
      <c r="L6">
        <f>POWER('Knuth 50000 '!K6,2)/500</f>
        <v>0.128</v>
      </c>
    </row>
    <row r="7" spans="1:15" x14ac:dyDescent="0.35">
      <c r="A7">
        <v>2</v>
      </c>
      <c r="B7" t="s">
        <v>4</v>
      </c>
      <c r="C7">
        <v>492</v>
      </c>
      <c r="D7">
        <f t="shared" si="0"/>
        <v>1292</v>
      </c>
      <c r="E7">
        <f t="shared" ref="E7:E70" si="1">D7/50000</f>
        <v>2.5839999999999998E-2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2.2180268130391378E-2</v>
      </c>
      <c r="K7">
        <f t="shared" ref="K7:K70" si="4">C7-500</f>
        <v>-8</v>
      </c>
      <c r="L7">
        <f>POWER('Knuth 50000 '!K7,2)/500</f>
        <v>0.128</v>
      </c>
    </row>
    <row r="8" spans="1:15" x14ac:dyDescent="0.35">
      <c r="A8">
        <v>3</v>
      </c>
      <c r="B8" t="s">
        <v>4</v>
      </c>
      <c r="C8">
        <v>494</v>
      </c>
      <c r="D8">
        <f t="shared" si="0"/>
        <v>1786</v>
      </c>
      <c r="E8">
        <f t="shared" si="1"/>
        <v>3.5720000000000002E-2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1.5856349523064778E-2</v>
      </c>
      <c r="K8">
        <f t="shared" si="4"/>
        <v>-6</v>
      </c>
      <c r="L8">
        <f>POWER('Knuth 50000 '!K8,2)/500</f>
        <v>7.1999999999999995E-2</v>
      </c>
    </row>
    <row r="9" spans="1:15" x14ac:dyDescent="0.35">
      <c r="A9">
        <v>4</v>
      </c>
      <c r="B9" t="s">
        <v>4</v>
      </c>
      <c r="C9">
        <v>481</v>
      </c>
      <c r="D9">
        <f t="shared" si="0"/>
        <v>2267</v>
      </c>
      <c r="E9">
        <f t="shared" si="1"/>
        <v>4.5339999999999998E-2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9.9987101362865732E-3</v>
      </c>
      <c r="K9">
        <f t="shared" si="4"/>
        <v>-19</v>
      </c>
      <c r="L9">
        <f>POWER('Knuth 50000 '!K9,2)/500</f>
        <v>0.72199999999999998</v>
      </c>
    </row>
    <row r="10" spans="1:15" x14ac:dyDescent="0.35">
      <c r="A10">
        <v>5</v>
      </c>
      <c r="B10" t="s">
        <v>5</v>
      </c>
      <c r="C10">
        <v>514</v>
      </c>
      <c r="D10">
        <f t="shared" si="0"/>
        <v>2781</v>
      </c>
      <c r="E10">
        <f t="shared" si="1"/>
        <v>5.5620000000000003E-2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3.6945530352708242E-3</v>
      </c>
      <c r="K10">
        <f t="shared" si="4"/>
        <v>14</v>
      </c>
      <c r="L10">
        <f>POWER('Knuth 50000 '!K10,2)/500</f>
        <v>0.39200000000000002</v>
      </c>
    </row>
    <row r="11" spans="1:15" x14ac:dyDescent="0.35">
      <c r="A11">
        <v>6</v>
      </c>
      <c r="B11" t="s">
        <v>5</v>
      </c>
      <c r="C11">
        <v>478</v>
      </c>
      <c r="D11">
        <f t="shared" si="0"/>
        <v>3259</v>
      </c>
      <c r="E11">
        <f t="shared" si="1"/>
        <v>6.5180000000000002E-2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1.6690353440670519E-3</v>
      </c>
      <c r="K11">
        <f t="shared" si="4"/>
        <v>-22</v>
      </c>
      <c r="L11">
        <f>POWER('Knuth 50000 '!K11,2)/500</f>
        <v>0.96799999999999997</v>
      </c>
    </row>
    <row r="12" spans="1:15" x14ac:dyDescent="0.35">
      <c r="A12">
        <v>7</v>
      </c>
      <c r="B12" t="s">
        <v>5</v>
      </c>
      <c r="C12">
        <v>483</v>
      </c>
      <c r="D12">
        <f t="shared" si="0"/>
        <v>3742</v>
      </c>
      <c r="E12">
        <f t="shared" si="1"/>
        <v>7.4840000000000004E-2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6.9051178774407057E-3</v>
      </c>
      <c r="K12">
        <f t="shared" si="4"/>
        <v>-17</v>
      </c>
      <c r="L12">
        <f>POWER('Knuth 50000 '!K12,2)/500</f>
        <v>0.57799999999999996</v>
      </c>
    </row>
    <row r="13" spans="1:15" x14ac:dyDescent="0.35">
      <c r="A13">
        <v>8</v>
      </c>
      <c r="B13" t="s">
        <v>4</v>
      </c>
      <c r="C13">
        <v>501</v>
      </c>
      <c r="D13">
        <f t="shared" si="0"/>
        <v>4243</v>
      </c>
      <c r="E13">
        <f t="shared" si="1"/>
        <v>8.4860000000000005E-2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1.2266940512902391E-2</v>
      </c>
      <c r="K13">
        <f t="shared" si="4"/>
        <v>1</v>
      </c>
      <c r="L13">
        <f>POWER('Knuth 50000 '!K13,2)/500</f>
        <v>2E-3</v>
      </c>
    </row>
    <row r="14" spans="1:15" x14ac:dyDescent="0.35">
      <c r="A14">
        <v>9</v>
      </c>
      <c r="B14" t="s">
        <v>5</v>
      </c>
      <c r="C14">
        <v>462</v>
      </c>
      <c r="D14">
        <f t="shared" si="0"/>
        <v>4705</v>
      </c>
      <c r="E14">
        <f t="shared" si="1"/>
        <v>9.4100000000000003E-2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1.6607966961695725E-2</v>
      </c>
      <c r="K14">
        <f t="shared" si="4"/>
        <v>-38</v>
      </c>
      <c r="L14">
        <f>POWER('Knuth 50000 '!K14,2)/500</f>
        <v>2.8879999999999999</v>
      </c>
    </row>
    <row r="15" spans="1:15" x14ac:dyDescent="0.35">
      <c r="A15">
        <v>10</v>
      </c>
      <c r="B15" t="s">
        <v>4</v>
      </c>
      <c r="C15">
        <v>503</v>
      </c>
      <c r="D15">
        <f t="shared" si="0"/>
        <v>5208</v>
      </c>
      <c r="E15">
        <f t="shared" si="1"/>
        <v>0.10416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2.1521914156130958E-2</v>
      </c>
      <c r="K15">
        <f t="shared" si="4"/>
        <v>3</v>
      </c>
      <c r="L15">
        <f>POWER('Knuth 50000 '!K15,2)/500</f>
        <v>1.7999999999999999E-2</v>
      </c>
    </row>
    <row r="16" spans="1:15" x14ac:dyDescent="0.35">
      <c r="A16">
        <v>11</v>
      </c>
      <c r="B16" t="s">
        <v>5</v>
      </c>
      <c r="C16">
        <v>506</v>
      </c>
      <c r="D16">
        <f t="shared" si="0"/>
        <v>5714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6</v>
      </c>
      <c r="L16">
        <f>POWER('Knuth 50000 '!K16,2)/500</f>
        <v>7.1999999999999995E-2</v>
      </c>
    </row>
    <row r="17" spans="1:12" x14ac:dyDescent="0.35">
      <c r="A17">
        <v>12</v>
      </c>
      <c r="B17" t="s">
        <v>5</v>
      </c>
      <c r="C17">
        <v>439</v>
      </c>
      <c r="D17">
        <f t="shared" si="0"/>
        <v>6153</v>
      </c>
      <c r="E17">
        <f t="shared" si="1"/>
        <v>0.12306</v>
      </c>
      <c r="F17">
        <f>STANDARDIZE(A17,B106,B107)</f>
        <v>-1.318339100346021</v>
      </c>
      <c r="G17">
        <f t="shared" si="2"/>
        <v>9.3695078699793696E-2</v>
      </c>
      <c r="H17">
        <f t="shared" si="3"/>
        <v>2.9364921300206306E-2</v>
      </c>
      <c r="K17">
        <f t="shared" si="4"/>
        <v>-61</v>
      </c>
      <c r="L17">
        <f>POWER('Knuth 50000 '!K17,2)/500</f>
        <v>7.4420000000000002</v>
      </c>
    </row>
    <row r="18" spans="1:12" x14ac:dyDescent="0.35">
      <c r="A18">
        <v>13</v>
      </c>
      <c r="B18" t="s">
        <v>4</v>
      </c>
      <c r="C18">
        <v>502</v>
      </c>
      <c r="D18">
        <f t="shared" si="0"/>
        <v>6655</v>
      </c>
      <c r="E18">
        <f t="shared" si="1"/>
        <v>0.1331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3.3483007437422385E-2</v>
      </c>
      <c r="K18">
        <f t="shared" si="4"/>
        <v>2</v>
      </c>
      <c r="L18">
        <f>POWER('Knuth 50000 '!K18,2)/500</f>
        <v>8.0000000000000002E-3</v>
      </c>
    </row>
    <row r="19" spans="1:12" x14ac:dyDescent="0.35">
      <c r="A19">
        <v>14</v>
      </c>
      <c r="B19" t="s">
        <v>5</v>
      </c>
      <c r="C19">
        <v>478</v>
      </c>
      <c r="D19">
        <f t="shared" si="0"/>
        <v>7133</v>
      </c>
      <c r="E19">
        <f t="shared" si="1"/>
        <v>0.14266000000000001</v>
      </c>
      <c r="F19">
        <f>STANDARDIZE(A19,B106,B107)</f>
        <v>-1.2491349480968859</v>
      </c>
      <c r="G19">
        <f t="shared" si="2"/>
        <v>0.10580786004123294</v>
      </c>
      <c r="H19">
        <f t="shared" si="3"/>
        <v>3.6852139958767072E-2</v>
      </c>
      <c r="K19">
        <f t="shared" si="4"/>
        <v>-22</v>
      </c>
      <c r="L19">
        <f>POWER('Knuth 50000 '!K19,2)/500</f>
        <v>0.96799999999999997</v>
      </c>
    </row>
    <row r="20" spans="1:12" x14ac:dyDescent="0.35">
      <c r="A20">
        <v>15</v>
      </c>
      <c r="B20" t="s">
        <v>4</v>
      </c>
      <c r="C20">
        <v>559</v>
      </c>
      <c r="D20">
        <f t="shared" si="0"/>
        <v>7692</v>
      </c>
      <c r="E20">
        <f t="shared" si="1"/>
        <v>0.15384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4.1567847469580685E-2</v>
      </c>
      <c r="K20">
        <f t="shared" si="4"/>
        <v>59</v>
      </c>
      <c r="L20">
        <f>POWER('Knuth 50000 '!K20,2)/500</f>
        <v>6.9619999999999997</v>
      </c>
    </row>
    <row r="21" spans="1:12" x14ac:dyDescent="0.35">
      <c r="A21">
        <v>16</v>
      </c>
      <c r="B21" t="s">
        <v>4</v>
      </c>
      <c r="C21">
        <v>503</v>
      </c>
      <c r="D21">
        <f t="shared" si="0"/>
        <v>8195</v>
      </c>
      <c r="E21">
        <f t="shared" si="1"/>
        <v>0.16389999999999999</v>
      </c>
      <c r="F21">
        <f>STANDARDIZE(A21,B106,B107)</f>
        <v>-1.179930795847751</v>
      </c>
      <c r="G21">
        <f t="shared" si="2"/>
        <v>0.11901387017071069</v>
      </c>
      <c r="H21">
        <f t="shared" si="3"/>
        <v>4.4886129829289301E-2</v>
      </c>
      <c r="K21">
        <f t="shared" si="4"/>
        <v>3</v>
      </c>
      <c r="L21">
        <f>POWER('Knuth 50000 '!K21,2)/500</f>
        <v>1.7999999999999999E-2</v>
      </c>
    </row>
    <row r="22" spans="1:12" x14ac:dyDescent="0.35">
      <c r="A22">
        <v>17</v>
      </c>
      <c r="B22" t="s">
        <v>5</v>
      </c>
      <c r="C22">
        <v>512</v>
      </c>
      <c r="D22">
        <f t="shared" si="0"/>
        <v>8707</v>
      </c>
      <c r="E22">
        <f t="shared" si="1"/>
        <v>0.17413999999999999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4.8103493330942354E-2</v>
      </c>
      <c r="K22">
        <f t="shared" si="4"/>
        <v>12</v>
      </c>
      <c r="L22">
        <f>POWER('Knuth 50000 '!K22,2)/500</f>
        <v>0.28799999999999998</v>
      </c>
    </row>
    <row r="23" spans="1:12" x14ac:dyDescent="0.35">
      <c r="A23">
        <v>18</v>
      </c>
      <c r="B23" t="s">
        <v>5</v>
      </c>
      <c r="C23">
        <v>489</v>
      </c>
      <c r="D23">
        <f t="shared" si="0"/>
        <v>9196</v>
      </c>
      <c r="E23">
        <f t="shared" si="1"/>
        <v>0.18392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5.0576984915309986E-2</v>
      </c>
      <c r="K23">
        <f t="shared" si="4"/>
        <v>-11</v>
      </c>
      <c r="L23">
        <f>POWER('Knuth 50000 '!K23,2)/500</f>
        <v>0.24199999999999999</v>
      </c>
    </row>
    <row r="24" spans="1:12" x14ac:dyDescent="0.35">
      <c r="A24">
        <v>19</v>
      </c>
      <c r="B24" t="s">
        <v>5</v>
      </c>
      <c r="C24">
        <v>501</v>
      </c>
      <c r="D24">
        <f t="shared" si="0"/>
        <v>9697</v>
      </c>
      <c r="E24">
        <f t="shared" si="1"/>
        <v>0.19394</v>
      </c>
      <c r="F24">
        <f>STANDARDIZE(A24,B106,B107)</f>
        <v>-1.0761245674740485</v>
      </c>
      <c r="G24">
        <f t="shared" si="2"/>
        <v>0.14093577483014286</v>
      </c>
      <c r="H24">
        <f t="shared" si="3"/>
        <v>5.3004225169857144E-2</v>
      </c>
      <c r="K24">
        <f t="shared" si="4"/>
        <v>1</v>
      </c>
      <c r="L24">
        <f>POWER('Knuth 50000 '!K24,2)/500</f>
        <v>2E-3</v>
      </c>
    </row>
    <row r="25" spans="1:12" x14ac:dyDescent="0.35">
      <c r="A25">
        <v>20</v>
      </c>
      <c r="B25" t="s">
        <v>5</v>
      </c>
      <c r="C25">
        <v>461</v>
      </c>
      <c r="D25">
        <f t="shared" si="0"/>
        <v>10158</v>
      </c>
      <c r="E25">
        <f t="shared" si="1"/>
        <v>0.20316000000000001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5.434343986141299E-2</v>
      </c>
      <c r="K25">
        <f t="shared" si="4"/>
        <v>-39</v>
      </c>
      <c r="L25">
        <f>POWER('Knuth 50000 '!K25,2)/500</f>
        <v>3.0419999999999998</v>
      </c>
    </row>
    <row r="26" spans="1:12" x14ac:dyDescent="0.35">
      <c r="A26">
        <v>21</v>
      </c>
      <c r="B26" t="s">
        <v>5</v>
      </c>
      <c r="C26">
        <v>492</v>
      </c>
      <c r="D26">
        <f t="shared" si="0"/>
        <v>10650</v>
      </c>
      <c r="E26">
        <f t="shared" si="1"/>
        <v>0.21299999999999999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5.6013489751933931E-2</v>
      </c>
      <c r="K26">
        <f t="shared" si="4"/>
        <v>-8</v>
      </c>
      <c r="L26">
        <f>POWER('Knuth 50000 '!K26,2)/500</f>
        <v>0.128</v>
      </c>
    </row>
    <row r="27" spans="1:12" x14ac:dyDescent="0.35">
      <c r="A27">
        <v>22</v>
      </c>
      <c r="B27" t="s">
        <v>4</v>
      </c>
      <c r="C27">
        <v>466</v>
      </c>
      <c r="D27">
        <f t="shared" si="0"/>
        <v>11116</v>
      </c>
      <c r="E27">
        <f t="shared" si="1"/>
        <v>0.22231999999999999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5.6873898449506716E-2</v>
      </c>
      <c r="K27">
        <f t="shared" si="4"/>
        <v>-34</v>
      </c>
      <c r="L27">
        <f>POWER('Knuth 50000 '!K27,2)/500</f>
        <v>2.3119999999999998</v>
      </c>
    </row>
    <row r="28" spans="1:12" x14ac:dyDescent="0.35">
      <c r="A28">
        <v>23</v>
      </c>
      <c r="B28" t="s">
        <v>5</v>
      </c>
      <c r="C28">
        <v>510</v>
      </c>
      <c r="D28">
        <f t="shared" si="0"/>
        <v>11626</v>
      </c>
      <c r="E28">
        <f t="shared" si="1"/>
        <v>0.23252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5.8324878051698531E-2</v>
      </c>
      <c r="K28">
        <f t="shared" si="4"/>
        <v>10</v>
      </c>
      <c r="L28">
        <f>POWER('Knuth 50000 '!K28,2)/500</f>
        <v>0.2</v>
      </c>
    </row>
    <row r="29" spans="1:12" x14ac:dyDescent="0.35">
      <c r="A29">
        <v>24</v>
      </c>
      <c r="B29" t="s">
        <v>5</v>
      </c>
      <c r="C29">
        <v>486</v>
      </c>
      <c r="D29">
        <f t="shared" si="0"/>
        <v>12112</v>
      </c>
      <c r="E29">
        <f t="shared" si="1"/>
        <v>0.24224000000000001</v>
      </c>
      <c r="F29">
        <f>STANDARDIZE(A29,B106,B107)</f>
        <v>-0.90311418685121114</v>
      </c>
      <c r="G29">
        <f t="shared" si="2"/>
        <v>0.18323264765441769</v>
      </c>
      <c r="H29">
        <f t="shared" si="3"/>
        <v>5.9007352345582326E-2</v>
      </c>
      <c r="K29">
        <f t="shared" si="4"/>
        <v>-14</v>
      </c>
      <c r="L29">
        <f>POWER('Knuth 50000 '!K29,2)/500</f>
        <v>0.39200000000000002</v>
      </c>
    </row>
    <row r="30" spans="1:12" x14ac:dyDescent="0.35">
      <c r="A30">
        <v>25</v>
      </c>
      <c r="B30" t="s">
        <v>5</v>
      </c>
      <c r="C30">
        <v>499</v>
      </c>
      <c r="D30">
        <f t="shared" si="0"/>
        <v>12611</v>
      </c>
      <c r="E30">
        <f t="shared" si="1"/>
        <v>0.25222</v>
      </c>
      <c r="F30">
        <f>STANDARDIZE(A30,B106,B107)</f>
        <v>-0.86851211072664369</v>
      </c>
      <c r="G30">
        <f t="shared" si="2"/>
        <v>0.19255702266174862</v>
      </c>
      <c r="H30">
        <f t="shared" si="3"/>
        <v>5.9662977338251377E-2</v>
      </c>
      <c r="K30">
        <f t="shared" si="4"/>
        <v>-1</v>
      </c>
      <c r="L30">
        <f>POWER('Knuth 50000 '!K30,2)/500</f>
        <v>2E-3</v>
      </c>
    </row>
    <row r="31" spans="1:12" x14ac:dyDescent="0.35">
      <c r="A31">
        <v>26</v>
      </c>
      <c r="B31" t="s">
        <v>5</v>
      </c>
      <c r="C31">
        <v>507</v>
      </c>
      <c r="D31">
        <f t="shared" si="0"/>
        <v>13118</v>
      </c>
      <c r="E31">
        <f t="shared" si="1"/>
        <v>0.26235999999999998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6.0194158903379119E-2</v>
      </c>
      <c r="K31">
        <f t="shared" si="4"/>
        <v>7</v>
      </c>
      <c r="L31">
        <f>POWER('Knuth 50000 '!K31,2)/500</f>
        <v>9.8000000000000004E-2</v>
      </c>
    </row>
    <row r="32" spans="1:12" x14ac:dyDescent="0.35">
      <c r="A32">
        <v>27</v>
      </c>
      <c r="B32" t="s">
        <v>4</v>
      </c>
      <c r="C32">
        <v>458</v>
      </c>
      <c r="D32">
        <f t="shared" si="0"/>
        <v>13576</v>
      </c>
      <c r="E32">
        <f t="shared" si="1"/>
        <v>0.27151999999999998</v>
      </c>
      <c r="F32">
        <f>STANDARDIZE(A32,B106,B107)</f>
        <v>-0.79930795847750868</v>
      </c>
      <c r="G32">
        <f t="shared" si="2"/>
        <v>0.21205593265665815</v>
      </c>
      <c r="H32">
        <f t="shared" si="3"/>
        <v>5.9464067343341837E-2</v>
      </c>
      <c r="K32">
        <f t="shared" si="4"/>
        <v>-42</v>
      </c>
      <c r="L32">
        <f>POWER('Knuth 50000 '!K32,2)/500</f>
        <v>3.528</v>
      </c>
    </row>
    <row r="33" spans="1:12" x14ac:dyDescent="0.35">
      <c r="A33">
        <v>28</v>
      </c>
      <c r="B33" t="s">
        <v>5</v>
      </c>
      <c r="C33">
        <v>503</v>
      </c>
      <c r="D33">
        <f t="shared" si="0"/>
        <v>14079</v>
      </c>
      <c r="E33">
        <f t="shared" si="1"/>
        <v>0.28158</v>
      </c>
      <c r="F33">
        <f>STANDARDIZE(A33,B106,B107)</f>
        <v>-0.76470588235294124</v>
      </c>
      <c r="G33">
        <f t="shared" si="2"/>
        <v>0.2222233513174621</v>
      </c>
      <c r="H33">
        <f t="shared" si="3"/>
        <v>5.9356648682537899E-2</v>
      </c>
      <c r="K33">
        <f t="shared" si="4"/>
        <v>3</v>
      </c>
      <c r="L33">
        <f>POWER('Knuth 50000 '!K33,2)/500</f>
        <v>1.7999999999999999E-2</v>
      </c>
    </row>
    <row r="34" spans="1:12" x14ac:dyDescent="0.35">
      <c r="A34">
        <v>29</v>
      </c>
      <c r="B34" t="s">
        <v>4</v>
      </c>
      <c r="C34">
        <v>524</v>
      </c>
      <c r="D34">
        <f t="shared" si="0"/>
        <v>14603</v>
      </c>
      <c r="E34">
        <f t="shared" si="1"/>
        <v>0.29205999999999999</v>
      </c>
      <c r="F34">
        <f>STANDARDIZE(A34,B106,B107)</f>
        <v>-0.73010380622837379</v>
      </c>
      <c r="G34">
        <f t="shared" si="2"/>
        <v>0.23266336747427729</v>
      </c>
      <c r="H34">
        <f t="shared" si="3"/>
        <v>5.9396632525722692E-2</v>
      </c>
      <c r="K34">
        <f t="shared" si="4"/>
        <v>24</v>
      </c>
      <c r="L34">
        <f>POWER('Knuth 50000 '!K34,2)/500</f>
        <v>1.1519999999999999</v>
      </c>
    </row>
    <row r="35" spans="1:12" x14ac:dyDescent="0.35">
      <c r="A35">
        <v>30</v>
      </c>
      <c r="B35" t="s">
        <v>5</v>
      </c>
      <c r="C35">
        <v>503</v>
      </c>
      <c r="D35">
        <f t="shared" si="0"/>
        <v>15106</v>
      </c>
      <c r="E35">
        <f t="shared" si="1"/>
        <v>0.30212</v>
      </c>
      <c r="F35">
        <f>STANDARDIZE(A35,B106,B107)</f>
        <v>-0.69550173010380634</v>
      </c>
      <c r="G35">
        <f t="shared" si="2"/>
        <v>0.2433704636646834</v>
      </c>
      <c r="H35">
        <f t="shared" si="3"/>
        <v>5.8749536335316599E-2</v>
      </c>
      <c r="K35">
        <f t="shared" si="4"/>
        <v>3</v>
      </c>
      <c r="L35">
        <f>POWER('Knuth 50000 '!K35,2)/500</f>
        <v>1.7999999999999999E-2</v>
      </c>
    </row>
    <row r="36" spans="1:12" x14ac:dyDescent="0.35">
      <c r="A36">
        <v>31</v>
      </c>
      <c r="B36" t="s">
        <v>5</v>
      </c>
      <c r="C36">
        <v>529</v>
      </c>
      <c r="D36">
        <f t="shared" si="0"/>
        <v>15635</v>
      </c>
      <c r="E36">
        <f t="shared" si="1"/>
        <v>0.31269999999999998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5.8361666003599155E-2</v>
      </c>
      <c r="K36">
        <f t="shared" si="4"/>
        <v>29</v>
      </c>
      <c r="L36">
        <f>POWER('Knuth 50000 '!K36,2)/500</f>
        <v>1.6819999999999999</v>
      </c>
    </row>
    <row r="37" spans="1:12" x14ac:dyDescent="0.35">
      <c r="A37">
        <v>32</v>
      </c>
      <c r="B37" t="s">
        <v>5</v>
      </c>
      <c r="C37">
        <v>487</v>
      </c>
      <c r="D37">
        <f t="shared" si="0"/>
        <v>16122</v>
      </c>
      <c r="E37">
        <f t="shared" si="1"/>
        <v>0.32244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5.688011261931164E-2</v>
      </c>
      <c r="K37">
        <f t="shared" si="4"/>
        <v>-13</v>
      </c>
      <c r="L37">
        <f>POWER('Knuth 50000 '!K37,2)/500</f>
        <v>0.33800000000000002</v>
      </c>
    </row>
    <row r="38" spans="1:12" x14ac:dyDescent="0.35">
      <c r="A38">
        <v>33</v>
      </c>
      <c r="B38" t="s">
        <v>4</v>
      </c>
      <c r="C38">
        <v>512</v>
      </c>
      <c r="D38">
        <f t="shared" si="0"/>
        <v>16634</v>
      </c>
      <c r="E38">
        <f t="shared" si="1"/>
        <v>0.33267999999999998</v>
      </c>
      <c r="F38">
        <f>STANDARDIZE(A38,B106,B107)</f>
        <v>-0.59169550173010388</v>
      </c>
      <c r="G38">
        <f t="shared" si="2"/>
        <v>0.2770272546467305</v>
      </c>
      <c r="H38">
        <f t="shared" si="3"/>
        <v>5.5652745353269473E-2</v>
      </c>
      <c r="K38">
        <f t="shared" si="4"/>
        <v>12</v>
      </c>
      <c r="L38">
        <f>POWER('Knuth 50000 '!K38,2)/500</f>
        <v>0.28799999999999998</v>
      </c>
    </row>
    <row r="39" spans="1:12" x14ac:dyDescent="0.35">
      <c r="A39">
        <v>34</v>
      </c>
      <c r="B39" t="s">
        <v>5</v>
      </c>
      <c r="C39">
        <v>498</v>
      </c>
      <c r="D39">
        <f t="shared" si="0"/>
        <v>17132</v>
      </c>
      <c r="E39">
        <f t="shared" si="1"/>
        <v>0.34264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5.3908200413930241E-2</v>
      </c>
      <c r="K39">
        <f t="shared" si="4"/>
        <v>-2</v>
      </c>
      <c r="L39">
        <f>POWER('Knuth 50000 '!K39,2)/500</f>
        <v>8.0000000000000002E-3</v>
      </c>
    </row>
    <row r="40" spans="1:12" x14ac:dyDescent="0.35">
      <c r="A40">
        <v>35</v>
      </c>
      <c r="B40" t="s">
        <v>4</v>
      </c>
      <c r="C40">
        <v>498</v>
      </c>
      <c r="D40">
        <f t="shared" si="0"/>
        <v>17630</v>
      </c>
      <c r="E40">
        <f t="shared" si="1"/>
        <v>0.35260000000000002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5.1935866051245672E-2</v>
      </c>
      <c r="K40">
        <f t="shared" si="4"/>
        <v>-2</v>
      </c>
      <c r="L40">
        <f>POWER('Knuth 50000 '!K40,2)/500</f>
        <v>8.0000000000000002E-3</v>
      </c>
    </row>
    <row r="41" spans="1:12" x14ac:dyDescent="0.35">
      <c r="A41">
        <v>36</v>
      </c>
      <c r="B41" t="s">
        <v>4</v>
      </c>
      <c r="C41">
        <v>539</v>
      </c>
      <c r="D41">
        <f t="shared" si="0"/>
        <v>18169</v>
      </c>
      <c r="E41">
        <f t="shared" si="1"/>
        <v>0.36337999999999998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5.0565863615310624E-2</v>
      </c>
      <c r="K41">
        <f t="shared" si="4"/>
        <v>39</v>
      </c>
      <c r="L41">
        <f>POWER('Knuth 50000 '!K41,2)/500</f>
        <v>3.0419999999999998</v>
      </c>
    </row>
    <row r="42" spans="1:12" x14ac:dyDescent="0.35">
      <c r="A42">
        <v>37</v>
      </c>
      <c r="B42" t="s">
        <v>4</v>
      </c>
      <c r="C42">
        <v>530</v>
      </c>
      <c r="D42">
        <f t="shared" si="0"/>
        <v>18699</v>
      </c>
      <c r="E42">
        <f t="shared" si="1"/>
        <v>0.37397999999999998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4.8809024705051274E-2</v>
      </c>
      <c r="K42">
        <f t="shared" si="4"/>
        <v>30</v>
      </c>
      <c r="L42">
        <f>POWER('Knuth 50000 '!K42,2)/500</f>
        <v>1.8</v>
      </c>
    </row>
    <row r="43" spans="1:12" x14ac:dyDescent="0.35">
      <c r="A43">
        <v>38</v>
      </c>
      <c r="B43" t="s">
        <v>4</v>
      </c>
      <c r="C43">
        <v>503</v>
      </c>
      <c r="D43">
        <f t="shared" si="0"/>
        <v>19202</v>
      </c>
      <c r="E43">
        <f t="shared" si="1"/>
        <v>0.38403999999999999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4.6316864471197816E-2</v>
      </c>
      <c r="K43">
        <f t="shared" si="4"/>
        <v>3</v>
      </c>
      <c r="L43">
        <f>POWER('Knuth 50000 '!K43,2)/500</f>
        <v>1.7999999999999999E-2</v>
      </c>
    </row>
    <row r="44" spans="1:12" x14ac:dyDescent="0.35">
      <c r="A44">
        <v>39</v>
      </c>
      <c r="B44" t="s">
        <v>4</v>
      </c>
      <c r="C44">
        <v>513</v>
      </c>
      <c r="D44">
        <f t="shared" si="0"/>
        <v>19715</v>
      </c>
      <c r="E44">
        <f t="shared" si="1"/>
        <v>0.39429999999999998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4.3841551166801995E-2</v>
      </c>
      <c r="K44">
        <f t="shared" si="4"/>
        <v>13</v>
      </c>
      <c r="L44">
        <f>POWER('Knuth 50000 '!K44,2)/500</f>
        <v>0.33800000000000002</v>
      </c>
    </row>
    <row r="45" spans="1:12" x14ac:dyDescent="0.35">
      <c r="A45">
        <v>40</v>
      </c>
      <c r="B45" t="s">
        <v>5</v>
      </c>
      <c r="C45">
        <v>508</v>
      </c>
      <c r="D45">
        <f t="shared" si="0"/>
        <v>20223</v>
      </c>
      <c r="E45">
        <f t="shared" si="1"/>
        <v>0.40445999999999999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4.1095872067290262E-2</v>
      </c>
      <c r="K45">
        <f t="shared" si="4"/>
        <v>8</v>
      </c>
      <c r="L45">
        <f>POWER('Knuth 50000 '!K45,2)/500</f>
        <v>0.128</v>
      </c>
    </row>
    <row r="46" spans="1:12" x14ac:dyDescent="0.35">
      <c r="A46">
        <v>41</v>
      </c>
      <c r="B46" t="s">
        <v>5</v>
      </c>
      <c r="C46">
        <v>504</v>
      </c>
      <c r="D46">
        <f t="shared" si="0"/>
        <v>20727</v>
      </c>
      <c r="E46">
        <f t="shared" si="1"/>
        <v>0.41454000000000002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3.811319591022283E-2</v>
      </c>
      <c r="K46">
        <f t="shared" si="4"/>
        <v>4</v>
      </c>
      <c r="L46">
        <f>POWER('Knuth 50000 '!K46,2)/500</f>
        <v>3.2000000000000001E-2</v>
      </c>
    </row>
    <row r="47" spans="1:12" x14ac:dyDescent="0.35">
      <c r="A47">
        <v>42</v>
      </c>
      <c r="B47" t="s">
        <v>4</v>
      </c>
      <c r="C47">
        <v>487</v>
      </c>
      <c r="D47">
        <f t="shared" si="0"/>
        <v>21214</v>
      </c>
      <c r="E47">
        <f t="shared" si="1"/>
        <v>0.42427999999999999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3.4647432032263892E-2</v>
      </c>
      <c r="K47">
        <f t="shared" si="4"/>
        <v>-13</v>
      </c>
      <c r="L47">
        <f>POWER('Knuth 50000 '!K47,2)/500</f>
        <v>0.33800000000000002</v>
      </c>
    </row>
    <row r="48" spans="1:12" x14ac:dyDescent="0.35">
      <c r="A48">
        <v>43</v>
      </c>
      <c r="B48" t="s">
        <v>4</v>
      </c>
      <c r="C48">
        <v>502</v>
      </c>
      <c r="D48">
        <f t="shared" si="0"/>
        <v>21716</v>
      </c>
      <c r="E48">
        <f t="shared" si="1"/>
        <v>0.43431999999999998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3.1352986407097549E-2</v>
      </c>
      <c r="K48">
        <f t="shared" si="4"/>
        <v>2</v>
      </c>
      <c r="L48">
        <f>POWER('Knuth 50000 '!K48,2)/500</f>
        <v>8.0000000000000002E-3</v>
      </c>
    </row>
    <row r="49" spans="1:12" x14ac:dyDescent="0.35">
      <c r="A49">
        <v>44</v>
      </c>
      <c r="B49" t="s">
        <v>4</v>
      </c>
      <c r="C49">
        <v>482</v>
      </c>
      <c r="D49">
        <f t="shared" si="0"/>
        <v>22198</v>
      </c>
      <c r="E49">
        <f t="shared" si="1"/>
        <v>0.44396000000000002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2.7544714812863136E-2</v>
      </c>
      <c r="K49">
        <f t="shared" si="4"/>
        <v>-18</v>
      </c>
      <c r="L49">
        <f>POWER('Knuth 50000 '!K49,2)/500</f>
        <v>0.64800000000000002</v>
      </c>
    </row>
    <row r="50" spans="1:12" x14ac:dyDescent="0.35">
      <c r="A50">
        <v>45</v>
      </c>
      <c r="B50" t="s">
        <v>5</v>
      </c>
      <c r="C50">
        <v>502</v>
      </c>
      <c r="D50">
        <f t="shared" si="0"/>
        <v>22700</v>
      </c>
      <c r="E50">
        <f t="shared" si="1"/>
        <v>0.45400000000000001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2.4037873380893249E-2</v>
      </c>
      <c r="K50">
        <f t="shared" si="4"/>
        <v>2</v>
      </c>
      <c r="L50">
        <f>POWER('Knuth 50000 '!K50,2)/500</f>
        <v>8.0000000000000002E-3</v>
      </c>
    </row>
    <row r="51" spans="1:12" x14ac:dyDescent="0.35">
      <c r="A51">
        <v>46</v>
      </c>
      <c r="B51" t="s">
        <v>4</v>
      </c>
      <c r="C51">
        <v>528</v>
      </c>
      <c r="D51">
        <f t="shared" si="0"/>
        <v>23228</v>
      </c>
      <c r="E51">
        <f t="shared" si="1"/>
        <v>0.46455999999999997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2.0968066798867979E-2</v>
      </c>
      <c r="K51">
        <f t="shared" si="4"/>
        <v>28</v>
      </c>
      <c r="L51">
        <f>POWER('Knuth 50000 '!K51,2)/500</f>
        <v>1.5680000000000001</v>
      </c>
    </row>
    <row r="52" spans="1:12" x14ac:dyDescent="0.35">
      <c r="A52">
        <v>47</v>
      </c>
      <c r="B52" t="s">
        <v>4</v>
      </c>
      <c r="C52">
        <v>498</v>
      </c>
      <c r="D52">
        <f t="shared" si="0"/>
        <v>23726</v>
      </c>
      <c r="E52">
        <f t="shared" si="1"/>
        <v>0.47452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1.7231194460723853E-2</v>
      </c>
      <c r="K52">
        <f t="shared" si="4"/>
        <v>-2</v>
      </c>
      <c r="L52">
        <f>POWER('Knuth 50000 '!K52,2)/500</f>
        <v>8.0000000000000002E-3</v>
      </c>
    </row>
    <row r="53" spans="1:12" x14ac:dyDescent="0.35">
      <c r="A53">
        <v>48</v>
      </c>
      <c r="B53" t="s">
        <v>4</v>
      </c>
      <c r="C53">
        <v>509</v>
      </c>
      <c r="D53">
        <f t="shared" si="0"/>
        <v>24235</v>
      </c>
      <c r="E53">
        <f t="shared" si="1"/>
        <v>0.48470000000000002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1.3663394872584E-2</v>
      </c>
      <c r="K53">
        <f t="shared" si="4"/>
        <v>9</v>
      </c>
      <c r="L53">
        <f>POWER('Knuth 50000 '!K53,2)/500</f>
        <v>0.16200000000000001</v>
      </c>
    </row>
    <row r="54" spans="1:12" x14ac:dyDescent="0.35">
      <c r="A54">
        <v>49</v>
      </c>
      <c r="B54" t="s">
        <v>4</v>
      </c>
      <c r="C54">
        <v>483</v>
      </c>
      <c r="D54">
        <f t="shared" si="0"/>
        <v>24718</v>
      </c>
      <c r="E54">
        <f t="shared" si="1"/>
        <v>0.49436000000000002</v>
      </c>
      <c r="F54">
        <f>STANDARDIZE(A54,B106,B107)</f>
        <v>-3.806228373702427E-2</v>
      </c>
      <c r="G54">
        <f t="shared" si="2"/>
        <v>0.48481901136158284</v>
      </c>
      <c r="H54">
        <f t="shared" si="3"/>
        <v>9.5409886384171805E-3</v>
      </c>
      <c r="K54">
        <f t="shared" si="4"/>
        <v>-17</v>
      </c>
      <c r="L54">
        <f>POWER('Knuth 50000 '!K54,2)/500</f>
        <v>0.57799999999999996</v>
      </c>
    </row>
    <row r="55" spans="1:12" x14ac:dyDescent="0.35">
      <c r="A55">
        <v>50</v>
      </c>
      <c r="B55" t="s">
        <v>4</v>
      </c>
      <c r="C55">
        <v>537</v>
      </c>
      <c r="D55">
        <f t="shared" si="0"/>
        <v>25255</v>
      </c>
      <c r="E55">
        <f t="shared" si="1"/>
        <v>0.50509999999999999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6.4804203609380995E-3</v>
      </c>
      <c r="K55">
        <f t="shared" si="4"/>
        <v>37</v>
      </c>
      <c r="L55">
        <f>POWER('Knuth 50000 '!K55,2)/500</f>
        <v>2.738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25755</v>
      </c>
      <c r="E56">
        <f t="shared" si="1"/>
        <v>0.5151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2.6781998023059916E-3</v>
      </c>
      <c r="K56">
        <f t="shared" si="4"/>
        <v>0</v>
      </c>
      <c r="L56">
        <f>POWER('Knuth 50000 '!K56,2)/500</f>
        <v>0</v>
      </c>
    </row>
    <row r="57" spans="1:12" x14ac:dyDescent="0.35">
      <c r="A57">
        <v>52</v>
      </c>
      <c r="B57" t="s">
        <v>5</v>
      </c>
      <c r="C57">
        <v>495</v>
      </c>
      <c r="D57">
        <f t="shared" si="0"/>
        <v>26250</v>
      </c>
      <c r="E57">
        <f t="shared" si="1"/>
        <v>0.52500000000000002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1.2091573446396664E-3</v>
      </c>
      <c r="K57">
        <f t="shared" si="4"/>
        <v>-5</v>
      </c>
      <c r="L57">
        <f>POWER('Knuth 50000 '!K57,2)/500</f>
        <v>0.05</v>
      </c>
    </row>
    <row r="58" spans="1:12" x14ac:dyDescent="0.35">
      <c r="A58">
        <v>53</v>
      </c>
      <c r="B58" t="s">
        <v>4</v>
      </c>
      <c r="C58">
        <v>473</v>
      </c>
      <c r="D58">
        <f t="shared" si="0"/>
        <v>26723</v>
      </c>
      <c r="E58">
        <f t="shared" si="1"/>
        <v>0.53446000000000005</v>
      </c>
      <c r="F58">
        <f>STANDARDIZE(A58,B106,B107)</f>
        <v>0.10034602076124563</v>
      </c>
      <c r="G58">
        <f t="shared" si="2"/>
        <v>0.53996518872060828</v>
      </c>
      <c r="H58">
        <f t="shared" si="3"/>
        <v>5.5051887206082339E-3</v>
      </c>
      <c r="K58">
        <f t="shared" si="4"/>
        <v>-27</v>
      </c>
      <c r="L58">
        <f>POWER('Knuth 50000 '!K58,2)/500</f>
        <v>1.458</v>
      </c>
    </row>
    <row r="59" spans="1:12" x14ac:dyDescent="0.35">
      <c r="A59">
        <v>54</v>
      </c>
      <c r="B59" t="s">
        <v>4</v>
      </c>
      <c r="C59">
        <v>487</v>
      </c>
      <c r="D59">
        <f t="shared" si="0"/>
        <v>27210</v>
      </c>
      <c r="E59">
        <f t="shared" si="1"/>
        <v>0.54420000000000002</v>
      </c>
      <c r="F59">
        <f>STANDARDIZE(A59,B106,B107)</f>
        <v>0.13494809688581311</v>
      </c>
      <c r="G59">
        <f t="shared" si="2"/>
        <v>0.55367354424525805</v>
      </c>
      <c r="H59">
        <f t="shared" si="3"/>
        <v>9.4735442452580365E-3</v>
      </c>
      <c r="K59">
        <f t="shared" si="4"/>
        <v>-13</v>
      </c>
      <c r="L59">
        <f>POWER('Knuth 50000 '!K59,2)/500</f>
        <v>0.33800000000000002</v>
      </c>
    </row>
    <row r="60" spans="1:12" x14ac:dyDescent="0.35">
      <c r="A60">
        <v>55</v>
      </c>
      <c r="B60" t="s">
        <v>4</v>
      </c>
      <c r="C60">
        <v>482</v>
      </c>
      <c r="D60">
        <f t="shared" si="0"/>
        <v>27692</v>
      </c>
      <c r="E60">
        <f t="shared" si="1"/>
        <v>0.55384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1.3478044392140176E-2</v>
      </c>
      <c r="K60">
        <f t="shared" si="4"/>
        <v>-18</v>
      </c>
      <c r="L60">
        <f>POWER('Knuth 50000 '!K60,2)/500</f>
        <v>0.64800000000000002</v>
      </c>
    </row>
    <row r="61" spans="1:12" x14ac:dyDescent="0.35">
      <c r="A61">
        <v>56</v>
      </c>
      <c r="B61" t="s">
        <v>5</v>
      </c>
      <c r="C61">
        <v>502</v>
      </c>
      <c r="D61">
        <f t="shared" si="0"/>
        <v>28194</v>
      </c>
      <c r="E61">
        <f t="shared" si="1"/>
        <v>0.56388000000000005</v>
      </c>
      <c r="F61">
        <f>STANDARDIZE(A61,B106,B107)</f>
        <v>0.20415224913494806</v>
      </c>
      <c r="G61">
        <f t="shared" si="2"/>
        <v>0.58088273744716257</v>
      </c>
      <c r="H61">
        <f t="shared" si="3"/>
        <v>1.7002737447162519E-2</v>
      </c>
      <c r="K61">
        <f t="shared" si="4"/>
        <v>2</v>
      </c>
      <c r="L61">
        <f>POWER('Knuth 50000 '!K61,2)/500</f>
        <v>8.0000000000000002E-3</v>
      </c>
    </row>
    <row r="62" spans="1:12" x14ac:dyDescent="0.35">
      <c r="A62">
        <v>57</v>
      </c>
      <c r="B62" t="s">
        <v>5</v>
      </c>
      <c r="C62">
        <v>508</v>
      </c>
      <c r="D62">
        <f t="shared" si="0"/>
        <v>28702</v>
      </c>
      <c r="E62">
        <f t="shared" si="1"/>
        <v>0.57403999999999999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2.031195541302655E-2</v>
      </c>
      <c r="K62">
        <f t="shared" si="4"/>
        <v>8</v>
      </c>
      <c r="L62">
        <f>POWER('Knuth 50000 '!K62,2)/500</f>
        <v>0.128</v>
      </c>
    </row>
    <row r="63" spans="1:12" x14ac:dyDescent="0.35">
      <c r="A63">
        <v>58</v>
      </c>
      <c r="B63" t="s">
        <v>5</v>
      </c>
      <c r="C63">
        <v>526</v>
      </c>
      <c r="D63">
        <f t="shared" si="0"/>
        <v>29228</v>
      </c>
      <c r="E63">
        <f t="shared" si="1"/>
        <v>0.58455999999999997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2.315036823335459E-2</v>
      </c>
      <c r="K63">
        <f t="shared" si="4"/>
        <v>26</v>
      </c>
      <c r="L63">
        <f>POWER('Knuth 50000 '!K63,2)/500</f>
        <v>1.3520000000000001</v>
      </c>
    </row>
    <row r="64" spans="1:12" x14ac:dyDescent="0.35">
      <c r="A64">
        <v>59</v>
      </c>
      <c r="B64" t="s">
        <v>5</v>
      </c>
      <c r="C64">
        <v>505</v>
      </c>
      <c r="D64">
        <f t="shared" si="0"/>
        <v>29733</v>
      </c>
      <c r="E64">
        <f t="shared" si="1"/>
        <v>0.59465999999999997</v>
      </c>
      <c r="F64">
        <f>STANDARDIZE(A64,B106,B107)</f>
        <v>0.30795847750865046</v>
      </c>
      <c r="G64">
        <f t="shared" si="2"/>
        <v>0.6209430360241478</v>
      </c>
      <c r="H64">
        <f t="shared" si="3"/>
        <v>2.6283036024147832E-2</v>
      </c>
      <c r="K64">
        <f t="shared" si="4"/>
        <v>5</v>
      </c>
      <c r="L64">
        <f>POWER('Knuth 50000 '!K64,2)/500</f>
        <v>0.05</v>
      </c>
    </row>
    <row r="65" spans="1:12" x14ac:dyDescent="0.35">
      <c r="A65">
        <v>60</v>
      </c>
      <c r="B65" t="s">
        <v>5</v>
      </c>
      <c r="C65">
        <v>497</v>
      </c>
      <c r="D65">
        <f t="shared" si="0"/>
        <v>30230</v>
      </c>
      <c r="E65">
        <f t="shared" si="1"/>
        <v>0.60460000000000003</v>
      </c>
      <c r="F65">
        <f>STANDARDIZE(A65,B106,B107)</f>
        <v>0.34256055363321797</v>
      </c>
      <c r="G65">
        <f t="shared" si="2"/>
        <v>0.63403545901666103</v>
      </c>
      <c r="H65">
        <f t="shared" si="3"/>
        <v>2.9435459016661003E-2</v>
      </c>
      <c r="K65">
        <f t="shared" si="4"/>
        <v>-3</v>
      </c>
      <c r="L65">
        <f>POWER('Knuth 50000 '!K65,2)/500</f>
        <v>1.7999999999999999E-2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30739</v>
      </c>
      <c r="E66">
        <f t="shared" si="1"/>
        <v>0.61477999999999999</v>
      </c>
      <c r="F66">
        <f>STANDARDIZE(A66,B106,B107)</f>
        <v>0.37716262975778542</v>
      </c>
      <c r="G66">
        <f t="shared" si="2"/>
        <v>0.64697362493456023</v>
      </c>
      <c r="H66">
        <f t="shared" si="3"/>
        <v>3.2193624934560239E-2</v>
      </c>
      <c r="K66">
        <f t="shared" si="4"/>
        <v>9</v>
      </c>
      <c r="L66">
        <f>POWER('Knuth 50000 '!K66,2)/500</f>
        <v>0.16200000000000001</v>
      </c>
    </row>
    <row r="67" spans="1:12" x14ac:dyDescent="0.35">
      <c r="A67">
        <v>62</v>
      </c>
      <c r="B67" t="s">
        <v>5</v>
      </c>
      <c r="C67">
        <v>456</v>
      </c>
      <c r="D67">
        <f t="shared" si="0"/>
        <v>31195</v>
      </c>
      <c r="E67">
        <f t="shared" si="1"/>
        <v>0.62390000000000001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3.5844053549156762E-2</v>
      </c>
      <c r="K67">
        <f t="shared" si="4"/>
        <v>-44</v>
      </c>
      <c r="L67">
        <f>POWER('Knuth 50000 '!K67,2)/500</f>
        <v>3.8719999999999999</v>
      </c>
    </row>
    <row r="68" spans="1:12" x14ac:dyDescent="0.35">
      <c r="A68">
        <v>63</v>
      </c>
      <c r="B68" t="s">
        <v>5</v>
      </c>
      <c r="C68">
        <v>516</v>
      </c>
      <c r="D68">
        <f t="shared" si="0"/>
        <v>31711</v>
      </c>
      <c r="E68">
        <f t="shared" si="1"/>
        <v>0.63422000000000001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3.8113838179362758E-2</v>
      </c>
      <c r="K68">
        <f t="shared" si="4"/>
        <v>16</v>
      </c>
      <c r="L68">
        <f>POWER('Knuth 50000 '!K68,2)/500</f>
        <v>0.51200000000000001</v>
      </c>
    </row>
    <row r="69" spans="1:12" x14ac:dyDescent="0.35">
      <c r="A69">
        <v>64</v>
      </c>
      <c r="B69" t="s">
        <v>4</v>
      </c>
      <c r="C69">
        <v>476</v>
      </c>
      <c r="D69">
        <f t="shared" si="0"/>
        <v>32187</v>
      </c>
      <c r="E69">
        <f t="shared" si="1"/>
        <v>0.64373999999999998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4.0990683927548011E-2</v>
      </c>
      <c r="K69">
        <f t="shared" si="4"/>
        <v>-24</v>
      </c>
      <c r="L69">
        <f>POWER('Knuth 50000 '!K69,2)/500</f>
        <v>1.1519999999999999</v>
      </c>
    </row>
    <row r="70" spans="1:12" x14ac:dyDescent="0.35">
      <c r="A70">
        <v>65</v>
      </c>
      <c r="B70" t="s">
        <v>5</v>
      </c>
      <c r="C70">
        <v>475</v>
      </c>
      <c r="D70">
        <f t="shared" ref="D70:D105" si="5">D69+C70</f>
        <v>32662</v>
      </c>
      <c r="E70">
        <f t="shared" si="1"/>
        <v>0.65324000000000004</v>
      </c>
      <c r="F70">
        <f>STANDARDIZE(A70,B106,B107)</f>
        <v>0.51557093425605538</v>
      </c>
      <c r="G70">
        <f t="shared" si="2"/>
        <v>0.69692294246844733</v>
      </c>
      <c r="H70">
        <f t="shared" si="3"/>
        <v>4.3682942468447283E-2</v>
      </c>
      <c r="K70">
        <f t="shared" si="4"/>
        <v>-25</v>
      </c>
      <c r="L70">
        <f>POWER('Knuth 50000 '!K70,2)/500</f>
        <v>1.25</v>
      </c>
    </row>
    <row r="71" spans="1:12" x14ac:dyDescent="0.35">
      <c r="A71">
        <v>66</v>
      </c>
      <c r="B71" t="s">
        <v>5</v>
      </c>
      <c r="C71">
        <v>480</v>
      </c>
      <c r="D71">
        <f t="shared" si="5"/>
        <v>33142</v>
      </c>
      <c r="E71">
        <f t="shared" ref="E71:E105" si="6">D71/50000</f>
        <v>0.66283999999999998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4.60596432354069E-2</v>
      </c>
      <c r="K71">
        <f t="shared" ref="K71:K105" si="9">C71-500</f>
        <v>-20</v>
      </c>
      <c r="L71">
        <f>POWER('Knuth 50000 '!K71,2)/500</f>
        <v>0.8</v>
      </c>
    </row>
    <row r="72" spans="1:12" x14ac:dyDescent="0.35">
      <c r="A72">
        <v>67</v>
      </c>
      <c r="B72" t="s">
        <v>4</v>
      </c>
      <c r="C72">
        <v>495</v>
      </c>
      <c r="D72">
        <f t="shared" si="5"/>
        <v>33637</v>
      </c>
      <c r="E72">
        <f t="shared" si="6"/>
        <v>0.67274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4.791052087628811E-2</v>
      </c>
      <c r="K72">
        <f t="shared" si="9"/>
        <v>-5</v>
      </c>
      <c r="L72">
        <f>POWER('Knuth 50000 '!K72,2)/500</f>
        <v>0.05</v>
      </c>
    </row>
    <row r="73" spans="1:12" x14ac:dyDescent="0.35">
      <c r="A73">
        <v>68</v>
      </c>
      <c r="B73" t="s">
        <v>4</v>
      </c>
      <c r="C73">
        <v>480</v>
      </c>
      <c r="D73">
        <f t="shared" si="5"/>
        <v>34117</v>
      </c>
      <c r="E73">
        <f t="shared" si="6"/>
        <v>0.68233999999999995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4.9826038879993262E-2</v>
      </c>
      <c r="K73">
        <f t="shared" si="9"/>
        <v>-20</v>
      </c>
      <c r="L73">
        <f>POWER('Knuth 50000 '!K73,2)/500</f>
        <v>0.8</v>
      </c>
    </row>
    <row r="74" spans="1:12" x14ac:dyDescent="0.35">
      <c r="A74">
        <v>69</v>
      </c>
      <c r="B74" t="s">
        <v>5</v>
      </c>
      <c r="C74">
        <v>512</v>
      </c>
      <c r="D74">
        <f t="shared" si="5"/>
        <v>34629</v>
      </c>
      <c r="E74">
        <f t="shared" si="6"/>
        <v>0.69257999999999997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5.0857409303552981E-2</v>
      </c>
      <c r="K74">
        <f t="shared" si="9"/>
        <v>12</v>
      </c>
      <c r="L74">
        <f>POWER('Knuth 50000 '!K74,2)/500</f>
        <v>0.28799999999999998</v>
      </c>
    </row>
    <row r="75" spans="1:12" x14ac:dyDescent="0.35">
      <c r="A75">
        <v>70</v>
      </c>
      <c r="B75" t="s">
        <v>5</v>
      </c>
      <c r="C75">
        <v>528</v>
      </c>
      <c r="D75">
        <f t="shared" si="5"/>
        <v>35157</v>
      </c>
      <c r="E75">
        <f t="shared" si="6"/>
        <v>0.70313999999999999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5.1316608558749421E-2</v>
      </c>
      <c r="K75">
        <f t="shared" si="9"/>
        <v>28</v>
      </c>
      <c r="L75">
        <f>POWER('Knuth 50000 '!K75,2)/500</f>
        <v>1.5680000000000001</v>
      </c>
    </row>
    <row r="76" spans="1:12" x14ac:dyDescent="0.35">
      <c r="A76">
        <v>71</v>
      </c>
      <c r="B76" t="s">
        <v>5</v>
      </c>
      <c r="C76">
        <v>506</v>
      </c>
      <c r="D76">
        <f t="shared" si="5"/>
        <v>35663</v>
      </c>
      <c r="E76">
        <f t="shared" si="6"/>
        <v>0.71326000000000001</v>
      </c>
      <c r="F76">
        <f>STANDARDIZE(A76,B106,B107)</f>
        <v>0.72318339100346019</v>
      </c>
      <c r="G76">
        <f t="shared" si="7"/>
        <v>0.76521638924604973</v>
      </c>
      <c r="H76">
        <f t="shared" si="8"/>
        <v>5.1956389246049728E-2</v>
      </c>
      <c r="K76">
        <f t="shared" si="9"/>
        <v>6</v>
      </c>
      <c r="L76">
        <f>POWER('Knuth 50000 '!K76,2)/500</f>
        <v>7.1999999999999995E-2</v>
      </c>
    </row>
    <row r="77" spans="1:12" x14ac:dyDescent="0.35">
      <c r="A77">
        <v>72</v>
      </c>
      <c r="B77" t="s">
        <v>4</v>
      </c>
      <c r="C77">
        <v>532</v>
      </c>
      <c r="D77">
        <f t="shared" si="5"/>
        <v>36195</v>
      </c>
      <c r="E77">
        <f t="shared" si="6"/>
        <v>0.72389999999999999</v>
      </c>
      <c r="F77">
        <f>STANDARDIZE(A77,B106,B107)</f>
        <v>0.75778546712802763</v>
      </c>
      <c r="G77">
        <f t="shared" si="7"/>
        <v>0.77571028805194087</v>
      </c>
      <c r="H77">
        <f t="shared" si="8"/>
        <v>5.1810288051940878E-2</v>
      </c>
      <c r="K77">
        <f t="shared" si="9"/>
        <v>32</v>
      </c>
      <c r="L77">
        <f>POWER('Knuth 50000 '!K77,2)/500</f>
        <v>2.048</v>
      </c>
    </row>
    <row r="78" spans="1:12" x14ac:dyDescent="0.35">
      <c r="A78">
        <v>73</v>
      </c>
      <c r="B78" t="s">
        <v>4</v>
      </c>
      <c r="C78">
        <v>516</v>
      </c>
      <c r="D78">
        <f t="shared" si="5"/>
        <v>36711</v>
      </c>
      <c r="E78">
        <f t="shared" si="6"/>
        <v>0.73421999999999998</v>
      </c>
      <c r="F78">
        <f>STANDARDIZE(A78,B106,B107)</f>
        <v>0.79238754325259519</v>
      </c>
      <c r="G78">
        <f t="shared" si="7"/>
        <v>0.78593262975331912</v>
      </c>
      <c r="H78">
        <f t="shared" si="8"/>
        <v>5.1712629753319139E-2</v>
      </c>
      <c r="K78">
        <f t="shared" si="9"/>
        <v>16</v>
      </c>
      <c r="L78">
        <f>POWER('Knuth 50000 '!K78,2)/500</f>
        <v>0.51200000000000001</v>
      </c>
    </row>
    <row r="79" spans="1:12" x14ac:dyDescent="0.35">
      <c r="A79">
        <v>74</v>
      </c>
      <c r="B79" t="s">
        <v>4</v>
      </c>
      <c r="C79">
        <v>488</v>
      </c>
      <c r="D79">
        <f t="shared" si="5"/>
        <v>37199</v>
      </c>
      <c r="E79">
        <f t="shared" si="6"/>
        <v>0.74397999999999997</v>
      </c>
      <c r="F79">
        <f>STANDARDIZE(A79,B106,B107)</f>
        <v>0.82698961937716264</v>
      </c>
      <c r="G79">
        <f t="shared" si="7"/>
        <v>0.7958785273991591</v>
      </c>
      <c r="H79">
        <f t="shared" si="8"/>
        <v>5.1898527399159122E-2</v>
      </c>
      <c r="K79">
        <f t="shared" si="9"/>
        <v>-12</v>
      </c>
      <c r="L79">
        <f>POWER('Knuth 50000 '!K79,2)/500</f>
        <v>0.28799999999999998</v>
      </c>
    </row>
    <row r="80" spans="1:12" x14ac:dyDescent="0.35">
      <c r="A80">
        <v>75</v>
      </c>
      <c r="B80" t="s">
        <v>5</v>
      </c>
      <c r="C80">
        <v>472</v>
      </c>
      <c r="D80">
        <f t="shared" si="5"/>
        <v>37671</v>
      </c>
      <c r="E80">
        <f t="shared" si="6"/>
        <v>0.75341999999999998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5.2123878765034104E-2</v>
      </c>
      <c r="K80">
        <f t="shared" si="9"/>
        <v>-28</v>
      </c>
      <c r="L80">
        <f>POWER('Knuth 50000 '!K80,2)/500</f>
        <v>1.5680000000000001</v>
      </c>
    </row>
    <row r="81" spans="1:12" x14ac:dyDescent="0.35">
      <c r="A81">
        <v>76</v>
      </c>
      <c r="B81" t="s">
        <v>4</v>
      </c>
      <c r="C81">
        <v>496</v>
      </c>
      <c r="D81">
        <f t="shared" si="5"/>
        <v>38167</v>
      </c>
      <c r="E81">
        <f t="shared" si="6"/>
        <v>0.76334000000000002</v>
      </c>
      <c r="F81">
        <f>STANDARDIZE(A81,B106,B107)</f>
        <v>0.89619377162629754</v>
      </c>
      <c r="G81">
        <f t="shared" si="7"/>
        <v>0.81492535919998033</v>
      </c>
      <c r="H81">
        <f t="shared" si="8"/>
        <v>5.1585359199980307E-2</v>
      </c>
      <c r="K81">
        <f t="shared" si="9"/>
        <v>-4</v>
      </c>
      <c r="L81">
        <f>POWER('Knuth 50000 '!K81,2)/500</f>
        <v>3.2000000000000001E-2</v>
      </c>
    </row>
    <row r="82" spans="1:12" x14ac:dyDescent="0.35">
      <c r="A82">
        <v>77</v>
      </c>
      <c r="B82" t="s">
        <v>5</v>
      </c>
      <c r="C82">
        <v>496</v>
      </c>
      <c r="D82">
        <f t="shared" si="5"/>
        <v>38663</v>
      </c>
      <c r="E82">
        <f t="shared" si="6"/>
        <v>0.77325999999999995</v>
      </c>
      <c r="F82">
        <f>STANDARDIZE(A82,B106,B107)</f>
        <v>0.9307958477508651</v>
      </c>
      <c r="G82">
        <f t="shared" si="7"/>
        <v>0.82402041100749768</v>
      </c>
      <c r="H82">
        <f t="shared" si="8"/>
        <v>5.076041100749773E-2</v>
      </c>
      <c r="K82">
        <f t="shared" si="9"/>
        <v>-4</v>
      </c>
      <c r="L82">
        <f>POWER('Knuth 50000 '!K82,2)/500</f>
        <v>3.2000000000000001E-2</v>
      </c>
    </row>
    <row r="83" spans="1:12" x14ac:dyDescent="0.35">
      <c r="A83">
        <v>78</v>
      </c>
      <c r="B83" t="s">
        <v>5</v>
      </c>
      <c r="C83">
        <v>506</v>
      </c>
      <c r="D83">
        <f t="shared" si="5"/>
        <v>39169</v>
      </c>
      <c r="E83">
        <f t="shared" si="6"/>
        <v>0.78337999999999997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4.9447229522990743E-2</v>
      </c>
      <c r="K83">
        <f t="shared" si="9"/>
        <v>6</v>
      </c>
      <c r="L83">
        <f>POWER('Knuth 50000 '!K83,2)/500</f>
        <v>7.1999999999999995E-2</v>
      </c>
    </row>
    <row r="84" spans="1:12" x14ac:dyDescent="0.35">
      <c r="A84">
        <v>79</v>
      </c>
      <c r="B84" t="s">
        <v>5</v>
      </c>
      <c r="C84">
        <v>496</v>
      </c>
      <c r="D84">
        <f t="shared" si="5"/>
        <v>39665</v>
      </c>
      <c r="E84">
        <f t="shared" si="6"/>
        <v>0.79330000000000001</v>
      </c>
      <c r="F84">
        <f>STANDARDIZE(A84,B106,B107)</f>
        <v>1</v>
      </c>
      <c r="G84">
        <f t="shared" si="7"/>
        <v>0.84134474606854304</v>
      </c>
      <c r="H84">
        <f t="shared" si="8"/>
        <v>4.8044746068543032E-2</v>
      </c>
      <c r="K84">
        <f t="shared" si="9"/>
        <v>-4</v>
      </c>
      <c r="L84">
        <f>POWER('Knuth 50000 '!K84,2)/500</f>
        <v>3.2000000000000001E-2</v>
      </c>
    </row>
    <row r="85" spans="1:12" x14ac:dyDescent="0.35">
      <c r="A85">
        <v>80</v>
      </c>
      <c r="B85" t="s">
        <v>4</v>
      </c>
      <c r="C85">
        <v>461</v>
      </c>
      <c r="D85">
        <f t="shared" si="5"/>
        <v>40126</v>
      </c>
      <c r="E85">
        <f t="shared" si="6"/>
        <v>0.80252000000000001</v>
      </c>
      <c r="F85">
        <f>STANDARDIZE(A85,B106,B107)</f>
        <v>1.0346020761245676</v>
      </c>
      <c r="G85">
        <f t="shared" si="7"/>
        <v>0.84957260798245315</v>
      </c>
      <c r="H85">
        <f t="shared" si="8"/>
        <v>4.7052607982453143E-2</v>
      </c>
      <c r="K85">
        <f t="shared" si="9"/>
        <v>-39</v>
      </c>
      <c r="L85">
        <f>POWER('Knuth 50000 '!K85,2)/500</f>
        <v>3.0419999999999998</v>
      </c>
    </row>
    <row r="86" spans="1:12" x14ac:dyDescent="0.35">
      <c r="A86">
        <v>81</v>
      </c>
      <c r="B86" t="s">
        <v>4</v>
      </c>
      <c r="C86">
        <v>516</v>
      </c>
      <c r="D86">
        <f t="shared" si="5"/>
        <v>40642</v>
      </c>
      <c r="E86">
        <f t="shared" si="6"/>
        <v>0.81284000000000001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4.4671155935360307E-2</v>
      </c>
      <c r="K86">
        <f t="shared" si="9"/>
        <v>16</v>
      </c>
      <c r="L86">
        <f>POWER('Knuth 50000 '!K86,2)/500</f>
        <v>0.51200000000000001</v>
      </c>
    </row>
    <row r="87" spans="1:12" x14ac:dyDescent="0.35">
      <c r="A87">
        <v>82</v>
      </c>
      <c r="B87" t="s">
        <v>4</v>
      </c>
      <c r="C87">
        <v>521</v>
      </c>
      <c r="D87">
        <f t="shared" si="5"/>
        <v>41163</v>
      </c>
      <c r="E87">
        <f t="shared" si="6"/>
        <v>0.82325999999999999</v>
      </c>
      <c r="F87">
        <f>STANDARDIZE(A87,B106,B107)</f>
        <v>1.1038062283737025</v>
      </c>
      <c r="G87">
        <f t="shared" si="7"/>
        <v>0.86516139875697595</v>
      </c>
      <c r="H87">
        <f t="shared" si="8"/>
        <v>4.1901398756975961E-2</v>
      </c>
      <c r="K87">
        <f t="shared" si="9"/>
        <v>21</v>
      </c>
      <c r="L87">
        <f>POWER('Knuth 50000 '!K87,2)/500</f>
        <v>0.88200000000000001</v>
      </c>
    </row>
    <row r="88" spans="1:12" x14ac:dyDescent="0.35">
      <c r="A88">
        <v>83</v>
      </c>
      <c r="B88" t="s">
        <v>5</v>
      </c>
      <c r="C88">
        <v>472</v>
      </c>
      <c r="D88">
        <f t="shared" si="5"/>
        <v>41635</v>
      </c>
      <c r="E88">
        <f t="shared" si="6"/>
        <v>0.8327</v>
      </c>
      <c r="F88">
        <f>STANDARDIZE(A88,B106,B107)</f>
        <v>1.1384083044982698</v>
      </c>
      <c r="G88">
        <f t="shared" si="7"/>
        <v>0.87252498600737849</v>
      </c>
      <c r="H88">
        <f t="shared" si="8"/>
        <v>3.9824986007378493E-2</v>
      </c>
      <c r="K88">
        <f t="shared" si="9"/>
        <v>-28</v>
      </c>
      <c r="L88">
        <f>POWER('Knuth 50000 '!K88,2)/500</f>
        <v>1.5680000000000001</v>
      </c>
    </row>
    <row r="89" spans="1:12" x14ac:dyDescent="0.35">
      <c r="A89">
        <v>84</v>
      </c>
      <c r="B89" t="s">
        <v>5</v>
      </c>
      <c r="C89">
        <v>470</v>
      </c>
      <c r="D89">
        <f t="shared" si="5"/>
        <v>42105</v>
      </c>
      <c r="E89">
        <f t="shared" si="6"/>
        <v>0.84209999999999996</v>
      </c>
      <c r="F89">
        <f>STANDARDIZE(A89,B106,B107)</f>
        <v>1.1730103806228374</v>
      </c>
      <c r="G89">
        <f t="shared" si="7"/>
        <v>0.87960417853450046</v>
      </c>
      <c r="H89">
        <f t="shared" si="8"/>
        <v>3.7504178534500499E-2</v>
      </c>
      <c r="K89">
        <f t="shared" si="9"/>
        <v>-30</v>
      </c>
      <c r="L89">
        <f>POWER('Knuth 50000 '!K89,2)/500</f>
        <v>1.8</v>
      </c>
    </row>
    <row r="90" spans="1:12" x14ac:dyDescent="0.35">
      <c r="A90">
        <v>85</v>
      </c>
      <c r="B90" t="s">
        <v>4</v>
      </c>
      <c r="C90">
        <v>524</v>
      </c>
      <c r="D90">
        <f t="shared" si="5"/>
        <v>42629</v>
      </c>
      <c r="E90">
        <f t="shared" si="6"/>
        <v>0.85258</v>
      </c>
      <c r="F90">
        <f>STANDARDIZE(A90,B106,B107)</f>
        <v>1.2076124567474049</v>
      </c>
      <c r="G90">
        <f t="shared" si="7"/>
        <v>0.88640181726484835</v>
      </c>
      <c r="H90">
        <f t="shared" si="8"/>
        <v>3.3821817264848342E-2</v>
      </c>
      <c r="K90">
        <f t="shared" si="9"/>
        <v>24</v>
      </c>
      <c r="L90">
        <f>POWER('Knuth 50000 '!K90,2)/500</f>
        <v>1.1519999999999999</v>
      </c>
    </row>
    <row r="91" spans="1:12" x14ac:dyDescent="0.35">
      <c r="A91">
        <v>86</v>
      </c>
      <c r="B91" t="s">
        <v>4</v>
      </c>
      <c r="C91">
        <v>483</v>
      </c>
      <c r="D91">
        <f t="shared" si="5"/>
        <v>43112</v>
      </c>
      <c r="E91">
        <f t="shared" si="6"/>
        <v>0.86224000000000001</v>
      </c>
      <c r="F91">
        <f>STANDARDIZE(A91,B106,B107)</f>
        <v>1.2422145328719723</v>
      </c>
      <c r="G91">
        <f t="shared" si="7"/>
        <v>0.89292129047768354</v>
      </c>
      <c r="H91">
        <f t="shared" si="8"/>
        <v>3.0681290477683532E-2</v>
      </c>
      <c r="K91">
        <f t="shared" si="9"/>
        <v>-17</v>
      </c>
      <c r="L91">
        <f>POWER('Knuth 50000 '!K91,2)/500</f>
        <v>0.57799999999999996</v>
      </c>
    </row>
    <row r="92" spans="1:12" x14ac:dyDescent="0.35">
      <c r="A92">
        <v>87</v>
      </c>
      <c r="B92" t="s">
        <v>4</v>
      </c>
      <c r="C92">
        <v>497</v>
      </c>
      <c r="D92">
        <f t="shared" si="5"/>
        <v>43609</v>
      </c>
      <c r="E92">
        <f t="shared" si="6"/>
        <v>0.87217999999999996</v>
      </c>
      <c r="F92">
        <f>STANDARDIZE(A92,B106,B107)</f>
        <v>1.2768166089965398</v>
      </c>
      <c r="G92">
        <f t="shared" si="7"/>
        <v>0.89916649981389718</v>
      </c>
      <c r="H92">
        <f t="shared" si="8"/>
        <v>2.6986499813897225E-2</v>
      </c>
      <c r="K92">
        <f t="shared" si="9"/>
        <v>-3</v>
      </c>
      <c r="L92">
        <f>POWER('Knuth 50000 '!K92,2)/500</f>
        <v>1.7999999999999999E-2</v>
      </c>
    </row>
    <row r="93" spans="1:12" x14ac:dyDescent="0.35">
      <c r="A93">
        <v>88</v>
      </c>
      <c r="B93" t="s">
        <v>5</v>
      </c>
      <c r="C93">
        <v>504</v>
      </c>
      <c r="D93">
        <f t="shared" si="5"/>
        <v>44113</v>
      </c>
      <c r="E93">
        <f t="shared" si="6"/>
        <v>0.88226000000000004</v>
      </c>
      <c r="F93">
        <f>STANDARDIZE(A93,B106,B107)</f>
        <v>1.3114186851211074</v>
      </c>
      <c r="G93">
        <f t="shared" si="7"/>
        <v>0.90514182526972597</v>
      </c>
      <c r="H93">
        <f t="shared" si="8"/>
        <v>2.2881825269725931E-2</v>
      </c>
      <c r="K93">
        <f t="shared" si="9"/>
        <v>4</v>
      </c>
      <c r="L93">
        <f>POWER('Knuth 50000 '!K93,2)/500</f>
        <v>3.2000000000000001E-2</v>
      </c>
    </row>
    <row r="94" spans="1:12" x14ac:dyDescent="0.35">
      <c r="A94">
        <v>89</v>
      </c>
      <c r="B94" t="s">
        <v>5</v>
      </c>
      <c r="C94">
        <v>552</v>
      </c>
      <c r="D94">
        <f t="shared" si="5"/>
        <v>44665</v>
      </c>
      <c r="E94">
        <f t="shared" si="6"/>
        <v>0.89329999999999998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1.7552089422354311E-2</v>
      </c>
      <c r="K94">
        <f t="shared" si="9"/>
        <v>52</v>
      </c>
      <c r="L94">
        <f>POWER('Knuth 50000 '!K94,2)/500</f>
        <v>5.4080000000000004</v>
      </c>
    </row>
    <row r="95" spans="1:12" x14ac:dyDescent="0.35">
      <c r="A95">
        <v>90</v>
      </c>
      <c r="B95" t="s">
        <v>4</v>
      </c>
      <c r="C95">
        <v>544</v>
      </c>
      <c r="D95">
        <f t="shared" si="5"/>
        <v>45209</v>
      </c>
      <c r="E95">
        <f t="shared" si="6"/>
        <v>0.90417999999999998</v>
      </c>
      <c r="F95">
        <f>STANDARDIZE(A95,B106,B107)</f>
        <v>1.3806228373702423</v>
      </c>
      <c r="G95">
        <f t="shared" si="7"/>
        <v>0.91630252112945831</v>
      </c>
      <c r="H95">
        <f t="shared" si="8"/>
        <v>1.212252112945833E-2</v>
      </c>
      <c r="K95">
        <f t="shared" si="9"/>
        <v>44</v>
      </c>
      <c r="L95">
        <f>POWER('Knuth 50000 '!K95,2)/500</f>
        <v>3.8719999999999999</v>
      </c>
    </row>
    <row r="96" spans="1:12" x14ac:dyDescent="0.35">
      <c r="A96">
        <v>91</v>
      </c>
      <c r="B96" t="s">
        <v>5</v>
      </c>
      <c r="C96">
        <v>518</v>
      </c>
      <c r="D96">
        <f t="shared" si="5"/>
        <v>45727</v>
      </c>
      <c r="E96">
        <f t="shared" si="6"/>
        <v>0.91454000000000002</v>
      </c>
      <c r="F96">
        <f>STANDARDIZE(A96,B106,B107)</f>
        <v>1.4152249134948096</v>
      </c>
      <c r="G96">
        <f t="shared" si="7"/>
        <v>0.9214987189379823</v>
      </c>
      <c r="H96">
        <f t="shared" si="8"/>
        <v>6.9587189379822778E-3</v>
      </c>
      <c r="K96">
        <f t="shared" si="9"/>
        <v>18</v>
      </c>
      <c r="L96">
        <f>POWER('Knuth 50000 '!K96,2)/500</f>
        <v>0.64800000000000002</v>
      </c>
    </row>
    <row r="97" spans="1:12" x14ac:dyDescent="0.35">
      <c r="A97">
        <v>92</v>
      </c>
      <c r="B97" t="s">
        <v>5</v>
      </c>
      <c r="C97">
        <v>512</v>
      </c>
      <c r="D97">
        <f t="shared" si="5"/>
        <v>46239</v>
      </c>
      <c r="E97">
        <f t="shared" si="6"/>
        <v>0.92478000000000005</v>
      </c>
      <c r="F97">
        <f>STANDARDIZE(A97,B106,B107)</f>
        <v>1.4498269896193772</v>
      </c>
      <c r="G97">
        <f t="shared" si="7"/>
        <v>0.92644661442904708</v>
      </c>
      <c r="H97">
        <f t="shared" si="8"/>
        <v>1.6666144290470308E-3</v>
      </c>
      <c r="K97">
        <f t="shared" si="9"/>
        <v>12</v>
      </c>
      <c r="L97">
        <f>POWER('Knuth 50000 '!K97,2)/500</f>
        <v>0.28799999999999998</v>
      </c>
    </row>
    <row r="98" spans="1:12" x14ac:dyDescent="0.35">
      <c r="A98">
        <v>93</v>
      </c>
      <c r="B98" t="s">
        <v>4</v>
      </c>
      <c r="C98">
        <v>511</v>
      </c>
      <c r="D98">
        <f t="shared" si="5"/>
        <v>46750</v>
      </c>
      <c r="E98">
        <f t="shared" si="6"/>
        <v>0.93500000000000005</v>
      </c>
      <c r="F98">
        <f>STANDARDIZE(A98,B106,B107)</f>
        <v>1.4844290657439447</v>
      </c>
      <c r="G98">
        <f t="shared" si="7"/>
        <v>0.93115243571602013</v>
      </c>
      <c r="H98">
        <f t="shared" si="8"/>
        <v>3.8475642839799207E-3</v>
      </c>
      <c r="K98">
        <f t="shared" si="9"/>
        <v>11</v>
      </c>
      <c r="L98">
        <f>POWER('Knuth 50000 '!K98,2)/500</f>
        <v>0.24199999999999999</v>
      </c>
    </row>
    <row r="99" spans="1:12" x14ac:dyDescent="0.35">
      <c r="A99">
        <v>94</v>
      </c>
      <c r="B99" t="s">
        <v>4</v>
      </c>
      <c r="C99">
        <v>502</v>
      </c>
      <c r="D99">
        <f t="shared" si="5"/>
        <v>47252</v>
      </c>
      <c r="E99">
        <f t="shared" si="6"/>
        <v>0.94503999999999999</v>
      </c>
      <c r="F99">
        <f>STANDARDIZE(A99,B106,B107)</f>
        <v>1.5190311418685121</v>
      </c>
      <c r="G99">
        <f t="shared" si="7"/>
        <v>0.93562267130158505</v>
      </c>
      <c r="H99">
        <f t="shared" si="8"/>
        <v>9.4173286984149396E-3</v>
      </c>
      <c r="K99">
        <f t="shared" si="9"/>
        <v>2</v>
      </c>
      <c r="L99">
        <f>POWER('Knuth 50000 '!K99,2)/500</f>
        <v>8.0000000000000002E-3</v>
      </c>
    </row>
    <row r="100" spans="1:12" x14ac:dyDescent="0.35">
      <c r="A100">
        <v>95</v>
      </c>
      <c r="B100" t="s">
        <v>5</v>
      </c>
      <c r="C100">
        <v>509</v>
      </c>
      <c r="D100">
        <f t="shared" si="5"/>
        <v>47761</v>
      </c>
      <c r="E100">
        <f t="shared" si="6"/>
        <v>0.95521999999999996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1.5355965512694469E-2</v>
      </c>
      <c r="K100">
        <f t="shared" si="9"/>
        <v>9</v>
      </c>
      <c r="L100">
        <f>POWER('Knuth 50000 '!K100,2)/500</f>
        <v>0.16200000000000001</v>
      </c>
    </row>
    <row r="101" spans="1:12" x14ac:dyDescent="0.35">
      <c r="A101">
        <v>96</v>
      </c>
      <c r="B101" t="s">
        <v>4</v>
      </c>
      <c r="C101">
        <v>521</v>
      </c>
      <c r="D101">
        <f t="shared" si="5"/>
        <v>48282</v>
      </c>
      <c r="E101">
        <f t="shared" si="6"/>
        <v>0.96564000000000005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2.1756571484147891E-2</v>
      </c>
      <c r="K101">
        <f t="shared" si="9"/>
        <v>21</v>
      </c>
      <c r="L101">
        <f>POWER('Knuth 50000 '!K101,2)/500</f>
        <v>0.88200000000000001</v>
      </c>
    </row>
    <row r="102" spans="1:12" x14ac:dyDescent="0.35">
      <c r="A102">
        <v>97</v>
      </c>
      <c r="B102" t="s">
        <v>5</v>
      </c>
      <c r="C102">
        <v>517</v>
      </c>
      <c r="D102">
        <f t="shared" si="5"/>
        <v>48799</v>
      </c>
      <c r="E102">
        <f t="shared" si="6"/>
        <v>0.97597999999999996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2.8292087388078868E-2</v>
      </c>
      <c r="K102">
        <f t="shared" si="9"/>
        <v>17</v>
      </c>
      <c r="L102">
        <f>POWER('Knuth 50000 '!K102,2)/500</f>
        <v>0.57799999999999996</v>
      </c>
    </row>
    <row r="103" spans="1:12" x14ac:dyDescent="0.35">
      <c r="A103">
        <v>98</v>
      </c>
      <c r="B103" t="s">
        <v>5</v>
      </c>
      <c r="C103">
        <v>490</v>
      </c>
      <c r="D103">
        <f t="shared" si="5"/>
        <v>49289</v>
      </c>
      <c r="E103">
        <f t="shared" si="6"/>
        <v>0.98577999999999999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3.4495330926900269E-2</v>
      </c>
      <c r="K103">
        <f t="shared" si="9"/>
        <v>-10</v>
      </c>
      <c r="L103">
        <f>POWER('Knuth 50000 '!K103,2)/500</f>
        <v>0.2</v>
      </c>
    </row>
    <row r="104" spans="1:12" x14ac:dyDescent="0.35">
      <c r="A104">
        <v>99</v>
      </c>
      <c r="B104" t="s">
        <v>5</v>
      </c>
      <c r="C104">
        <v>485</v>
      </c>
      <c r="D104">
        <f t="shared" si="5"/>
        <v>49774</v>
      </c>
      <c r="E104">
        <f t="shared" si="6"/>
        <v>0.99548000000000003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4.0799028453312847E-2</v>
      </c>
      <c r="K104">
        <f t="shared" si="9"/>
        <v>-15</v>
      </c>
      <c r="L104">
        <f>POWER('Knuth 50000 '!K104,2)/500</f>
        <v>0.45</v>
      </c>
    </row>
    <row r="105" spans="1:12" x14ac:dyDescent="0.35">
      <c r="A105">
        <v>100</v>
      </c>
      <c r="B105" t="s">
        <v>3</v>
      </c>
      <c r="C105">
        <v>226</v>
      </c>
      <c r="D105">
        <f t="shared" si="5"/>
        <v>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-274</v>
      </c>
      <c r="L105">
        <f>POWER('Knuth 50000 '!K105,2)/500</f>
        <v>150.15199999999999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324.6880000000001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6.0194158903379119E-2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-4.3437645399630815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-396.54153272353409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-4.3652342256153673</v>
      </c>
    </row>
    <row r="127" spans="1:4" x14ac:dyDescent="0.35">
      <c r="A127" t="s">
        <v>53</v>
      </c>
      <c r="B127">
        <f>B122+B123*_xlfn.NORM.S.INV(1-0.05/2)</f>
        <v>-4.3222948543107957</v>
      </c>
    </row>
    <row r="129" spans="1:4" x14ac:dyDescent="0.35">
      <c r="A129" t="s">
        <v>54</v>
      </c>
      <c r="B129">
        <f>KURT(C5:C105)</f>
        <v>26.042687830615119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1188.7400620760941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25.999749317951988</v>
      </c>
    </row>
    <row r="134" spans="1:4" x14ac:dyDescent="0.35">
      <c r="A134" t="s">
        <v>57</v>
      </c>
      <c r="B134">
        <f>B129+B130*_xlfn.NORM.S.INV(1-0.05/2)</f>
        <v>26.08562634327825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4" workbookViewId="0">
      <selection sqref="A1:C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758</v>
      </c>
      <c r="D5">
        <v>758</v>
      </c>
      <c r="E5">
        <f>D5/150000</f>
        <v>5.0533333333333333E-3</v>
      </c>
      <c r="F5">
        <f>STANDARDIZE(A5,B106,B107)</f>
        <v>-1.7301038062283738</v>
      </c>
      <c r="G5">
        <f>NORMSDIST(F5)</f>
        <v>4.1805865163516961E-2</v>
      </c>
      <c r="H5">
        <f>ABS(G5-E5)</f>
        <v>3.6752531830183628E-2</v>
      </c>
      <c r="K5">
        <f>C5-1500</f>
        <v>-742</v>
      </c>
      <c r="L5">
        <f>POWER('Knuth 150000 '!K5,2)/1500</f>
        <v>367.04266666666666</v>
      </c>
    </row>
    <row r="6" spans="1:15" x14ac:dyDescent="0.35">
      <c r="A6">
        <v>1</v>
      </c>
      <c r="B6" t="s">
        <v>5</v>
      </c>
      <c r="C6">
        <v>1513</v>
      </c>
      <c r="D6">
        <f t="shared" ref="D6:D69" si="0">D5+C6</f>
        <v>2271</v>
      </c>
      <c r="E6">
        <f>D6/150000</f>
        <v>1.5140000000000001E-2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2.985014116348747E-2</v>
      </c>
      <c r="K6">
        <f>C6-1500</f>
        <v>13</v>
      </c>
      <c r="L6">
        <f>POWER('Knuth 150000 '!K6,2)/1500</f>
        <v>0.11266666666666666</v>
      </c>
    </row>
    <row r="7" spans="1:15" x14ac:dyDescent="0.35">
      <c r="A7">
        <v>2</v>
      </c>
      <c r="B7" t="s">
        <v>4</v>
      </c>
      <c r="C7">
        <v>1520</v>
      </c>
      <c r="D7">
        <f t="shared" si="0"/>
        <v>3791</v>
      </c>
      <c r="E7">
        <f t="shared" ref="E7:E70" si="1">D7/150000</f>
        <v>2.5273333333333332E-2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2.3093467557571166E-2</v>
      </c>
      <c r="K7">
        <f t="shared" ref="K7:K70" si="4">C7-1500</f>
        <v>20</v>
      </c>
      <c r="L7">
        <f>POWER('Knuth 150000 '!K7,2)/1500</f>
        <v>0.26666666666666666</v>
      </c>
    </row>
    <row r="8" spans="1:15" x14ac:dyDescent="0.35">
      <c r="A8">
        <v>3</v>
      </c>
      <c r="B8" t="s">
        <v>4</v>
      </c>
      <c r="C8">
        <v>1515</v>
      </c>
      <c r="D8">
        <f t="shared" si="0"/>
        <v>5306</v>
      </c>
      <c r="E8">
        <f t="shared" si="1"/>
        <v>3.5373333333333333E-2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1.6569850066566812E-2</v>
      </c>
      <c r="K8">
        <f t="shared" si="4"/>
        <v>15</v>
      </c>
      <c r="L8">
        <f>POWER('Knuth 150000 '!K8,2)/1500</f>
        <v>0.15</v>
      </c>
    </row>
    <row r="9" spans="1:15" x14ac:dyDescent="0.35">
      <c r="A9">
        <v>4</v>
      </c>
      <c r="B9" t="s">
        <v>4</v>
      </c>
      <c r="C9">
        <v>1548</v>
      </c>
      <c r="D9">
        <f t="shared" si="0"/>
        <v>6854</v>
      </c>
      <c r="E9">
        <f t="shared" si="1"/>
        <v>4.5693333333333336E-2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1.0033236443974421E-2</v>
      </c>
      <c r="K9">
        <f t="shared" si="4"/>
        <v>48</v>
      </c>
      <c r="L9">
        <f>POWER('Knuth 150000 '!K9,2)/1500</f>
        <v>1.536</v>
      </c>
    </row>
    <row r="10" spans="1:15" x14ac:dyDescent="0.35">
      <c r="A10">
        <v>5</v>
      </c>
      <c r="B10" t="s">
        <v>5</v>
      </c>
      <c r="C10">
        <v>1475</v>
      </c>
      <c r="D10">
        <f t="shared" si="0"/>
        <v>8329</v>
      </c>
      <c r="E10">
        <f t="shared" si="1"/>
        <v>5.5526666666666669E-2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4.1974861958989154E-3</v>
      </c>
      <c r="K10">
        <f t="shared" si="4"/>
        <v>-25</v>
      </c>
      <c r="L10">
        <f>POWER('Knuth 150000 '!K10,2)/1500</f>
        <v>0.41666666666666669</v>
      </c>
    </row>
    <row r="11" spans="1:15" x14ac:dyDescent="0.35">
      <c r="A11">
        <v>6</v>
      </c>
      <c r="B11" t="s">
        <v>5</v>
      </c>
      <c r="C11">
        <v>1537</v>
      </c>
      <c r="D11">
        <f t="shared" si="0"/>
        <v>9866</v>
      </c>
      <c r="E11">
        <f t="shared" si="1"/>
        <v>6.5773333333333336E-2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1.8303276833163962E-3</v>
      </c>
      <c r="K11">
        <f t="shared" si="4"/>
        <v>37</v>
      </c>
      <c r="L11">
        <f>POWER('Knuth 150000 '!K11,2)/1500</f>
        <v>0.91266666666666663</v>
      </c>
    </row>
    <row r="12" spans="1:15" x14ac:dyDescent="0.35">
      <c r="A12">
        <v>7</v>
      </c>
      <c r="B12" t="s">
        <v>5</v>
      </c>
      <c r="C12">
        <v>1471</v>
      </c>
      <c r="D12">
        <f t="shared" si="0"/>
        <v>11337</v>
      </c>
      <c r="E12">
        <f t="shared" si="1"/>
        <v>7.5579999999999994E-2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7.1899515074947268E-3</v>
      </c>
      <c r="K12">
        <f t="shared" si="4"/>
        <v>-29</v>
      </c>
      <c r="L12">
        <f>POWER('Knuth 150000 '!K12,2)/1500</f>
        <v>0.56066666666666665</v>
      </c>
    </row>
    <row r="13" spans="1:15" x14ac:dyDescent="0.35">
      <c r="A13">
        <v>8</v>
      </c>
      <c r="B13" t="s">
        <v>4</v>
      </c>
      <c r="C13">
        <v>1502</v>
      </c>
      <c r="D13">
        <f t="shared" si="0"/>
        <v>12839</v>
      </c>
      <c r="E13">
        <f t="shared" si="1"/>
        <v>8.5593333333333327E-2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1.2521318092603359E-2</v>
      </c>
      <c r="K13">
        <f t="shared" si="4"/>
        <v>2</v>
      </c>
      <c r="L13">
        <f>POWER('Knuth 150000 '!K13,2)/1500</f>
        <v>2.6666666666666666E-3</v>
      </c>
    </row>
    <row r="14" spans="1:15" x14ac:dyDescent="0.35">
      <c r="A14">
        <v>9</v>
      </c>
      <c r="B14" t="s">
        <v>5</v>
      </c>
      <c r="C14">
        <v>1540</v>
      </c>
      <c r="D14">
        <f t="shared" si="0"/>
        <v>14379</v>
      </c>
      <c r="E14">
        <f t="shared" si="1"/>
        <v>9.5860000000000001E-2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1.7864581531889981E-2</v>
      </c>
      <c r="K14">
        <f t="shared" si="4"/>
        <v>40</v>
      </c>
      <c r="L14">
        <f>POWER('Knuth 150000 '!K14,2)/1500</f>
        <v>1.0666666666666667</v>
      </c>
    </row>
    <row r="15" spans="1:15" x14ac:dyDescent="0.35">
      <c r="A15">
        <v>10</v>
      </c>
      <c r="B15" t="s">
        <v>4</v>
      </c>
      <c r="C15">
        <v>1472</v>
      </c>
      <c r="D15">
        <f t="shared" si="0"/>
        <v>15851</v>
      </c>
      <c r="E15">
        <f t="shared" si="1"/>
        <v>0.10567333333333333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2.2506819387599047E-2</v>
      </c>
      <c r="K15">
        <f t="shared" si="4"/>
        <v>-28</v>
      </c>
      <c r="L15">
        <f>POWER('Knuth 150000 '!K15,2)/1500</f>
        <v>0.52266666666666661</v>
      </c>
    </row>
    <row r="16" spans="1:15" x14ac:dyDescent="0.35">
      <c r="A16">
        <v>11</v>
      </c>
      <c r="B16" t="s">
        <v>5</v>
      </c>
      <c r="C16">
        <v>1460</v>
      </c>
      <c r="D16">
        <f t="shared" si="0"/>
        <v>17311</v>
      </c>
      <c r="E16">
        <f t="shared" si="1"/>
        <v>0.11540666666666667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2.6815402120480641E-2</v>
      </c>
      <c r="K16">
        <f t="shared" si="4"/>
        <v>-40</v>
      </c>
      <c r="L16">
        <f>POWER('Knuth 150000 '!K16,2)/1500</f>
        <v>1.0666666666666667</v>
      </c>
    </row>
    <row r="17" spans="1:12" x14ac:dyDescent="0.35">
      <c r="A17">
        <v>12</v>
      </c>
      <c r="B17" t="s">
        <v>5</v>
      </c>
      <c r="C17">
        <v>1461</v>
      </c>
      <c r="D17">
        <f t="shared" si="0"/>
        <v>18772</v>
      </c>
      <c r="E17">
        <f t="shared" si="1"/>
        <v>0.12514666666666666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3.0871362898221608E-2</v>
      </c>
      <c r="K17">
        <f t="shared" si="4"/>
        <v>-39</v>
      </c>
      <c r="L17">
        <f>POWER('Knuth 150000 '!K17,2)/1500</f>
        <v>1.014</v>
      </c>
    </row>
    <row r="18" spans="1:12" x14ac:dyDescent="0.35">
      <c r="A18">
        <v>13</v>
      </c>
      <c r="B18" t="s">
        <v>4</v>
      </c>
      <c r="C18">
        <v>1541</v>
      </c>
      <c r="D18">
        <f t="shared" si="0"/>
        <v>20313</v>
      </c>
      <c r="E18">
        <f t="shared" si="1"/>
        <v>0.13542000000000001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3.5196100911478623E-2</v>
      </c>
      <c r="K18">
        <f t="shared" si="4"/>
        <v>41</v>
      </c>
      <c r="L18">
        <f>POWER('Knuth 150000 '!K18,2)/1500</f>
        <v>1.1206666666666667</v>
      </c>
    </row>
    <row r="19" spans="1:12" x14ac:dyDescent="0.35">
      <c r="A19">
        <v>14</v>
      </c>
      <c r="B19" t="s">
        <v>5</v>
      </c>
      <c r="C19">
        <v>1525</v>
      </c>
      <c r="D19">
        <f t="shared" si="0"/>
        <v>21838</v>
      </c>
      <c r="E19">
        <f t="shared" si="1"/>
        <v>0.14558666666666667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3.9144751314880794E-2</v>
      </c>
      <c r="K19">
        <f t="shared" si="4"/>
        <v>25</v>
      </c>
      <c r="L19">
        <f>POWER('Knuth 150000 '!K19,2)/1500</f>
        <v>0.41666666666666669</v>
      </c>
    </row>
    <row r="20" spans="1:12" x14ac:dyDescent="0.35">
      <c r="A20">
        <v>15</v>
      </c>
      <c r="B20" t="s">
        <v>4</v>
      </c>
      <c r="C20">
        <v>1474</v>
      </c>
      <c r="D20">
        <f t="shared" si="0"/>
        <v>23312</v>
      </c>
      <c r="E20">
        <f t="shared" si="1"/>
        <v>0.15541333333333332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4.2479554900358069E-2</v>
      </c>
      <c r="K20">
        <f t="shared" si="4"/>
        <v>-26</v>
      </c>
      <c r="L20">
        <f>POWER('Knuth 150000 '!K20,2)/1500</f>
        <v>0.45066666666666666</v>
      </c>
    </row>
    <row r="21" spans="1:12" x14ac:dyDescent="0.35">
      <c r="A21">
        <v>16</v>
      </c>
      <c r="B21" t="s">
        <v>4</v>
      </c>
      <c r="C21">
        <v>1458</v>
      </c>
      <c r="D21">
        <f t="shared" si="0"/>
        <v>24770</v>
      </c>
      <c r="E21">
        <f t="shared" si="1"/>
        <v>0.16513333333333333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4.5429893934938639E-2</v>
      </c>
      <c r="K21">
        <f t="shared" si="4"/>
        <v>-42</v>
      </c>
      <c r="L21">
        <f>POWER('Knuth 150000 '!K21,2)/1500</f>
        <v>1.1759999999999999</v>
      </c>
    </row>
    <row r="22" spans="1:12" x14ac:dyDescent="0.35">
      <c r="A22">
        <v>17</v>
      </c>
      <c r="B22" t="s">
        <v>5</v>
      </c>
      <c r="C22">
        <v>1533</v>
      </c>
      <c r="D22">
        <f t="shared" si="0"/>
        <v>26303</v>
      </c>
      <c r="E22">
        <f t="shared" si="1"/>
        <v>0.17535333333333333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4.8598993921560751E-2</v>
      </c>
      <c r="K22">
        <f t="shared" si="4"/>
        <v>33</v>
      </c>
      <c r="L22">
        <f>POWER('Knuth 150000 '!K22,2)/1500</f>
        <v>0.72599999999999998</v>
      </c>
    </row>
    <row r="23" spans="1:12" x14ac:dyDescent="0.35">
      <c r="A23">
        <v>18</v>
      </c>
      <c r="B23" t="s">
        <v>5</v>
      </c>
      <c r="C23">
        <v>1540</v>
      </c>
      <c r="D23">
        <f t="shared" si="0"/>
        <v>27843</v>
      </c>
      <c r="E23">
        <f t="shared" si="1"/>
        <v>0.18562000000000001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5.1530624369600764E-2</v>
      </c>
      <c r="K23">
        <f t="shared" si="4"/>
        <v>40</v>
      </c>
      <c r="L23">
        <f>POWER('Knuth 150000 '!K23,2)/1500</f>
        <v>1.0666666666666667</v>
      </c>
    </row>
    <row r="24" spans="1:12" x14ac:dyDescent="0.35">
      <c r="A24">
        <v>19</v>
      </c>
      <c r="B24" t="s">
        <v>5</v>
      </c>
      <c r="C24">
        <v>1537</v>
      </c>
      <c r="D24">
        <f t="shared" si="0"/>
        <v>29380</v>
      </c>
      <c r="E24">
        <f t="shared" si="1"/>
        <v>0.19586666666666666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5.415579832519371E-2</v>
      </c>
      <c r="K24">
        <f t="shared" si="4"/>
        <v>37</v>
      </c>
      <c r="L24">
        <f>POWER('Knuth 150000 '!K24,2)/1500</f>
        <v>0.91266666666666663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30862</v>
      </c>
      <c r="E25">
        <f t="shared" si="1"/>
        <v>0.20574666666666666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5.612613707679423E-2</v>
      </c>
      <c r="K25">
        <f t="shared" si="4"/>
        <v>-18</v>
      </c>
      <c r="L25">
        <f>POWER('Knuth 150000 '!K25,2)/1500</f>
        <v>0.216</v>
      </c>
    </row>
    <row r="26" spans="1:12" x14ac:dyDescent="0.35">
      <c r="A26">
        <v>21</v>
      </c>
      <c r="B26" t="s">
        <v>5</v>
      </c>
      <c r="C26">
        <v>1478</v>
      </c>
      <c r="D26">
        <f t="shared" si="0"/>
        <v>32340</v>
      </c>
      <c r="E26">
        <f t="shared" si="1"/>
        <v>0.21560000000000001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5.7780566452219406E-2</v>
      </c>
      <c r="K26">
        <f t="shared" si="4"/>
        <v>-22</v>
      </c>
      <c r="L26">
        <f>POWER('Knuth 150000 '!K26,2)/1500</f>
        <v>0.32266666666666666</v>
      </c>
    </row>
    <row r="27" spans="1:12" x14ac:dyDescent="0.35">
      <c r="A27">
        <v>22</v>
      </c>
      <c r="B27" t="s">
        <v>4</v>
      </c>
      <c r="C27">
        <v>1484</v>
      </c>
      <c r="D27">
        <f t="shared" si="0"/>
        <v>33824</v>
      </c>
      <c r="E27">
        <f t="shared" si="1"/>
        <v>0.22549333333333332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5.9185344459715156E-2</v>
      </c>
      <c r="K27">
        <f t="shared" si="4"/>
        <v>-16</v>
      </c>
      <c r="L27">
        <f>POWER('Knuth 150000 '!K27,2)/1500</f>
        <v>0.17066666666666666</v>
      </c>
    </row>
    <row r="28" spans="1:12" x14ac:dyDescent="0.35">
      <c r="A28">
        <v>23</v>
      </c>
      <c r="B28" t="s">
        <v>5</v>
      </c>
      <c r="C28">
        <v>1472</v>
      </c>
      <c r="D28">
        <f t="shared" si="0"/>
        <v>35296</v>
      </c>
      <c r="E28">
        <f t="shared" si="1"/>
        <v>0.23530666666666666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6.0220753364107649E-2</v>
      </c>
      <c r="K28">
        <f t="shared" si="4"/>
        <v>-28</v>
      </c>
      <c r="L28">
        <f>POWER('Knuth 150000 '!K28,2)/1500</f>
        <v>0.52266666666666661</v>
      </c>
    </row>
    <row r="29" spans="1:12" x14ac:dyDescent="0.35">
      <c r="A29">
        <v>24</v>
      </c>
      <c r="B29" t="s">
        <v>5</v>
      </c>
      <c r="C29">
        <v>1550</v>
      </c>
      <c r="D29">
        <f t="shared" si="0"/>
        <v>36846</v>
      </c>
      <c r="E29">
        <f t="shared" si="1"/>
        <v>0.24564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6.1487789296545581E-2</v>
      </c>
      <c r="K29">
        <f t="shared" si="4"/>
        <v>50</v>
      </c>
      <c r="L29">
        <f>POWER('Knuth 150000 '!K29,2)/1500</f>
        <v>1.6666666666666667</v>
      </c>
    </row>
    <row r="30" spans="1:12" x14ac:dyDescent="0.35">
      <c r="A30">
        <v>25</v>
      </c>
      <c r="B30" t="s">
        <v>5</v>
      </c>
      <c r="C30">
        <v>1527</v>
      </c>
      <c r="D30">
        <f t="shared" si="0"/>
        <v>38373</v>
      </c>
      <c r="E30">
        <f t="shared" si="1"/>
        <v>0.25581999999999999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6.2314849172723397E-2</v>
      </c>
      <c r="K30">
        <f t="shared" si="4"/>
        <v>27</v>
      </c>
      <c r="L30">
        <f>POWER('Knuth 150000 '!K30,2)/1500</f>
        <v>0.48599999999999999</v>
      </c>
    </row>
    <row r="31" spans="1:12" x14ac:dyDescent="0.35">
      <c r="A31">
        <v>26</v>
      </c>
      <c r="B31" t="s">
        <v>5</v>
      </c>
      <c r="C31">
        <v>1489</v>
      </c>
      <c r="D31">
        <f t="shared" si="0"/>
        <v>39862</v>
      </c>
      <c r="E31">
        <f t="shared" si="1"/>
        <v>0.26574666666666669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6.2604414706436212E-2</v>
      </c>
      <c r="K31">
        <f t="shared" si="4"/>
        <v>-11</v>
      </c>
      <c r="L31">
        <f>POWER('Knuth 150000 '!K31,2)/1500</f>
        <v>8.0666666666666664E-2</v>
      </c>
    </row>
    <row r="32" spans="1:12" x14ac:dyDescent="0.35">
      <c r="A32">
        <v>27</v>
      </c>
      <c r="B32" t="s">
        <v>4</v>
      </c>
      <c r="C32">
        <v>1480</v>
      </c>
      <c r="D32">
        <f t="shared" si="0"/>
        <v>41342</v>
      </c>
      <c r="E32">
        <f t="shared" si="1"/>
        <v>0.27561333333333332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6.2553066652834388E-2</v>
      </c>
      <c r="K32">
        <f t="shared" si="4"/>
        <v>-20</v>
      </c>
      <c r="L32">
        <f>POWER('Knuth 150000 '!K32,2)/1500</f>
        <v>0.26666666666666666</v>
      </c>
    </row>
    <row r="33" spans="1:12" x14ac:dyDescent="0.35">
      <c r="A33">
        <v>28</v>
      </c>
      <c r="B33" t="s">
        <v>5</v>
      </c>
      <c r="C33">
        <v>1496</v>
      </c>
      <c r="D33">
        <f t="shared" si="0"/>
        <v>42838</v>
      </c>
      <c r="E33">
        <f t="shared" si="1"/>
        <v>0.28558666666666666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6.2331495765405642E-2</v>
      </c>
      <c r="K33">
        <f t="shared" si="4"/>
        <v>-4</v>
      </c>
      <c r="L33">
        <f>POWER('Knuth 150000 '!K33,2)/1500</f>
        <v>1.0666666666666666E-2</v>
      </c>
    </row>
    <row r="34" spans="1:12" x14ac:dyDescent="0.35">
      <c r="A34">
        <v>29</v>
      </c>
      <c r="B34" t="s">
        <v>4</v>
      </c>
      <c r="C34">
        <v>1564</v>
      </c>
      <c r="D34">
        <f t="shared" si="0"/>
        <v>44402</v>
      </c>
      <c r="E34">
        <f t="shared" si="1"/>
        <v>0.29601333333333335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6.2291176969096612E-2</v>
      </c>
      <c r="K34">
        <f t="shared" si="4"/>
        <v>64</v>
      </c>
      <c r="L34">
        <f>POWER('Knuth 150000 '!K34,2)/1500</f>
        <v>2.7306666666666666</v>
      </c>
    </row>
    <row r="35" spans="1:12" x14ac:dyDescent="0.35">
      <c r="A35">
        <v>30</v>
      </c>
      <c r="B35" t="s">
        <v>5</v>
      </c>
      <c r="C35">
        <v>1517</v>
      </c>
      <c r="D35">
        <f t="shared" si="0"/>
        <v>45919</v>
      </c>
      <c r="E35">
        <f t="shared" si="1"/>
        <v>0.30612666666666666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6.1671039938983319E-2</v>
      </c>
      <c r="K35">
        <f t="shared" si="4"/>
        <v>17</v>
      </c>
      <c r="L35">
        <f>POWER('Knuth 150000 '!K35,2)/1500</f>
        <v>0.19266666666666668</v>
      </c>
    </row>
    <row r="36" spans="1:12" x14ac:dyDescent="0.35">
      <c r="A36">
        <v>31</v>
      </c>
      <c r="B36" t="s">
        <v>5</v>
      </c>
      <c r="C36">
        <v>1473</v>
      </c>
      <c r="D36">
        <f t="shared" si="0"/>
        <v>47392</v>
      </c>
      <c r="E36">
        <f t="shared" si="1"/>
        <v>0.31594666666666665</v>
      </c>
      <c r="F36">
        <f>STANDARDIZE(A36,B106,B107)</f>
        <v>-0.65743944636678209</v>
      </c>
      <c r="G36">
        <f t="shared" si="2"/>
        <v>0.25544919737064209</v>
      </c>
      <c r="H36">
        <f t="shared" si="3"/>
        <v>6.0497469296024564E-2</v>
      </c>
      <c r="K36">
        <f t="shared" si="4"/>
        <v>-27</v>
      </c>
      <c r="L36">
        <f>POWER('Knuth 150000 '!K36,2)/1500</f>
        <v>0.48599999999999999</v>
      </c>
    </row>
    <row r="37" spans="1:12" x14ac:dyDescent="0.35">
      <c r="A37">
        <v>32</v>
      </c>
      <c r="B37" t="s">
        <v>5</v>
      </c>
      <c r="C37">
        <v>1507</v>
      </c>
      <c r="D37">
        <f t="shared" si="0"/>
        <v>48899</v>
      </c>
      <c r="E37">
        <f t="shared" si="1"/>
        <v>0.32599333333333336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5.9297634321866521E-2</v>
      </c>
      <c r="K37">
        <f t="shared" si="4"/>
        <v>7</v>
      </c>
      <c r="L37">
        <f>POWER('Knuth 150000 '!K37,2)/1500</f>
        <v>3.2666666666666663E-2</v>
      </c>
    </row>
    <row r="38" spans="1:12" x14ac:dyDescent="0.35">
      <c r="A38">
        <v>33</v>
      </c>
      <c r="B38" t="s">
        <v>4</v>
      </c>
      <c r="C38">
        <v>1472</v>
      </c>
      <c r="D38">
        <f t="shared" si="0"/>
        <v>50371</v>
      </c>
      <c r="E38">
        <f t="shared" si="1"/>
        <v>0.33580666666666664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5.7619481453213328E-2</v>
      </c>
      <c r="K38">
        <f t="shared" si="4"/>
        <v>-28</v>
      </c>
      <c r="L38">
        <f>POWER('Knuth 150000 '!K38,2)/1500</f>
        <v>0.52266666666666661</v>
      </c>
    </row>
    <row r="39" spans="1:12" x14ac:dyDescent="0.35">
      <c r="A39">
        <v>34</v>
      </c>
      <c r="B39" t="s">
        <v>5</v>
      </c>
      <c r="C39">
        <v>1488</v>
      </c>
      <c r="D39">
        <f t="shared" si="0"/>
        <v>51859</v>
      </c>
      <c r="E39">
        <f t="shared" si="1"/>
        <v>0.34572666666666668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5.5811722842739442E-2</v>
      </c>
      <c r="K39">
        <f t="shared" si="4"/>
        <v>-12</v>
      </c>
      <c r="L39">
        <f>POWER('Knuth 150000 '!K39,2)/1500</f>
        <v>9.6000000000000002E-2</v>
      </c>
    </row>
    <row r="40" spans="1:12" x14ac:dyDescent="0.35">
      <c r="A40">
        <v>35</v>
      </c>
      <c r="B40" t="s">
        <v>4</v>
      </c>
      <c r="C40">
        <v>1526</v>
      </c>
      <c r="D40">
        <f t="shared" si="0"/>
        <v>53385</v>
      </c>
      <c r="E40">
        <f t="shared" si="1"/>
        <v>0.35589999999999999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5.403048763432422E-2</v>
      </c>
      <c r="K40">
        <f t="shared" si="4"/>
        <v>26</v>
      </c>
      <c r="L40">
        <f>POWER('Knuth 150000 '!K40,2)/1500</f>
        <v>0.45066666666666666</v>
      </c>
    </row>
    <row r="41" spans="1:12" x14ac:dyDescent="0.35">
      <c r="A41">
        <v>36</v>
      </c>
      <c r="B41" t="s">
        <v>4</v>
      </c>
      <c r="C41">
        <v>1554</v>
      </c>
      <c r="D41">
        <f t="shared" si="0"/>
        <v>54939</v>
      </c>
      <c r="E41">
        <f t="shared" si="1"/>
        <v>0.36625999999999997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5.221930262864144E-2</v>
      </c>
      <c r="K41">
        <f t="shared" si="4"/>
        <v>54</v>
      </c>
      <c r="L41">
        <f>POWER('Knuth 150000 '!K41,2)/1500</f>
        <v>1.944</v>
      </c>
    </row>
    <row r="42" spans="1:12" x14ac:dyDescent="0.35">
      <c r="A42">
        <v>37</v>
      </c>
      <c r="B42" t="s">
        <v>4</v>
      </c>
      <c r="C42">
        <v>1550</v>
      </c>
      <c r="D42">
        <f t="shared" si="0"/>
        <v>56489</v>
      </c>
      <c r="E42">
        <f t="shared" si="1"/>
        <v>0.37659333333333334</v>
      </c>
      <c r="F42">
        <f>STANDARDIZE(A42,B106,B107)</f>
        <v>-0.44982698961937717</v>
      </c>
      <c r="G42">
        <f t="shared" si="2"/>
        <v>0.32641759762276107</v>
      </c>
      <c r="H42">
        <f t="shared" si="3"/>
        <v>5.0175735710572267E-2</v>
      </c>
      <c r="K42">
        <f t="shared" si="4"/>
        <v>50</v>
      </c>
      <c r="L42">
        <f>POWER('Knuth 150000 '!K42,2)/1500</f>
        <v>1.6666666666666667</v>
      </c>
    </row>
    <row r="43" spans="1:12" x14ac:dyDescent="0.35">
      <c r="A43">
        <v>38</v>
      </c>
      <c r="B43" t="s">
        <v>4</v>
      </c>
      <c r="C43">
        <v>1511</v>
      </c>
      <c r="D43">
        <f t="shared" si="0"/>
        <v>58000</v>
      </c>
      <c r="E43">
        <f t="shared" si="1"/>
        <v>0.38666666666666666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4.767803543892507E-2</v>
      </c>
      <c r="K43">
        <f t="shared" si="4"/>
        <v>11</v>
      </c>
      <c r="L43">
        <f>POWER('Knuth 150000 '!K43,2)/1500</f>
        <v>8.0666666666666664E-2</v>
      </c>
    </row>
    <row r="44" spans="1:12" x14ac:dyDescent="0.35">
      <c r="A44">
        <v>39</v>
      </c>
      <c r="B44" t="s">
        <v>4</v>
      </c>
      <c r="C44">
        <v>1472</v>
      </c>
      <c r="D44">
        <f t="shared" si="0"/>
        <v>59472</v>
      </c>
      <c r="E44">
        <f t="shared" si="1"/>
        <v>0.39648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4.4738433561279878E-2</v>
      </c>
      <c r="K44">
        <f t="shared" si="4"/>
        <v>-28</v>
      </c>
      <c r="L44">
        <f>POWER('Knuth 150000 '!K44,2)/1500</f>
        <v>0.52266666666666661</v>
      </c>
    </row>
    <row r="45" spans="1:12" x14ac:dyDescent="0.35">
      <c r="A45">
        <v>40</v>
      </c>
      <c r="B45" t="s">
        <v>5</v>
      </c>
      <c r="C45">
        <v>1612</v>
      </c>
      <c r="D45">
        <f t="shared" si="0"/>
        <v>61084</v>
      </c>
      <c r="E45">
        <f t="shared" si="1"/>
        <v>0.40722666666666668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4.2563110578796415E-2</v>
      </c>
      <c r="K45">
        <f t="shared" si="4"/>
        <v>112</v>
      </c>
      <c r="L45">
        <f>POWER('Knuth 150000 '!K45,2)/1500</f>
        <v>8.3626666666666658</v>
      </c>
    </row>
    <row r="46" spans="1:12" x14ac:dyDescent="0.35">
      <c r="A46">
        <v>41</v>
      </c>
      <c r="B46" t="s">
        <v>5</v>
      </c>
      <c r="C46">
        <v>1474</v>
      </c>
      <c r="D46">
        <f t="shared" si="0"/>
        <v>62558</v>
      </c>
      <c r="E46">
        <f t="shared" si="1"/>
        <v>0.41705333333333333</v>
      </c>
      <c r="F46">
        <f>STANDARDIZE(A46,B106,B107)</f>
        <v>-0.31141868512110726</v>
      </c>
      <c r="G46">
        <f t="shared" si="2"/>
        <v>0.37774117548607</v>
      </c>
      <c r="H46">
        <f t="shared" si="3"/>
        <v>3.9312157847263329E-2</v>
      </c>
      <c r="K46">
        <f t="shared" si="4"/>
        <v>-26</v>
      </c>
      <c r="L46">
        <f>POWER('Knuth 150000 '!K46,2)/1500</f>
        <v>0.45066666666666666</v>
      </c>
    </row>
    <row r="47" spans="1:12" x14ac:dyDescent="0.35">
      <c r="A47">
        <v>42</v>
      </c>
      <c r="B47" t="s">
        <v>4</v>
      </c>
      <c r="C47">
        <v>1494</v>
      </c>
      <c r="D47">
        <f t="shared" si="0"/>
        <v>64052</v>
      </c>
      <c r="E47">
        <f t="shared" si="1"/>
        <v>0.42701333333333336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3.6052869727907833E-2</v>
      </c>
      <c r="K47">
        <f t="shared" si="4"/>
        <v>-6</v>
      </c>
      <c r="L47">
        <f>POWER('Knuth 150000 '!K47,2)/1500</f>
        <v>2.4E-2</v>
      </c>
    </row>
    <row r="48" spans="1:12" x14ac:dyDescent="0.35">
      <c r="A48">
        <v>43</v>
      </c>
      <c r="B48" t="s">
        <v>4</v>
      </c>
      <c r="C48">
        <v>1497</v>
      </c>
      <c r="D48">
        <f t="shared" si="0"/>
        <v>65549</v>
      </c>
      <c r="E48">
        <f t="shared" si="1"/>
        <v>0.43699333333333334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3.2686365994246569E-2</v>
      </c>
      <c r="K48">
        <f t="shared" si="4"/>
        <v>-3</v>
      </c>
      <c r="L48">
        <f>POWER('Knuth 150000 '!K48,2)/1500</f>
        <v>6.0000000000000001E-3</v>
      </c>
    </row>
    <row r="49" spans="1:12" x14ac:dyDescent="0.35">
      <c r="A49">
        <v>44</v>
      </c>
      <c r="B49" t="s">
        <v>4</v>
      </c>
      <c r="C49">
        <v>1516</v>
      </c>
      <c r="D49">
        <f t="shared" si="0"/>
        <v>67065</v>
      </c>
      <c r="E49">
        <f t="shared" si="1"/>
        <v>0.4471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2.9334211392621101E-2</v>
      </c>
      <c r="K49">
        <f t="shared" si="4"/>
        <v>16</v>
      </c>
      <c r="L49">
        <f>POWER('Knuth 150000 '!K49,2)/1500</f>
        <v>0.17066666666666666</v>
      </c>
    </row>
    <row r="50" spans="1:12" x14ac:dyDescent="0.35">
      <c r="A50">
        <v>45</v>
      </c>
      <c r="B50" t="s">
        <v>5</v>
      </c>
      <c r="C50">
        <v>1538</v>
      </c>
      <c r="D50">
        <f t="shared" si="0"/>
        <v>68603</v>
      </c>
      <c r="E50">
        <f t="shared" si="1"/>
        <v>0.45735333333333333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2.6031699277086262E-2</v>
      </c>
      <c r="K50">
        <f t="shared" si="4"/>
        <v>38</v>
      </c>
      <c r="L50">
        <f>POWER('Knuth 150000 '!K50,2)/1500</f>
        <v>0.96266666666666667</v>
      </c>
    </row>
    <row r="51" spans="1:12" x14ac:dyDescent="0.35">
      <c r="A51">
        <v>46</v>
      </c>
      <c r="B51" t="s">
        <v>4</v>
      </c>
      <c r="C51">
        <v>1421</v>
      </c>
      <c r="D51">
        <f t="shared" si="0"/>
        <v>70024</v>
      </c>
      <c r="E51">
        <f t="shared" si="1"/>
        <v>0.46682666666666667</v>
      </c>
      <c r="F51">
        <f>STANDARDIZE(A51,B106,B107)</f>
        <v>-0.13840830449826991</v>
      </c>
      <c r="G51">
        <f t="shared" si="2"/>
        <v>0.4449588670728804</v>
      </c>
      <c r="H51">
        <f t="shared" si="3"/>
        <v>2.1867799593786263E-2</v>
      </c>
      <c r="K51">
        <f t="shared" si="4"/>
        <v>-79</v>
      </c>
      <c r="L51">
        <f>POWER('Knuth 150000 '!K51,2)/1500</f>
        <v>4.1606666666666667</v>
      </c>
    </row>
    <row r="52" spans="1:12" x14ac:dyDescent="0.35">
      <c r="A52">
        <v>47</v>
      </c>
      <c r="B52" t="s">
        <v>4</v>
      </c>
      <c r="C52">
        <v>1400</v>
      </c>
      <c r="D52">
        <f t="shared" si="0"/>
        <v>71424</v>
      </c>
      <c r="E52">
        <f t="shared" si="1"/>
        <v>0.47616000000000003</v>
      </c>
      <c r="F52">
        <f>STANDARDIZE(A52,B106,B107)</f>
        <v>-0.10380622837370243</v>
      </c>
      <c r="G52">
        <f t="shared" si="2"/>
        <v>0.4586615618243759</v>
      </c>
      <c r="H52">
        <f t="shared" si="3"/>
        <v>1.7498438175624131E-2</v>
      </c>
      <c r="K52">
        <f t="shared" si="4"/>
        <v>-100</v>
      </c>
      <c r="L52">
        <f>POWER('Knuth 150000 '!K52,2)/1500</f>
        <v>6.666666666666667</v>
      </c>
    </row>
    <row r="53" spans="1:12" x14ac:dyDescent="0.35">
      <c r="A53">
        <v>48</v>
      </c>
      <c r="B53" t="s">
        <v>4</v>
      </c>
      <c r="C53">
        <v>1486</v>
      </c>
      <c r="D53">
        <f t="shared" si="0"/>
        <v>72910</v>
      </c>
      <c r="E53">
        <f t="shared" si="1"/>
        <v>0.48606666666666665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1.3653107658048502E-2</v>
      </c>
      <c r="K53">
        <f t="shared" si="4"/>
        <v>-14</v>
      </c>
      <c r="L53">
        <f>POWER('Knuth 150000 '!K53,2)/1500</f>
        <v>0.13066666666666665</v>
      </c>
    </row>
    <row r="54" spans="1:12" x14ac:dyDescent="0.35">
      <c r="A54">
        <v>49</v>
      </c>
      <c r="B54" t="s">
        <v>4</v>
      </c>
      <c r="C54">
        <v>1576</v>
      </c>
      <c r="D54">
        <f t="shared" si="0"/>
        <v>74486</v>
      </c>
      <c r="E54">
        <f t="shared" si="1"/>
        <v>0.49657333333333331</v>
      </c>
      <c r="F54">
        <f>STANDARDIZE(A54,B106,B107)</f>
        <v>-3.4602076124567477E-2</v>
      </c>
      <c r="G54">
        <f t="shared" si="2"/>
        <v>0.4861985229923656</v>
      </c>
      <c r="H54">
        <f t="shared" si="3"/>
        <v>1.0374810340967711E-2</v>
      </c>
      <c r="K54">
        <f t="shared" si="4"/>
        <v>76</v>
      </c>
      <c r="L54">
        <f>POWER('Knuth 150000 '!K54,2)/1500</f>
        <v>3.8506666666666667</v>
      </c>
    </row>
    <row r="55" spans="1:12" x14ac:dyDescent="0.35">
      <c r="A55">
        <v>50</v>
      </c>
      <c r="B55" t="s">
        <v>4</v>
      </c>
      <c r="C55">
        <v>1431</v>
      </c>
      <c r="D55">
        <f t="shared" si="0"/>
        <v>75917</v>
      </c>
      <c r="E55">
        <f t="shared" si="1"/>
        <v>0.5061133333333333</v>
      </c>
      <c r="F55">
        <f>STANDARDIZE(A55,B106,B107)</f>
        <v>0</v>
      </c>
      <c r="G55">
        <f t="shared" si="2"/>
        <v>0.5</v>
      </c>
      <c r="H55">
        <f t="shared" si="3"/>
        <v>6.113333333333304E-3</v>
      </c>
      <c r="K55">
        <f t="shared" si="4"/>
        <v>-69</v>
      </c>
      <c r="L55">
        <f>POWER('Knuth 150000 '!K55,2)/1500</f>
        <v>3.1739999999999999</v>
      </c>
    </row>
    <row r="56" spans="1:12" x14ac:dyDescent="0.35">
      <c r="A56">
        <v>51</v>
      </c>
      <c r="B56" t="s">
        <v>5</v>
      </c>
      <c r="C56">
        <v>1516</v>
      </c>
      <c r="D56">
        <f t="shared" si="0"/>
        <v>77433</v>
      </c>
      <c r="E56">
        <f t="shared" si="1"/>
        <v>0.51622000000000001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2.4185229923655571E-3</v>
      </c>
      <c r="K56">
        <f t="shared" si="4"/>
        <v>16</v>
      </c>
      <c r="L56">
        <f>POWER('Knuth 150000 '!K56,2)/1500</f>
        <v>0.17066666666666666</v>
      </c>
    </row>
    <row r="57" spans="1:12" x14ac:dyDescent="0.35">
      <c r="A57">
        <v>52</v>
      </c>
      <c r="B57" t="s">
        <v>5</v>
      </c>
      <c r="C57">
        <v>1486</v>
      </c>
      <c r="D57">
        <f t="shared" si="0"/>
        <v>78919</v>
      </c>
      <c r="E57">
        <f t="shared" si="1"/>
        <v>0.52612666666666663</v>
      </c>
      <c r="F57">
        <f>STANDARDIZE(A57,B106,B107)</f>
        <v>6.9204152249134954E-2</v>
      </c>
      <c r="G57">
        <f t="shared" si="2"/>
        <v>0.52758644099138186</v>
      </c>
      <c r="H57">
        <f t="shared" si="3"/>
        <v>1.4597743247152239E-3</v>
      </c>
      <c r="K57">
        <f t="shared" si="4"/>
        <v>-14</v>
      </c>
      <c r="L57">
        <f>POWER('Knuth 150000 '!K57,2)/1500</f>
        <v>0.13066666666666665</v>
      </c>
    </row>
    <row r="58" spans="1:12" x14ac:dyDescent="0.35">
      <c r="A58">
        <v>53</v>
      </c>
      <c r="B58" t="s">
        <v>4</v>
      </c>
      <c r="C58">
        <v>1490</v>
      </c>
      <c r="D58">
        <f t="shared" si="0"/>
        <v>80409</v>
      </c>
      <c r="E58">
        <f t="shared" si="1"/>
        <v>0.53605999999999998</v>
      </c>
      <c r="F58">
        <f>STANDARDIZE(A58,B106,B107)</f>
        <v>0.10380622837370243</v>
      </c>
      <c r="G58">
        <f t="shared" si="2"/>
        <v>0.5413384381756241</v>
      </c>
      <c r="H58">
        <f t="shared" si="3"/>
        <v>5.2784381756241228E-3</v>
      </c>
      <c r="K58">
        <f t="shared" si="4"/>
        <v>-10</v>
      </c>
      <c r="L58">
        <f>POWER('Knuth 150000 '!K58,2)/1500</f>
        <v>6.6666666666666666E-2</v>
      </c>
    </row>
    <row r="59" spans="1:12" x14ac:dyDescent="0.35">
      <c r="A59">
        <v>54</v>
      </c>
      <c r="B59" t="s">
        <v>4</v>
      </c>
      <c r="C59">
        <v>1475</v>
      </c>
      <c r="D59">
        <f t="shared" si="0"/>
        <v>81884</v>
      </c>
      <c r="E59">
        <f t="shared" si="1"/>
        <v>0.54589333333333334</v>
      </c>
      <c r="F59">
        <f>STANDARDIZE(A59,B106,B107)</f>
        <v>0.13840830449826991</v>
      </c>
      <c r="G59">
        <f t="shared" si="2"/>
        <v>0.55504113292711965</v>
      </c>
      <c r="H59">
        <f t="shared" si="3"/>
        <v>9.1477995937863099E-3</v>
      </c>
      <c r="K59">
        <f t="shared" si="4"/>
        <v>-25</v>
      </c>
      <c r="L59">
        <f>POWER('Knuth 150000 '!K59,2)/1500</f>
        <v>0.41666666666666669</v>
      </c>
    </row>
    <row r="60" spans="1:12" x14ac:dyDescent="0.35">
      <c r="A60">
        <v>55</v>
      </c>
      <c r="B60" t="s">
        <v>4</v>
      </c>
      <c r="C60">
        <v>1532</v>
      </c>
      <c r="D60">
        <f t="shared" si="0"/>
        <v>83416</v>
      </c>
      <c r="E60">
        <f t="shared" si="1"/>
        <v>0.55610666666666664</v>
      </c>
      <c r="F60">
        <f>STANDARDIZE(A60,B106,B107)</f>
        <v>0.17301038062283738</v>
      </c>
      <c r="G60">
        <f t="shared" si="2"/>
        <v>0.56867836594375287</v>
      </c>
      <c r="H60">
        <f t="shared" si="3"/>
        <v>1.2571699277086235E-2</v>
      </c>
      <c r="K60">
        <f t="shared" si="4"/>
        <v>32</v>
      </c>
      <c r="L60">
        <f>POWER('Knuth 150000 '!K60,2)/1500</f>
        <v>0.68266666666666664</v>
      </c>
    </row>
    <row r="61" spans="1:12" x14ac:dyDescent="0.35">
      <c r="A61">
        <v>56</v>
      </c>
      <c r="B61" t="s">
        <v>5</v>
      </c>
      <c r="C61">
        <v>1415</v>
      </c>
      <c r="D61">
        <f t="shared" si="0"/>
        <v>84831</v>
      </c>
      <c r="E61">
        <f t="shared" si="1"/>
        <v>0.56554000000000004</v>
      </c>
      <c r="F61">
        <f>STANDARDIZE(A61,B106,B107)</f>
        <v>0.20761245674740486</v>
      </c>
      <c r="G61">
        <f t="shared" si="2"/>
        <v>0.5822342113926211</v>
      </c>
      <c r="H61">
        <f t="shared" si="3"/>
        <v>1.6694211392621061E-2</v>
      </c>
      <c r="K61">
        <f t="shared" si="4"/>
        <v>-85</v>
      </c>
      <c r="L61">
        <f>POWER('Knuth 150000 '!K61,2)/1500</f>
        <v>4.8166666666666664</v>
      </c>
    </row>
    <row r="62" spans="1:12" x14ac:dyDescent="0.35">
      <c r="A62">
        <v>57</v>
      </c>
      <c r="B62" t="s">
        <v>5</v>
      </c>
      <c r="C62">
        <v>1520</v>
      </c>
      <c r="D62">
        <f t="shared" si="0"/>
        <v>86351</v>
      </c>
      <c r="E62">
        <f t="shared" si="1"/>
        <v>0.57567333333333337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2.0019699327579854E-2</v>
      </c>
      <c r="K62">
        <f t="shared" si="4"/>
        <v>20</v>
      </c>
      <c r="L62">
        <f>POWER('Knuth 150000 '!K62,2)/1500</f>
        <v>0.26666666666666666</v>
      </c>
    </row>
    <row r="63" spans="1:12" x14ac:dyDescent="0.35">
      <c r="A63">
        <v>58</v>
      </c>
      <c r="B63" t="s">
        <v>5</v>
      </c>
      <c r="C63">
        <v>1492</v>
      </c>
      <c r="D63">
        <f t="shared" si="0"/>
        <v>87843</v>
      </c>
      <c r="E63">
        <f t="shared" si="1"/>
        <v>0.58562000000000003</v>
      </c>
      <c r="F63">
        <f>STANDARDIZE(A63,B106,B107)</f>
        <v>0.27681660899653981</v>
      </c>
      <c r="G63">
        <f t="shared" si="2"/>
        <v>0.60903953639457442</v>
      </c>
      <c r="H63">
        <f t="shared" si="3"/>
        <v>2.3419536394574392E-2</v>
      </c>
      <c r="K63">
        <f t="shared" si="4"/>
        <v>-8</v>
      </c>
      <c r="L63">
        <f>POWER('Knuth 150000 '!K63,2)/1500</f>
        <v>4.2666666666666665E-2</v>
      </c>
    </row>
    <row r="64" spans="1:12" x14ac:dyDescent="0.35">
      <c r="A64">
        <v>59</v>
      </c>
      <c r="B64" t="s">
        <v>5</v>
      </c>
      <c r="C64">
        <v>1435</v>
      </c>
      <c r="D64">
        <f t="shared" si="0"/>
        <v>89278</v>
      </c>
      <c r="E64">
        <f t="shared" si="1"/>
        <v>0.59518666666666664</v>
      </c>
      <c r="F64">
        <f>STANDARDIZE(A64,B106,B107)</f>
        <v>0.31141868512110726</v>
      </c>
      <c r="G64">
        <f t="shared" si="2"/>
        <v>0.62225882451393</v>
      </c>
      <c r="H64">
        <f t="shared" si="3"/>
        <v>2.7072157847263356E-2</v>
      </c>
      <c r="K64">
        <f t="shared" si="4"/>
        <v>-65</v>
      </c>
      <c r="L64">
        <f>POWER('Knuth 150000 '!K64,2)/1500</f>
        <v>2.8166666666666669</v>
      </c>
    </row>
    <row r="65" spans="1:12" x14ac:dyDescent="0.35">
      <c r="A65">
        <v>60</v>
      </c>
      <c r="B65" t="s">
        <v>5</v>
      </c>
      <c r="C65">
        <v>1522</v>
      </c>
      <c r="D65">
        <f t="shared" si="0"/>
        <v>90800</v>
      </c>
      <c r="E65">
        <f t="shared" si="1"/>
        <v>0.60533333333333328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3.0003110578796455E-2</v>
      </c>
      <c r="K65">
        <f t="shared" si="4"/>
        <v>22</v>
      </c>
      <c r="L65">
        <f>POWER('Knuth 150000 '!K65,2)/1500</f>
        <v>0.32266666666666666</v>
      </c>
    </row>
    <row r="66" spans="1:12" x14ac:dyDescent="0.35">
      <c r="A66">
        <v>61</v>
      </c>
      <c r="B66" t="s">
        <v>4</v>
      </c>
      <c r="C66">
        <v>1516</v>
      </c>
      <c r="D66">
        <f t="shared" si="0"/>
        <v>92316</v>
      </c>
      <c r="E66">
        <f t="shared" si="1"/>
        <v>0.61543999999999999</v>
      </c>
      <c r="F66">
        <f>STANDARDIZE(A66,B106,B107)</f>
        <v>0.38062283737024222</v>
      </c>
      <c r="G66">
        <f t="shared" si="2"/>
        <v>0.64825843356127988</v>
      </c>
      <c r="H66">
        <f t="shared" si="3"/>
        <v>3.2818433561279892E-2</v>
      </c>
      <c r="K66">
        <f t="shared" si="4"/>
        <v>16</v>
      </c>
      <c r="L66">
        <f>POWER('Knuth 150000 '!K66,2)/1500</f>
        <v>0.17066666666666666</v>
      </c>
    </row>
    <row r="67" spans="1:12" x14ac:dyDescent="0.35">
      <c r="A67">
        <v>62</v>
      </c>
      <c r="B67" t="s">
        <v>5</v>
      </c>
      <c r="C67">
        <v>1485</v>
      </c>
      <c r="D67">
        <f t="shared" si="0"/>
        <v>93801</v>
      </c>
      <c r="E67">
        <f t="shared" si="1"/>
        <v>0.62534000000000001</v>
      </c>
      <c r="F67">
        <f>STANDARDIZE(A67,B106,B107)</f>
        <v>0.41522491349480972</v>
      </c>
      <c r="G67">
        <f t="shared" si="2"/>
        <v>0.66101136877225841</v>
      </c>
      <c r="H67">
        <f t="shared" si="3"/>
        <v>3.5671368772258405E-2</v>
      </c>
      <c r="K67">
        <f t="shared" si="4"/>
        <v>-15</v>
      </c>
      <c r="L67">
        <f>POWER('Knuth 150000 '!K67,2)/1500</f>
        <v>0.15</v>
      </c>
    </row>
    <row r="68" spans="1:12" x14ac:dyDescent="0.35">
      <c r="A68">
        <v>63</v>
      </c>
      <c r="B68" t="s">
        <v>5</v>
      </c>
      <c r="C68">
        <v>1525</v>
      </c>
      <c r="D68">
        <f t="shared" si="0"/>
        <v>95326</v>
      </c>
      <c r="E68">
        <f t="shared" si="1"/>
        <v>0.63550666666666666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3.8075735710572323E-2</v>
      </c>
      <c r="K68">
        <f t="shared" si="4"/>
        <v>25</v>
      </c>
      <c r="L68">
        <f>POWER('Knuth 150000 '!K68,2)/1500</f>
        <v>0.41666666666666669</v>
      </c>
    </row>
    <row r="69" spans="1:12" x14ac:dyDescent="0.35">
      <c r="A69">
        <v>64</v>
      </c>
      <c r="B69" t="s">
        <v>4</v>
      </c>
      <c r="C69">
        <v>1534</v>
      </c>
      <c r="D69">
        <f t="shared" si="0"/>
        <v>96860</v>
      </c>
      <c r="E69">
        <f t="shared" si="1"/>
        <v>0.64573333333333338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4.0225969295308084E-2</v>
      </c>
      <c r="K69">
        <f t="shared" si="4"/>
        <v>34</v>
      </c>
      <c r="L69">
        <f>POWER('Knuth 150000 '!K69,2)/1500</f>
        <v>0.77066666666666672</v>
      </c>
    </row>
    <row r="70" spans="1:12" x14ac:dyDescent="0.35">
      <c r="A70">
        <v>65</v>
      </c>
      <c r="B70" t="s">
        <v>5</v>
      </c>
      <c r="C70">
        <v>1509</v>
      </c>
      <c r="D70">
        <f t="shared" ref="D70:D105" si="5">D69+C70</f>
        <v>98369</v>
      </c>
      <c r="E70">
        <f t="shared" si="1"/>
        <v>0.65579333333333334</v>
      </c>
      <c r="F70">
        <f>STANDARDIZE(A70,B106,B107)</f>
        <v>0.51903114186851218</v>
      </c>
      <c r="G70">
        <f t="shared" si="2"/>
        <v>0.69813048763432417</v>
      </c>
      <c r="H70">
        <f t="shared" si="3"/>
        <v>4.2337154300990831E-2</v>
      </c>
      <c r="K70">
        <f t="shared" si="4"/>
        <v>9</v>
      </c>
      <c r="L70">
        <f>POWER('Knuth 150000 '!K70,2)/1500</f>
        <v>5.3999999999999999E-2</v>
      </c>
    </row>
    <row r="71" spans="1:12" x14ac:dyDescent="0.35">
      <c r="A71">
        <v>66</v>
      </c>
      <c r="B71" t="s">
        <v>5</v>
      </c>
      <c r="C71">
        <v>1486</v>
      </c>
      <c r="D71">
        <f t="shared" si="5"/>
        <v>99855</v>
      </c>
      <c r="E71">
        <f t="shared" ref="E71:E105" si="6">D71/150000</f>
        <v>0.66569999999999996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4.4385056176072801E-2</v>
      </c>
      <c r="K71">
        <f t="shared" ref="K71:K105" si="9">C71-1500</f>
        <v>-14</v>
      </c>
      <c r="L71">
        <f>POWER('Knuth 150000 '!K71,2)/1500</f>
        <v>0.13066666666666665</v>
      </c>
    </row>
    <row r="72" spans="1:12" x14ac:dyDescent="0.35">
      <c r="A72">
        <v>67</v>
      </c>
      <c r="B72" t="s">
        <v>4</v>
      </c>
      <c r="C72">
        <v>1458</v>
      </c>
      <c r="D72">
        <f t="shared" si="5"/>
        <v>101313</v>
      </c>
      <c r="E72">
        <f t="shared" si="6"/>
        <v>0.67542000000000002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4.6392814786546666E-2</v>
      </c>
      <c r="K72">
        <f t="shared" si="9"/>
        <v>-42</v>
      </c>
      <c r="L72">
        <f>POWER('Knuth 150000 '!K72,2)/1500</f>
        <v>1.1759999999999999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102812</v>
      </c>
      <c r="E73">
        <f t="shared" si="6"/>
        <v>0.68541333333333332</v>
      </c>
      <c r="F73">
        <f>STANDARDIZE(A73,B106,B107)</f>
        <v>0.62283737024221453</v>
      </c>
      <c r="G73">
        <f t="shared" si="7"/>
        <v>0.73330430098853316</v>
      </c>
      <c r="H73">
        <f t="shared" si="8"/>
        <v>4.7890967655199845E-2</v>
      </c>
      <c r="K73">
        <f t="shared" si="9"/>
        <v>-1</v>
      </c>
      <c r="L73">
        <f>POWER('Knuth 150000 '!K73,2)/1500</f>
        <v>6.6666666666666664E-4</v>
      </c>
    </row>
    <row r="74" spans="1:12" x14ac:dyDescent="0.35">
      <c r="A74">
        <v>69</v>
      </c>
      <c r="B74" t="s">
        <v>5</v>
      </c>
      <c r="C74">
        <v>1436</v>
      </c>
      <c r="D74">
        <f t="shared" si="5"/>
        <v>104248</v>
      </c>
      <c r="E74">
        <f t="shared" si="6"/>
        <v>0.69498666666666664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4.9564135962691269E-2</v>
      </c>
      <c r="K74">
        <f t="shared" si="9"/>
        <v>-64</v>
      </c>
      <c r="L74">
        <f>POWER('Knuth 150000 '!K74,2)/1500</f>
        <v>2.7306666666666666</v>
      </c>
    </row>
    <row r="75" spans="1:12" x14ac:dyDescent="0.35">
      <c r="A75">
        <v>70</v>
      </c>
      <c r="B75" t="s">
        <v>5</v>
      </c>
      <c r="C75">
        <v>1504</v>
      </c>
      <c r="D75">
        <f t="shared" si="5"/>
        <v>105752</v>
      </c>
      <c r="E75">
        <f t="shared" si="6"/>
        <v>0.70501333333333338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5.0531039938983224E-2</v>
      </c>
      <c r="K75">
        <f t="shared" si="9"/>
        <v>4</v>
      </c>
      <c r="L75">
        <f>POWER('Knuth 150000 '!K75,2)/1500</f>
        <v>1.0666666666666666E-2</v>
      </c>
    </row>
    <row r="76" spans="1:12" x14ac:dyDescent="0.35">
      <c r="A76">
        <v>71</v>
      </c>
      <c r="B76" t="s">
        <v>5</v>
      </c>
      <c r="C76">
        <v>1452</v>
      </c>
      <c r="D76">
        <f t="shared" si="5"/>
        <v>107204</v>
      </c>
      <c r="E76">
        <f t="shared" si="6"/>
        <v>0.71469333333333329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5.1584510302429942E-2</v>
      </c>
      <c r="K76">
        <f t="shared" si="9"/>
        <v>-48</v>
      </c>
      <c r="L76">
        <f>POWER('Knuth 150000 '!K76,2)/1500</f>
        <v>1.536</v>
      </c>
    </row>
    <row r="77" spans="1:12" x14ac:dyDescent="0.35">
      <c r="A77">
        <v>72</v>
      </c>
      <c r="B77" t="s">
        <v>4</v>
      </c>
      <c r="C77">
        <v>1505</v>
      </c>
      <c r="D77">
        <f t="shared" si="5"/>
        <v>108709</v>
      </c>
      <c r="E77">
        <f t="shared" si="6"/>
        <v>0.72472666666666663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5.2018162432072357E-2</v>
      </c>
      <c r="K77">
        <f t="shared" si="9"/>
        <v>5</v>
      </c>
      <c r="L77">
        <f>POWER('Knuth 150000 '!K77,2)/1500</f>
        <v>1.6666666666666666E-2</v>
      </c>
    </row>
    <row r="78" spans="1:12" x14ac:dyDescent="0.35">
      <c r="A78">
        <v>73</v>
      </c>
      <c r="B78" t="s">
        <v>4</v>
      </c>
      <c r="C78">
        <v>1567</v>
      </c>
      <c r="D78">
        <f t="shared" si="5"/>
        <v>110276</v>
      </c>
      <c r="E78">
        <f t="shared" si="6"/>
        <v>0.73517333333333335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5.1766399986167722E-2</v>
      </c>
      <c r="K78">
        <f t="shared" si="9"/>
        <v>67</v>
      </c>
      <c r="L78">
        <f>POWER('Knuth 150000 '!K78,2)/1500</f>
        <v>2.9926666666666666</v>
      </c>
    </row>
    <row r="79" spans="1:12" x14ac:dyDescent="0.35">
      <c r="A79">
        <v>74</v>
      </c>
      <c r="B79" t="s">
        <v>4</v>
      </c>
      <c r="C79">
        <v>1473</v>
      </c>
      <c r="D79">
        <f t="shared" si="5"/>
        <v>111749</v>
      </c>
      <c r="E79">
        <f t="shared" si="6"/>
        <v>0.74499333333333329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5.1864414706436213E-2</v>
      </c>
      <c r="K79">
        <f t="shared" si="9"/>
        <v>-27</v>
      </c>
      <c r="L79">
        <f>POWER('Knuth 150000 '!K79,2)/1500</f>
        <v>0.48599999999999999</v>
      </c>
    </row>
    <row r="80" spans="1:12" x14ac:dyDescent="0.35">
      <c r="A80">
        <v>75</v>
      </c>
      <c r="B80" t="s">
        <v>5</v>
      </c>
      <c r="C80">
        <v>1537</v>
      </c>
      <c r="D80">
        <f t="shared" si="5"/>
        <v>113286</v>
      </c>
      <c r="E80">
        <f t="shared" si="6"/>
        <v>0.75524000000000002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5.1254849172723382E-2</v>
      </c>
      <c r="K80">
        <f t="shared" si="9"/>
        <v>37</v>
      </c>
      <c r="L80">
        <f>POWER('Knuth 150000 '!K80,2)/1500</f>
        <v>0.91266666666666663</v>
      </c>
    </row>
    <row r="81" spans="1:12" x14ac:dyDescent="0.35">
      <c r="A81">
        <v>76</v>
      </c>
      <c r="B81" t="s">
        <v>4</v>
      </c>
      <c r="C81">
        <v>1484</v>
      </c>
      <c r="D81">
        <f t="shared" si="5"/>
        <v>114770</v>
      </c>
      <c r="E81">
        <f t="shared" si="6"/>
        <v>0.76513333333333333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5.0714455963212224E-2</v>
      </c>
      <c r="K81">
        <f t="shared" si="9"/>
        <v>-16</v>
      </c>
      <c r="L81">
        <f>POWER('Knuth 150000 '!K81,2)/1500</f>
        <v>0.17066666666666666</v>
      </c>
    </row>
    <row r="82" spans="1:12" x14ac:dyDescent="0.35">
      <c r="A82">
        <v>77</v>
      </c>
      <c r="B82" t="s">
        <v>5</v>
      </c>
      <c r="C82">
        <v>1529</v>
      </c>
      <c r="D82">
        <f t="shared" si="5"/>
        <v>116299</v>
      </c>
      <c r="E82">
        <f t="shared" si="6"/>
        <v>0.77532666666666672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4.958742003077421E-2</v>
      </c>
      <c r="K82">
        <f t="shared" si="9"/>
        <v>29</v>
      </c>
      <c r="L82">
        <f>POWER('Knuth 150000 '!K82,2)/1500</f>
        <v>0.56066666666666665</v>
      </c>
    </row>
    <row r="83" spans="1:12" x14ac:dyDescent="0.35">
      <c r="A83">
        <v>78</v>
      </c>
      <c r="B83" t="s">
        <v>5</v>
      </c>
      <c r="C83">
        <v>1480</v>
      </c>
      <c r="D83">
        <f t="shared" si="5"/>
        <v>117779</v>
      </c>
      <c r="E83">
        <f t="shared" si="6"/>
        <v>0.7851933333333333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4.8498677793048506E-2</v>
      </c>
      <c r="K83">
        <f t="shared" si="9"/>
        <v>-20</v>
      </c>
      <c r="L83">
        <f>POWER('Knuth 150000 '!K83,2)/1500</f>
        <v>0.26666666666666666</v>
      </c>
    </row>
    <row r="84" spans="1:12" x14ac:dyDescent="0.35">
      <c r="A84">
        <v>79</v>
      </c>
      <c r="B84" t="s">
        <v>5</v>
      </c>
      <c r="C84">
        <v>1400</v>
      </c>
      <c r="D84">
        <f t="shared" si="5"/>
        <v>119179</v>
      </c>
      <c r="E84">
        <f t="shared" si="6"/>
        <v>0.79452666666666671</v>
      </c>
      <c r="F84">
        <f>STANDARDIZE(A84,B106,B107)</f>
        <v>1.0034602076124568</v>
      </c>
      <c r="G84">
        <f t="shared" si="7"/>
        <v>0.84218056645221939</v>
      </c>
      <c r="H84">
        <f t="shared" si="8"/>
        <v>4.7653899785552678E-2</v>
      </c>
      <c r="K84">
        <f t="shared" si="9"/>
        <v>-100</v>
      </c>
      <c r="L84">
        <f>POWER('Knuth 150000 '!K84,2)/1500</f>
        <v>6.666666666666667</v>
      </c>
    </row>
    <row r="85" spans="1:12" x14ac:dyDescent="0.35">
      <c r="A85">
        <v>80</v>
      </c>
      <c r="B85" t="s">
        <v>4</v>
      </c>
      <c r="C85">
        <v>1537</v>
      </c>
      <c r="D85">
        <f t="shared" si="5"/>
        <v>120716</v>
      </c>
      <c r="E85">
        <f t="shared" si="6"/>
        <v>0.80477333333333334</v>
      </c>
      <c r="F85">
        <f>STANDARDIZE(A85,B106,B107)</f>
        <v>1.0380622837370244</v>
      </c>
      <c r="G85">
        <f t="shared" si="7"/>
        <v>0.85037947041012751</v>
      </c>
      <c r="H85">
        <f t="shared" si="8"/>
        <v>4.5606137076794173E-2</v>
      </c>
      <c r="K85">
        <f t="shared" si="9"/>
        <v>37</v>
      </c>
      <c r="L85">
        <f>POWER('Knuth 150000 '!K85,2)/1500</f>
        <v>0.91266666666666663</v>
      </c>
    </row>
    <row r="86" spans="1:12" x14ac:dyDescent="0.35">
      <c r="A86">
        <v>81</v>
      </c>
      <c r="B86" t="s">
        <v>4</v>
      </c>
      <c r="C86">
        <v>1459</v>
      </c>
      <c r="D86">
        <f t="shared" si="5"/>
        <v>122175</v>
      </c>
      <c r="E86">
        <f t="shared" si="6"/>
        <v>0.8145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4.3789131658527047E-2</v>
      </c>
      <c r="K86">
        <f t="shared" si="9"/>
        <v>-41</v>
      </c>
      <c r="L86">
        <f>POWER('Knuth 150000 '!K86,2)/1500</f>
        <v>1.1206666666666667</v>
      </c>
    </row>
    <row r="87" spans="1:12" x14ac:dyDescent="0.35">
      <c r="A87">
        <v>82</v>
      </c>
      <c r="B87" t="s">
        <v>4</v>
      </c>
      <c r="C87">
        <v>1454</v>
      </c>
      <c r="D87">
        <f t="shared" si="5"/>
        <v>123629</v>
      </c>
      <c r="E87">
        <f t="shared" si="6"/>
        <v>0.82419333333333333</v>
      </c>
      <c r="F87">
        <f>STANDARDIZE(A87,B106,B107)</f>
        <v>1.1072664359861593</v>
      </c>
      <c r="G87">
        <f t="shared" si="7"/>
        <v>0.86591062436960076</v>
      </c>
      <c r="H87">
        <f t="shared" si="8"/>
        <v>4.1717291036267423E-2</v>
      </c>
      <c r="K87">
        <f t="shared" si="9"/>
        <v>-46</v>
      </c>
      <c r="L87">
        <f>POWER('Knuth 150000 '!K87,2)/1500</f>
        <v>1.4106666666666667</v>
      </c>
    </row>
    <row r="88" spans="1:12" x14ac:dyDescent="0.35">
      <c r="A88">
        <v>83</v>
      </c>
      <c r="B88" t="s">
        <v>5</v>
      </c>
      <c r="C88">
        <v>1470</v>
      </c>
      <c r="D88">
        <f t="shared" si="5"/>
        <v>125099</v>
      </c>
      <c r="E88">
        <f t="shared" si="6"/>
        <v>0.83399333333333336</v>
      </c>
      <c r="F88">
        <f>STANDARDIZE(A88,B106,B107)</f>
        <v>1.1418685121107266</v>
      </c>
      <c r="G88">
        <f t="shared" si="7"/>
        <v>0.87324566058822739</v>
      </c>
      <c r="H88">
        <f t="shared" si="8"/>
        <v>3.9252327254894026E-2</v>
      </c>
      <c r="K88">
        <f t="shared" si="9"/>
        <v>-30</v>
      </c>
      <c r="L88">
        <f>POWER('Knuth 150000 '!K88,2)/1500</f>
        <v>0.6</v>
      </c>
    </row>
    <row r="89" spans="1:12" x14ac:dyDescent="0.35">
      <c r="A89">
        <v>84</v>
      </c>
      <c r="B89" t="s">
        <v>5</v>
      </c>
      <c r="C89">
        <v>1484</v>
      </c>
      <c r="D89">
        <f t="shared" si="5"/>
        <v>126583</v>
      </c>
      <c r="E89">
        <f t="shared" si="6"/>
        <v>0.84388666666666667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3.6409893934938653E-2</v>
      </c>
      <c r="K89">
        <f t="shared" si="9"/>
        <v>-16</v>
      </c>
      <c r="L89">
        <f>POWER('Knuth 150000 '!K89,2)/1500</f>
        <v>0.17066666666666666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128083</v>
      </c>
      <c r="E90">
        <f t="shared" si="6"/>
        <v>0.85388666666666668</v>
      </c>
      <c r="F90">
        <f>STANDARDIZE(A90,B106,B107)</f>
        <v>1.2110726643598617</v>
      </c>
      <c r="G90">
        <f t="shared" si="7"/>
        <v>0.88706622156702475</v>
      </c>
      <c r="H90">
        <f t="shared" si="8"/>
        <v>3.3179554900358066E-2</v>
      </c>
      <c r="K90">
        <f t="shared" si="9"/>
        <v>0</v>
      </c>
      <c r="L90">
        <f>POWER('Knuth 150000 '!K90,2)/1500</f>
        <v>0</v>
      </c>
    </row>
    <row r="91" spans="1:12" x14ac:dyDescent="0.35">
      <c r="A91">
        <v>86</v>
      </c>
      <c r="B91" t="s">
        <v>4</v>
      </c>
      <c r="C91">
        <v>1514</v>
      </c>
      <c r="D91">
        <f t="shared" si="5"/>
        <v>129597</v>
      </c>
      <c r="E91">
        <f t="shared" si="6"/>
        <v>0.86397999999999997</v>
      </c>
      <c r="F91">
        <f>STANDARDIZE(A91,B106,B107)</f>
        <v>1.2456747404844291</v>
      </c>
      <c r="G91">
        <f t="shared" si="7"/>
        <v>0.89355808464821407</v>
      </c>
      <c r="H91">
        <f t="shared" si="8"/>
        <v>2.9578084648214098E-2</v>
      </c>
      <c r="K91">
        <f t="shared" si="9"/>
        <v>14</v>
      </c>
      <c r="L91">
        <f>POWER('Knuth 150000 '!K91,2)/1500</f>
        <v>0.13066666666666665</v>
      </c>
    </row>
    <row r="92" spans="1:12" x14ac:dyDescent="0.35">
      <c r="A92">
        <v>87</v>
      </c>
      <c r="B92" t="s">
        <v>4</v>
      </c>
      <c r="C92">
        <v>1513</v>
      </c>
      <c r="D92">
        <f t="shared" si="5"/>
        <v>131110</v>
      </c>
      <c r="E92">
        <f t="shared" si="6"/>
        <v>0.87406666666666666</v>
      </c>
      <c r="F92">
        <f>STANDARDIZE(A92,B106,B107)</f>
        <v>1.2802768166089966</v>
      </c>
      <c r="G92">
        <f t="shared" si="7"/>
        <v>0.89977610091147864</v>
      </c>
      <c r="H92">
        <f t="shared" si="8"/>
        <v>2.5709434244811979E-2</v>
      </c>
      <c r="K92">
        <f t="shared" si="9"/>
        <v>13</v>
      </c>
      <c r="L92">
        <f>POWER('Knuth 150000 '!K92,2)/1500</f>
        <v>0.11266666666666666</v>
      </c>
    </row>
    <row r="93" spans="1:12" x14ac:dyDescent="0.35">
      <c r="A93">
        <v>88</v>
      </c>
      <c r="B93" t="s">
        <v>5</v>
      </c>
      <c r="C93">
        <v>1438</v>
      </c>
      <c r="D93">
        <f t="shared" si="5"/>
        <v>132548</v>
      </c>
      <c r="E93">
        <f t="shared" si="6"/>
        <v>0.88365333333333329</v>
      </c>
      <c r="F93">
        <f>STANDARDIZE(A93,B106,B107)</f>
        <v>1.3148788927335642</v>
      </c>
      <c r="G93">
        <f t="shared" si="7"/>
        <v>0.90572469623155494</v>
      </c>
      <c r="H93">
        <f t="shared" si="8"/>
        <v>2.2071362898221647E-2</v>
      </c>
      <c r="K93">
        <f t="shared" si="9"/>
        <v>-62</v>
      </c>
      <c r="L93">
        <f>POWER('Knuth 150000 '!K93,2)/1500</f>
        <v>2.5626666666666669</v>
      </c>
    </row>
    <row r="94" spans="1:12" x14ac:dyDescent="0.35">
      <c r="A94">
        <v>89</v>
      </c>
      <c r="B94" t="s">
        <v>5</v>
      </c>
      <c r="C94">
        <v>1570</v>
      </c>
      <c r="D94">
        <f t="shared" si="5"/>
        <v>134118</v>
      </c>
      <c r="E94">
        <f t="shared" si="6"/>
        <v>0.89412000000000003</v>
      </c>
      <c r="F94">
        <f>STANDARDIZE(A94,B106,B107)</f>
        <v>1.3494809688581315</v>
      </c>
      <c r="G94">
        <f t="shared" si="7"/>
        <v>0.91140873545381396</v>
      </c>
      <c r="H94">
        <f t="shared" si="8"/>
        <v>1.728873545381393E-2</v>
      </c>
      <c r="K94">
        <f t="shared" si="9"/>
        <v>70</v>
      </c>
      <c r="L94">
        <f>POWER('Knuth 150000 '!K94,2)/1500</f>
        <v>3.2666666666666666</v>
      </c>
    </row>
    <row r="95" spans="1:12" x14ac:dyDescent="0.35">
      <c r="A95">
        <v>90</v>
      </c>
      <c r="B95" t="s">
        <v>4</v>
      </c>
      <c r="C95">
        <v>1503</v>
      </c>
      <c r="D95">
        <f t="shared" si="5"/>
        <v>135621</v>
      </c>
      <c r="E95">
        <f t="shared" si="6"/>
        <v>0.90414000000000005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1.2693486054265679E-2</v>
      </c>
      <c r="K95">
        <f t="shared" si="9"/>
        <v>3</v>
      </c>
      <c r="L95">
        <f>POWER('Knuth 150000 '!K95,2)/1500</f>
        <v>6.0000000000000001E-3</v>
      </c>
    </row>
    <row r="96" spans="1:12" x14ac:dyDescent="0.35">
      <c r="A96">
        <v>91</v>
      </c>
      <c r="B96" t="s">
        <v>5</v>
      </c>
      <c r="C96">
        <v>1490</v>
      </c>
      <c r="D96">
        <f t="shared" si="5"/>
        <v>137111</v>
      </c>
      <c r="E96">
        <f t="shared" si="6"/>
        <v>0.91407333333333329</v>
      </c>
      <c r="F96">
        <f>STANDARDIZE(A96,B106,B107)</f>
        <v>1.4186851211072664</v>
      </c>
      <c r="G96">
        <f t="shared" si="7"/>
        <v>0.92200458153189002</v>
      </c>
      <c r="H96">
        <f t="shared" si="8"/>
        <v>7.9312481985567285E-3</v>
      </c>
      <c r="K96">
        <f t="shared" si="9"/>
        <v>-10</v>
      </c>
      <c r="L96">
        <f>POWER('Knuth 150000 '!K96,2)/1500</f>
        <v>6.6666666666666666E-2</v>
      </c>
    </row>
    <row r="97" spans="1:12" x14ac:dyDescent="0.35">
      <c r="A97">
        <v>92</v>
      </c>
      <c r="B97" t="s">
        <v>5</v>
      </c>
      <c r="C97">
        <v>1511</v>
      </c>
      <c r="D97">
        <f t="shared" si="5"/>
        <v>138622</v>
      </c>
      <c r="E97">
        <f t="shared" si="6"/>
        <v>0.92414666666666667</v>
      </c>
      <c r="F97">
        <f>STANDARDIZE(A97,B106,B107)</f>
        <v>1.453287197231834</v>
      </c>
      <c r="G97">
        <f t="shared" si="7"/>
        <v>0.92692798475927007</v>
      </c>
      <c r="H97">
        <f t="shared" si="8"/>
        <v>2.781318092603402E-3</v>
      </c>
      <c r="K97">
        <f t="shared" si="9"/>
        <v>11</v>
      </c>
      <c r="L97">
        <f>POWER('Knuth 150000 '!K97,2)/1500</f>
        <v>8.0666666666666664E-2</v>
      </c>
    </row>
    <row r="98" spans="1:12" x14ac:dyDescent="0.35">
      <c r="A98">
        <v>93</v>
      </c>
      <c r="B98" t="s">
        <v>4</v>
      </c>
      <c r="C98">
        <v>1483</v>
      </c>
      <c r="D98">
        <f t="shared" si="5"/>
        <v>140105</v>
      </c>
      <c r="E98">
        <f t="shared" si="6"/>
        <v>0.93403333333333338</v>
      </c>
      <c r="F98">
        <f>STANDARDIZE(A98,B106,B107)</f>
        <v>1.4878892733564015</v>
      </c>
      <c r="G98">
        <f t="shared" si="7"/>
        <v>0.9316099515074947</v>
      </c>
      <c r="H98">
        <f t="shared" si="8"/>
        <v>2.4233818258386775E-3</v>
      </c>
      <c r="K98">
        <f t="shared" si="9"/>
        <v>-17</v>
      </c>
      <c r="L98">
        <f>POWER('Knuth 150000 '!K98,2)/1500</f>
        <v>0.19266666666666668</v>
      </c>
    </row>
    <row r="99" spans="1:12" x14ac:dyDescent="0.35">
      <c r="A99">
        <v>94</v>
      </c>
      <c r="B99" t="s">
        <v>4</v>
      </c>
      <c r="C99">
        <v>1491</v>
      </c>
      <c r="D99">
        <f t="shared" si="5"/>
        <v>141596</v>
      </c>
      <c r="E99">
        <f t="shared" si="6"/>
        <v>0.94397333333333333</v>
      </c>
      <c r="F99">
        <f>STANDARDIZE(A99,B106,B107)</f>
        <v>1.5224913494809689</v>
      </c>
      <c r="G99">
        <f t="shared" si="7"/>
        <v>0.93605699434998302</v>
      </c>
      <c r="H99">
        <f t="shared" si="8"/>
        <v>7.9163389833503128E-3</v>
      </c>
      <c r="K99">
        <f t="shared" si="9"/>
        <v>-9</v>
      </c>
      <c r="L99">
        <f>POWER('Knuth 150000 '!K99,2)/1500</f>
        <v>5.3999999999999999E-2</v>
      </c>
    </row>
    <row r="100" spans="1:12" x14ac:dyDescent="0.35">
      <c r="A100">
        <v>95</v>
      </c>
      <c r="B100" t="s">
        <v>5</v>
      </c>
      <c r="C100">
        <v>1507</v>
      </c>
      <c r="D100">
        <f t="shared" si="5"/>
        <v>143103</v>
      </c>
      <c r="E100">
        <f t="shared" si="6"/>
        <v>0.95401999999999998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1.3744152862565584E-2</v>
      </c>
      <c r="K100">
        <f t="shared" si="9"/>
        <v>7</v>
      </c>
      <c r="L100">
        <f>POWER('Knuth 150000 '!K100,2)/1500</f>
        <v>3.2666666666666663E-2</v>
      </c>
    </row>
    <row r="101" spans="1:12" x14ac:dyDescent="0.35">
      <c r="A101">
        <v>96</v>
      </c>
      <c r="B101" t="s">
        <v>4</v>
      </c>
      <c r="C101">
        <v>1516</v>
      </c>
      <c r="D101">
        <f t="shared" si="5"/>
        <v>144619</v>
      </c>
      <c r="E101">
        <f t="shared" si="6"/>
        <v>0.96412666666666669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1.9853236443974409E-2</v>
      </c>
      <c r="K101">
        <f t="shared" si="9"/>
        <v>16</v>
      </c>
      <c r="L101">
        <f>POWER('Knuth 150000 '!K101,2)/1500</f>
        <v>0.17066666666666666</v>
      </c>
    </row>
    <row r="102" spans="1:12" x14ac:dyDescent="0.35">
      <c r="A102">
        <v>97</v>
      </c>
      <c r="B102" t="s">
        <v>5</v>
      </c>
      <c r="C102">
        <v>1608</v>
      </c>
      <c r="D102">
        <f t="shared" si="5"/>
        <v>146227</v>
      </c>
      <c r="E102">
        <f t="shared" si="6"/>
        <v>0.97484666666666664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2.6789850066566756E-2</v>
      </c>
      <c r="K102">
        <f t="shared" si="9"/>
        <v>108</v>
      </c>
      <c r="L102">
        <f>POWER('Knuth 150000 '!K102,2)/1500</f>
        <v>7.7759999999999998</v>
      </c>
    </row>
    <row r="103" spans="1:12" x14ac:dyDescent="0.35">
      <c r="A103">
        <v>98</v>
      </c>
      <c r="B103" t="s">
        <v>5</v>
      </c>
      <c r="C103">
        <v>1504</v>
      </c>
      <c r="D103">
        <f t="shared" si="5"/>
        <v>147731</v>
      </c>
      <c r="E103">
        <f t="shared" si="6"/>
        <v>0.98487333333333338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3.3240134224237883E-2</v>
      </c>
      <c r="K103">
        <f t="shared" si="9"/>
        <v>4</v>
      </c>
      <c r="L103">
        <f>POWER('Knuth 150000 '!K103,2)/1500</f>
        <v>1.0666666666666666E-2</v>
      </c>
    </row>
    <row r="104" spans="1:12" x14ac:dyDescent="0.35">
      <c r="A104">
        <v>99</v>
      </c>
      <c r="B104" t="s">
        <v>5</v>
      </c>
      <c r="C104">
        <v>1474</v>
      </c>
      <c r="D104">
        <f t="shared" si="5"/>
        <v>149205</v>
      </c>
      <c r="E104">
        <f t="shared" si="6"/>
        <v>0.99470000000000003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3.9690141163487458E-2</v>
      </c>
      <c r="K104">
        <f t="shared" si="9"/>
        <v>-26</v>
      </c>
      <c r="L104">
        <f>POWER('Knuth 150000 '!K104,2)/1500</f>
        <v>0.45066666666666666</v>
      </c>
    </row>
    <row r="105" spans="1:12" x14ac:dyDescent="0.35">
      <c r="A105">
        <v>100</v>
      </c>
      <c r="B105" t="s">
        <v>3</v>
      </c>
      <c r="C105">
        <v>795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-705</v>
      </c>
      <c r="L105">
        <f>POWER('Knuth 150000 '!K105,2)/1500</f>
        <v>331.35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800.39733333333334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6.2604414706436212E-2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-5.6306242222638012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-890.28876225790191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-5.6430199989532959</v>
      </c>
    </row>
    <row r="127" spans="1:4" x14ac:dyDescent="0.35">
      <c r="A127" t="s">
        <v>53</v>
      </c>
      <c r="B127">
        <f>B122+B123*_xlfn.NORM.S.INV(1-0.05/2)</f>
        <v>-5.6182284455743066</v>
      </c>
    </row>
    <row r="129" spans="1:4" x14ac:dyDescent="0.35">
      <c r="A129" t="s">
        <v>54</v>
      </c>
      <c r="B129">
        <f>KURT(C5:C105)</f>
        <v>35.719320246320542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2823.9072746006113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35.69452885820921</v>
      </c>
    </row>
    <row r="134" spans="1:4" x14ac:dyDescent="0.35">
      <c r="A134" t="s">
        <v>57</v>
      </c>
      <c r="B134">
        <f>B129+B130*_xlfn.NORM.S.INV(1-0.05/2)</f>
        <v>35.744111634431874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W1" workbookViewId="0">
      <selection activeCell="AJ1" sqref="AJ1:AK2"/>
    </sheetView>
  </sheetViews>
  <sheetFormatPr defaultRowHeight="14.5" x14ac:dyDescent="0.35"/>
  <sheetData>
    <row r="1" spans="1:37" x14ac:dyDescent="0.35">
      <c r="A1" t="s">
        <v>76</v>
      </c>
      <c r="E1" t="s">
        <v>76</v>
      </c>
      <c r="I1" t="s">
        <v>81</v>
      </c>
      <c r="M1" t="s">
        <v>81</v>
      </c>
      <c r="Q1" t="s">
        <v>82</v>
      </c>
      <c r="U1" t="s">
        <v>82</v>
      </c>
      <c r="Y1" t="s">
        <v>83</v>
      </c>
      <c r="AC1" t="s">
        <v>83</v>
      </c>
      <c r="AG1" t="s">
        <v>63</v>
      </c>
      <c r="AJ1" t="s">
        <v>63</v>
      </c>
    </row>
    <row r="2" spans="1:37" x14ac:dyDescent="0.35">
      <c r="A2" t="s">
        <v>77</v>
      </c>
      <c r="E2" t="s">
        <v>80</v>
      </c>
      <c r="I2" t="s">
        <v>77</v>
      </c>
      <c r="M2" t="s">
        <v>80</v>
      </c>
      <c r="Q2" t="s">
        <v>77</v>
      </c>
      <c r="U2" t="s">
        <v>80</v>
      </c>
      <c r="Y2" t="s">
        <v>77</v>
      </c>
      <c r="AC2" t="s">
        <v>80</v>
      </c>
      <c r="AG2" t="s">
        <v>77</v>
      </c>
      <c r="AJ2" t="s">
        <v>80</v>
      </c>
    </row>
    <row r="3" spans="1:37" x14ac:dyDescent="0.35">
      <c r="A3">
        <v>0</v>
      </c>
      <c r="B3">
        <v>242</v>
      </c>
      <c r="E3">
        <v>0</v>
      </c>
      <c r="F3">
        <v>726</v>
      </c>
      <c r="I3">
        <v>0</v>
      </c>
      <c r="J3">
        <v>292</v>
      </c>
      <c r="M3">
        <v>0</v>
      </c>
      <c r="N3">
        <v>758</v>
      </c>
      <c r="Q3">
        <v>0</v>
      </c>
      <c r="R3">
        <v>236</v>
      </c>
      <c r="U3">
        <v>0</v>
      </c>
      <c r="V3">
        <v>769</v>
      </c>
      <c r="Y3">
        <v>0</v>
      </c>
      <c r="Z3">
        <v>236</v>
      </c>
      <c r="AC3">
        <v>0</v>
      </c>
      <c r="AD3">
        <v>748</v>
      </c>
      <c r="AG3">
        <v>0</v>
      </c>
      <c r="AH3">
        <v>251</v>
      </c>
      <c r="AJ3">
        <v>0</v>
      </c>
      <c r="AK3">
        <v>751</v>
      </c>
    </row>
    <row r="4" spans="1:37" x14ac:dyDescent="0.35">
      <c r="A4">
        <v>1</v>
      </c>
      <c r="B4">
        <v>518</v>
      </c>
      <c r="E4">
        <v>1</v>
      </c>
      <c r="F4">
        <v>1538</v>
      </c>
      <c r="I4">
        <v>1</v>
      </c>
      <c r="J4">
        <v>508</v>
      </c>
      <c r="M4">
        <v>1</v>
      </c>
      <c r="N4">
        <v>1513</v>
      </c>
      <c r="Q4">
        <v>1</v>
      </c>
      <c r="R4">
        <v>481</v>
      </c>
      <c r="U4">
        <v>1</v>
      </c>
      <c r="V4">
        <v>1465</v>
      </c>
      <c r="Y4">
        <v>1</v>
      </c>
      <c r="Z4">
        <v>502</v>
      </c>
      <c r="AC4">
        <v>1</v>
      </c>
      <c r="AD4">
        <v>1582</v>
      </c>
      <c r="AG4">
        <v>1</v>
      </c>
      <c r="AH4">
        <v>500</v>
      </c>
      <c r="AJ4">
        <v>1</v>
      </c>
      <c r="AK4">
        <v>1500</v>
      </c>
    </row>
    <row r="5" spans="1:37" x14ac:dyDescent="0.35">
      <c r="A5">
        <v>2</v>
      </c>
      <c r="B5">
        <v>528</v>
      </c>
      <c r="E5">
        <v>2</v>
      </c>
      <c r="F5">
        <v>1472</v>
      </c>
      <c r="I5">
        <v>2</v>
      </c>
      <c r="J5">
        <v>492</v>
      </c>
      <c r="M5">
        <v>2</v>
      </c>
      <c r="N5">
        <v>1520</v>
      </c>
      <c r="Q5">
        <v>2</v>
      </c>
      <c r="R5">
        <v>515</v>
      </c>
      <c r="U5">
        <v>2</v>
      </c>
      <c r="V5">
        <v>1532</v>
      </c>
      <c r="Y5">
        <v>2</v>
      </c>
      <c r="Z5">
        <v>531</v>
      </c>
      <c r="AC5">
        <v>2</v>
      </c>
      <c r="AD5">
        <v>1544</v>
      </c>
      <c r="AG5">
        <v>2</v>
      </c>
      <c r="AH5">
        <v>499</v>
      </c>
      <c r="AJ5">
        <v>2</v>
      </c>
      <c r="AK5">
        <v>1499</v>
      </c>
    </row>
    <row r="6" spans="1:37" x14ac:dyDescent="0.35">
      <c r="A6">
        <v>3</v>
      </c>
      <c r="B6">
        <v>509</v>
      </c>
      <c r="E6">
        <v>3</v>
      </c>
      <c r="F6">
        <v>1536</v>
      </c>
      <c r="I6">
        <v>3</v>
      </c>
      <c r="J6">
        <v>494</v>
      </c>
      <c r="M6">
        <v>3</v>
      </c>
      <c r="N6">
        <v>1515</v>
      </c>
      <c r="Q6">
        <v>3</v>
      </c>
      <c r="R6">
        <v>570</v>
      </c>
      <c r="U6">
        <v>3</v>
      </c>
      <c r="V6">
        <v>1568</v>
      </c>
      <c r="Y6">
        <v>3</v>
      </c>
      <c r="Z6">
        <v>517</v>
      </c>
      <c r="AC6">
        <v>3</v>
      </c>
      <c r="AD6">
        <v>1505</v>
      </c>
      <c r="AG6">
        <v>3</v>
      </c>
      <c r="AH6">
        <v>500</v>
      </c>
      <c r="AJ6">
        <v>3</v>
      </c>
      <c r="AK6">
        <v>1501</v>
      </c>
    </row>
    <row r="7" spans="1:37" x14ac:dyDescent="0.35">
      <c r="A7">
        <v>4</v>
      </c>
      <c r="B7">
        <v>506</v>
      </c>
      <c r="E7">
        <v>4</v>
      </c>
      <c r="F7">
        <v>1524</v>
      </c>
      <c r="I7">
        <v>4</v>
      </c>
      <c r="J7">
        <v>481</v>
      </c>
      <c r="M7">
        <v>4</v>
      </c>
      <c r="N7">
        <v>1548</v>
      </c>
      <c r="Q7">
        <v>4</v>
      </c>
      <c r="R7">
        <v>472</v>
      </c>
      <c r="U7">
        <v>4</v>
      </c>
      <c r="V7">
        <v>1512</v>
      </c>
      <c r="Y7">
        <v>4</v>
      </c>
      <c r="Z7">
        <v>454</v>
      </c>
      <c r="AC7">
        <v>4</v>
      </c>
      <c r="AD7">
        <v>1438</v>
      </c>
      <c r="AG7">
        <v>4</v>
      </c>
      <c r="AH7">
        <v>501</v>
      </c>
      <c r="AJ7">
        <v>4</v>
      </c>
      <c r="AK7">
        <v>1500</v>
      </c>
    </row>
    <row r="8" spans="1:37" x14ac:dyDescent="0.35">
      <c r="A8">
        <v>5</v>
      </c>
      <c r="B8">
        <v>497</v>
      </c>
      <c r="E8">
        <v>5</v>
      </c>
      <c r="F8">
        <v>1441</v>
      </c>
      <c r="I8">
        <v>5</v>
      </c>
      <c r="J8">
        <v>514</v>
      </c>
      <c r="M8">
        <v>5</v>
      </c>
      <c r="N8">
        <v>1475</v>
      </c>
      <c r="Q8">
        <v>5</v>
      </c>
      <c r="R8">
        <v>510</v>
      </c>
      <c r="U8">
        <v>5</v>
      </c>
      <c r="V8">
        <v>1484</v>
      </c>
      <c r="Y8">
        <v>5</v>
      </c>
      <c r="Z8">
        <v>524</v>
      </c>
      <c r="AC8">
        <v>5</v>
      </c>
      <c r="AD8">
        <v>1467</v>
      </c>
      <c r="AG8">
        <v>5</v>
      </c>
      <c r="AH8">
        <v>501</v>
      </c>
      <c r="AJ8">
        <v>5</v>
      </c>
      <c r="AK8">
        <v>1499</v>
      </c>
    </row>
    <row r="9" spans="1:37" x14ac:dyDescent="0.35">
      <c r="A9">
        <v>6</v>
      </c>
      <c r="B9">
        <v>508</v>
      </c>
      <c r="E9">
        <v>6</v>
      </c>
      <c r="F9">
        <v>1490</v>
      </c>
      <c r="I9">
        <v>6</v>
      </c>
      <c r="J9">
        <v>478</v>
      </c>
      <c r="M9">
        <v>6</v>
      </c>
      <c r="N9">
        <v>1537</v>
      </c>
      <c r="Q9">
        <v>6</v>
      </c>
      <c r="R9">
        <v>520</v>
      </c>
      <c r="U9">
        <v>6</v>
      </c>
      <c r="V9">
        <v>1556</v>
      </c>
      <c r="Y9">
        <v>6</v>
      </c>
      <c r="Z9">
        <v>479</v>
      </c>
      <c r="AC9">
        <v>6</v>
      </c>
      <c r="AD9">
        <v>1463</v>
      </c>
      <c r="AG9">
        <v>6</v>
      </c>
      <c r="AH9">
        <v>498</v>
      </c>
      <c r="AJ9">
        <v>6</v>
      </c>
      <c r="AK9">
        <v>1500</v>
      </c>
    </row>
    <row r="10" spans="1:37" x14ac:dyDescent="0.35">
      <c r="A10">
        <v>7</v>
      </c>
      <c r="B10">
        <v>473</v>
      </c>
      <c r="E10">
        <v>7</v>
      </c>
      <c r="F10">
        <v>1426</v>
      </c>
      <c r="I10">
        <v>7</v>
      </c>
      <c r="J10">
        <v>483</v>
      </c>
      <c r="M10">
        <v>7</v>
      </c>
      <c r="N10">
        <v>1471</v>
      </c>
      <c r="Q10">
        <v>7</v>
      </c>
      <c r="R10">
        <v>473</v>
      </c>
      <c r="U10">
        <v>7</v>
      </c>
      <c r="V10">
        <v>1588</v>
      </c>
      <c r="Y10">
        <v>7</v>
      </c>
      <c r="Z10">
        <v>476</v>
      </c>
      <c r="AC10">
        <v>7</v>
      </c>
      <c r="AD10">
        <v>1428</v>
      </c>
      <c r="AG10">
        <v>7</v>
      </c>
      <c r="AH10">
        <v>501</v>
      </c>
      <c r="AJ10">
        <v>7</v>
      </c>
      <c r="AK10">
        <v>1500</v>
      </c>
    </row>
    <row r="11" spans="1:37" x14ac:dyDescent="0.35">
      <c r="A11">
        <v>8</v>
      </c>
      <c r="B11">
        <v>522</v>
      </c>
      <c r="E11">
        <v>8</v>
      </c>
      <c r="F11">
        <v>1500</v>
      </c>
      <c r="I11">
        <v>8</v>
      </c>
      <c r="J11">
        <v>501</v>
      </c>
      <c r="M11">
        <v>8</v>
      </c>
      <c r="N11">
        <v>1502</v>
      </c>
      <c r="Q11">
        <v>8</v>
      </c>
      <c r="R11">
        <v>466</v>
      </c>
      <c r="U11">
        <v>8</v>
      </c>
      <c r="V11">
        <v>1522</v>
      </c>
      <c r="Y11">
        <v>8</v>
      </c>
      <c r="Z11">
        <v>509</v>
      </c>
      <c r="AC11">
        <v>8</v>
      </c>
      <c r="AD11">
        <v>1447</v>
      </c>
      <c r="AG11">
        <v>8</v>
      </c>
      <c r="AH11">
        <v>499</v>
      </c>
      <c r="AJ11">
        <v>8</v>
      </c>
      <c r="AK11">
        <v>1501</v>
      </c>
    </row>
    <row r="12" spans="1:37" x14ac:dyDescent="0.35">
      <c r="A12">
        <v>9</v>
      </c>
      <c r="B12">
        <v>454</v>
      </c>
      <c r="E12">
        <v>9</v>
      </c>
      <c r="F12">
        <v>1495</v>
      </c>
      <c r="I12">
        <v>9</v>
      </c>
      <c r="J12">
        <v>462</v>
      </c>
      <c r="M12">
        <v>9</v>
      </c>
      <c r="N12">
        <v>1540</v>
      </c>
      <c r="Q12">
        <v>9</v>
      </c>
      <c r="R12">
        <v>557</v>
      </c>
      <c r="U12">
        <v>9</v>
      </c>
      <c r="V12">
        <v>1533</v>
      </c>
      <c r="Y12">
        <v>9</v>
      </c>
      <c r="Z12">
        <v>521</v>
      </c>
      <c r="AC12">
        <v>9</v>
      </c>
      <c r="AD12">
        <v>1452</v>
      </c>
      <c r="AG12">
        <v>9</v>
      </c>
      <c r="AH12">
        <v>500</v>
      </c>
      <c r="AJ12">
        <v>9</v>
      </c>
      <c r="AK12">
        <v>1500</v>
      </c>
    </row>
    <row r="13" spans="1:37" x14ac:dyDescent="0.35">
      <c r="A13">
        <v>10</v>
      </c>
      <c r="B13">
        <v>552</v>
      </c>
      <c r="E13">
        <v>10</v>
      </c>
      <c r="F13">
        <v>1463</v>
      </c>
      <c r="I13">
        <v>10</v>
      </c>
      <c r="J13">
        <v>503</v>
      </c>
      <c r="M13">
        <v>10</v>
      </c>
      <c r="N13">
        <v>1472</v>
      </c>
      <c r="Q13">
        <v>10</v>
      </c>
      <c r="R13">
        <v>486</v>
      </c>
      <c r="U13">
        <v>10</v>
      </c>
      <c r="V13">
        <v>1530</v>
      </c>
      <c r="Y13">
        <v>10</v>
      </c>
      <c r="Z13">
        <v>493</v>
      </c>
      <c r="AC13">
        <v>10</v>
      </c>
      <c r="AD13">
        <v>1466</v>
      </c>
      <c r="AG13">
        <v>10</v>
      </c>
      <c r="AH13">
        <v>501</v>
      </c>
      <c r="AJ13">
        <v>10</v>
      </c>
      <c r="AK13">
        <v>1500</v>
      </c>
    </row>
    <row r="14" spans="1:37" x14ac:dyDescent="0.35">
      <c r="A14">
        <v>11</v>
      </c>
      <c r="B14">
        <v>481</v>
      </c>
      <c r="E14">
        <v>11</v>
      </c>
      <c r="F14">
        <v>1411</v>
      </c>
      <c r="I14">
        <v>11</v>
      </c>
      <c r="J14">
        <v>506</v>
      </c>
      <c r="M14">
        <v>11</v>
      </c>
      <c r="N14">
        <v>1460</v>
      </c>
      <c r="Q14">
        <v>11</v>
      </c>
      <c r="R14">
        <v>468</v>
      </c>
      <c r="U14">
        <v>11</v>
      </c>
      <c r="V14">
        <v>1462</v>
      </c>
      <c r="Y14">
        <v>11</v>
      </c>
      <c r="Z14">
        <v>527</v>
      </c>
      <c r="AC14">
        <v>11</v>
      </c>
      <c r="AD14">
        <v>1602</v>
      </c>
      <c r="AG14">
        <v>11</v>
      </c>
      <c r="AH14">
        <v>500</v>
      </c>
      <c r="AJ14">
        <v>11</v>
      </c>
      <c r="AK14">
        <v>1500</v>
      </c>
    </row>
    <row r="15" spans="1:37" x14ac:dyDescent="0.35">
      <c r="A15">
        <v>12</v>
      </c>
      <c r="B15">
        <v>502</v>
      </c>
      <c r="E15">
        <v>12</v>
      </c>
      <c r="F15">
        <v>1558</v>
      </c>
      <c r="I15">
        <v>12</v>
      </c>
      <c r="J15">
        <v>439</v>
      </c>
      <c r="M15">
        <v>12</v>
      </c>
      <c r="N15">
        <v>1461</v>
      </c>
      <c r="Q15">
        <v>12</v>
      </c>
      <c r="R15">
        <v>479</v>
      </c>
      <c r="U15">
        <v>12</v>
      </c>
      <c r="V15">
        <v>1568</v>
      </c>
      <c r="Y15">
        <v>12</v>
      </c>
      <c r="Z15">
        <v>557</v>
      </c>
      <c r="AC15">
        <v>12</v>
      </c>
      <c r="AD15">
        <v>1455</v>
      </c>
      <c r="AG15">
        <v>12</v>
      </c>
      <c r="AH15">
        <v>499</v>
      </c>
      <c r="AJ15">
        <v>12</v>
      </c>
      <c r="AK15">
        <v>1499</v>
      </c>
    </row>
    <row r="16" spans="1:37" x14ac:dyDescent="0.35">
      <c r="A16">
        <v>13</v>
      </c>
      <c r="B16">
        <v>488</v>
      </c>
      <c r="E16">
        <v>13</v>
      </c>
      <c r="F16">
        <v>1450</v>
      </c>
      <c r="I16">
        <v>13</v>
      </c>
      <c r="J16">
        <v>502</v>
      </c>
      <c r="M16">
        <v>13</v>
      </c>
      <c r="N16">
        <v>1541</v>
      </c>
      <c r="Q16">
        <v>13</v>
      </c>
      <c r="R16">
        <v>493</v>
      </c>
      <c r="U16">
        <v>13</v>
      </c>
      <c r="V16">
        <v>1496</v>
      </c>
      <c r="Y16">
        <v>13</v>
      </c>
      <c r="Z16">
        <v>540</v>
      </c>
      <c r="AC16">
        <v>13</v>
      </c>
      <c r="AD16">
        <v>1535</v>
      </c>
      <c r="AG16">
        <v>13</v>
      </c>
      <c r="AH16">
        <v>501</v>
      </c>
      <c r="AJ16">
        <v>13</v>
      </c>
      <c r="AK16">
        <v>1500</v>
      </c>
    </row>
    <row r="17" spans="1:37" x14ac:dyDescent="0.35">
      <c r="A17">
        <v>14</v>
      </c>
      <c r="B17">
        <v>501</v>
      </c>
      <c r="E17">
        <v>14</v>
      </c>
      <c r="F17">
        <v>1414</v>
      </c>
      <c r="I17">
        <v>14</v>
      </c>
      <c r="J17">
        <v>478</v>
      </c>
      <c r="M17">
        <v>14</v>
      </c>
      <c r="N17">
        <v>1525</v>
      </c>
      <c r="Q17">
        <v>14</v>
      </c>
      <c r="R17">
        <v>509</v>
      </c>
      <c r="U17">
        <v>14</v>
      </c>
      <c r="V17">
        <v>1518</v>
      </c>
      <c r="Y17">
        <v>14</v>
      </c>
      <c r="Z17">
        <v>487</v>
      </c>
      <c r="AC17">
        <v>14</v>
      </c>
      <c r="AD17">
        <v>1428</v>
      </c>
      <c r="AG17">
        <v>14</v>
      </c>
      <c r="AH17">
        <v>499</v>
      </c>
      <c r="AJ17">
        <v>14</v>
      </c>
      <c r="AK17">
        <v>1500</v>
      </c>
    </row>
    <row r="18" spans="1:37" x14ac:dyDescent="0.35">
      <c r="A18">
        <v>15</v>
      </c>
      <c r="B18">
        <v>497</v>
      </c>
      <c r="E18">
        <v>15</v>
      </c>
      <c r="F18">
        <v>1490</v>
      </c>
      <c r="I18">
        <v>15</v>
      </c>
      <c r="J18">
        <v>559</v>
      </c>
      <c r="M18">
        <v>15</v>
      </c>
      <c r="N18">
        <v>1474</v>
      </c>
      <c r="Q18">
        <v>15</v>
      </c>
      <c r="R18">
        <v>511</v>
      </c>
      <c r="U18">
        <v>15</v>
      </c>
      <c r="V18">
        <v>1489</v>
      </c>
      <c r="Y18">
        <v>15</v>
      </c>
      <c r="Z18">
        <v>487</v>
      </c>
      <c r="AC18">
        <v>15</v>
      </c>
      <c r="AD18">
        <v>1498</v>
      </c>
      <c r="AG18">
        <v>15</v>
      </c>
      <c r="AH18">
        <v>501</v>
      </c>
      <c r="AJ18">
        <v>15</v>
      </c>
      <c r="AK18">
        <v>1501</v>
      </c>
    </row>
    <row r="19" spans="1:37" x14ac:dyDescent="0.35">
      <c r="A19">
        <v>16</v>
      </c>
      <c r="B19">
        <v>487</v>
      </c>
      <c r="E19">
        <v>16</v>
      </c>
      <c r="F19">
        <v>1533</v>
      </c>
      <c r="I19">
        <v>16</v>
      </c>
      <c r="J19">
        <v>503</v>
      </c>
      <c r="M19">
        <v>16</v>
      </c>
      <c r="N19">
        <v>1458</v>
      </c>
      <c r="Q19">
        <v>16</v>
      </c>
      <c r="R19">
        <v>516</v>
      </c>
      <c r="U19">
        <v>16</v>
      </c>
      <c r="V19">
        <v>1530</v>
      </c>
      <c r="Y19">
        <v>16</v>
      </c>
      <c r="Z19">
        <v>499</v>
      </c>
      <c r="AC19">
        <v>16</v>
      </c>
      <c r="AD19">
        <v>1476</v>
      </c>
      <c r="AG19">
        <v>16</v>
      </c>
      <c r="AH19">
        <v>500</v>
      </c>
      <c r="AJ19">
        <v>16</v>
      </c>
      <c r="AK19">
        <v>1500</v>
      </c>
    </row>
    <row r="20" spans="1:37" x14ac:dyDescent="0.35">
      <c r="A20">
        <v>17</v>
      </c>
      <c r="B20">
        <v>512</v>
      </c>
      <c r="E20">
        <v>17</v>
      </c>
      <c r="F20">
        <v>1577</v>
      </c>
      <c r="I20">
        <v>17</v>
      </c>
      <c r="J20">
        <v>512</v>
      </c>
      <c r="M20">
        <v>17</v>
      </c>
      <c r="N20">
        <v>1533</v>
      </c>
      <c r="Q20">
        <v>17</v>
      </c>
      <c r="R20">
        <v>524</v>
      </c>
      <c r="U20">
        <v>17</v>
      </c>
      <c r="V20">
        <v>1465</v>
      </c>
      <c r="Y20">
        <v>17</v>
      </c>
      <c r="Z20">
        <v>487</v>
      </c>
      <c r="AC20">
        <v>17</v>
      </c>
      <c r="AD20">
        <v>1542</v>
      </c>
      <c r="AG20">
        <v>17</v>
      </c>
      <c r="AH20">
        <v>500</v>
      </c>
      <c r="AJ20">
        <v>17</v>
      </c>
      <c r="AK20">
        <v>1501</v>
      </c>
    </row>
    <row r="21" spans="1:37" x14ac:dyDescent="0.35">
      <c r="A21">
        <v>18</v>
      </c>
      <c r="B21">
        <v>495</v>
      </c>
      <c r="E21">
        <v>18</v>
      </c>
      <c r="F21">
        <v>1492</v>
      </c>
      <c r="I21">
        <v>18</v>
      </c>
      <c r="J21">
        <v>489</v>
      </c>
      <c r="M21">
        <v>18</v>
      </c>
      <c r="N21">
        <v>1540</v>
      </c>
      <c r="Q21">
        <v>18</v>
      </c>
      <c r="R21">
        <v>497</v>
      </c>
      <c r="U21">
        <v>18</v>
      </c>
      <c r="V21">
        <v>1410</v>
      </c>
      <c r="Y21">
        <v>18</v>
      </c>
      <c r="Z21">
        <v>515</v>
      </c>
      <c r="AC21">
        <v>18</v>
      </c>
      <c r="AD21">
        <v>1484</v>
      </c>
      <c r="AG21">
        <v>18</v>
      </c>
      <c r="AH21">
        <v>500</v>
      </c>
      <c r="AJ21">
        <v>18</v>
      </c>
      <c r="AK21">
        <v>1499</v>
      </c>
    </row>
    <row r="22" spans="1:37" x14ac:dyDescent="0.35">
      <c r="A22">
        <v>19</v>
      </c>
      <c r="B22">
        <v>523</v>
      </c>
      <c r="E22">
        <v>19</v>
      </c>
      <c r="F22">
        <v>1570</v>
      </c>
      <c r="I22">
        <v>19</v>
      </c>
      <c r="J22">
        <v>501</v>
      </c>
      <c r="M22">
        <v>19</v>
      </c>
      <c r="N22">
        <v>1537</v>
      </c>
      <c r="Q22">
        <v>19</v>
      </c>
      <c r="R22">
        <v>488</v>
      </c>
      <c r="U22">
        <v>19</v>
      </c>
      <c r="V22">
        <v>1465</v>
      </c>
      <c r="Y22">
        <v>19</v>
      </c>
      <c r="Z22">
        <v>531</v>
      </c>
      <c r="AC22">
        <v>19</v>
      </c>
      <c r="AD22">
        <v>1495</v>
      </c>
      <c r="AG22">
        <v>19</v>
      </c>
      <c r="AH22">
        <v>500</v>
      </c>
      <c r="AJ22">
        <v>19</v>
      </c>
      <c r="AK22">
        <v>1500</v>
      </c>
    </row>
    <row r="23" spans="1:37" x14ac:dyDescent="0.35">
      <c r="A23">
        <v>20</v>
      </c>
      <c r="B23">
        <v>504</v>
      </c>
      <c r="E23">
        <v>20</v>
      </c>
      <c r="F23">
        <v>1533</v>
      </c>
      <c r="I23">
        <v>20</v>
      </c>
      <c r="J23">
        <v>461</v>
      </c>
      <c r="M23">
        <v>20</v>
      </c>
      <c r="N23">
        <v>1482</v>
      </c>
      <c r="Q23">
        <v>20</v>
      </c>
      <c r="R23">
        <v>511</v>
      </c>
      <c r="U23">
        <v>20</v>
      </c>
      <c r="V23">
        <v>1549</v>
      </c>
      <c r="Y23">
        <v>20</v>
      </c>
      <c r="Z23">
        <v>519</v>
      </c>
      <c r="AC23">
        <v>20</v>
      </c>
      <c r="AD23">
        <v>1482</v>
      </c>
      <c r="AG23">
        <v>20</v>
      </c>
      <c r="AH23">
        <v>498</v>
      </c>
      <c r="AJ23">
        <v>20</v>
      </c>
      <c r="AK23">
        <v>1499</v>
      </c>
    </row>
    <row r="24" spans="1:37" x14ac:dyDescent="0.35">
      <c r="A24">
        <v>21</v>
      </c>
      <c r="B24">
        <v>493</v>
      </c>
      <c r="E24">
        <v>21</v>
      </c>
      <c r="F24">
        <v>1534</v>
      </c>
      <c r="I24">
        <v>21</v>
      </c>
      <c r="J24">
        <v>492</v>
      </c>
      <c r="M24">
        <v>21</v>
      </c>
      <c r="N24">
        <v>1478</v>
      </c>
      <c r="Q24">
        <v>21</v>
      </c>
      <c r="R24">
        <v>506</v>
      </c>
      <c r="U24">
        <v>21</v>
      </c>
      <c r="V24">
        <v>1522</v>
      </c>
      <c r="Y24">
        <v>21</v>
      </c>
      <c r="Z24">
        <v>517</v>
      </c>
      <c r="AC24">
        <v>21</v>
      </c>
      <c r="AD24">
        <v>1465</v>
      </c>
      <c r="AG24">
        <v>21</v>
      </c>
      <c r="AH24">
        <v>502</v>
      </c>
      <c r="AJ24">
        <v>21</v>
      </c>
      <c r="AK24">
        <v>1501</v>
      </c>
    </row>
    <row r="25" spans="1:37" x14ac:dyDescent="0.35">
      <c r="A25">
        <v>22</v>
      </c>
      <c r="B25">
        <v>526</v>
      </c>
      <c r="E25">
        <v>22</v>
      </c>
      <c r="F25">
        <v>1496</v>
      </c>
      <c r="I25">
        <v>22</v>
      </c>
      <c r="J25">
        <v>466</v>
      </c>
      <c r="M25">
        <v>22</v>
      </c>
      <c r="N25">
        <v>1484</v>
      </c>
      <c r="Q25">
        <v>22</v>
      </c>
      <c r="R25">
        <v>516</v>
      </c>
      <c r="U25">
        <v>22</v>
      </c>
      <c r="V25">
        <v>1498</v>
      </c>
      <c r="Y25">
        <v>22</v>
      </c>
      <c r="Z25">
        <v>516</v>
      </c>
      <c r="AC25">
        <v>22</v>
      </c>
      <c r="AD25">
        <v>1515</v>
      </c>
      <c r="AG25">
        <v>22</v>
      </c>
      <c r="AH25">
        <v>500</v>
      </c>
      <c r="AJ25">
        <v>22</v>
      </c>
      <c r="AK25">
        <v>1500</v>
      </c>
    </row>
    <row r="26" spans="1:37" x14ac:dyDescent="0.35">
      <c r="A26">
        <v>23</v>
      </c>
      <c r="B26">
        <v>556</v>
      </c>
      <c r="E26">
        <v>23</v>
      </c>
      <c r="F26">
        <v>1486</v>
      </c>
      <c r="I26">
        <v>23</v>
      </c>
      <c r="J26">
        <v>510</v>
      </c>
      <c r="M26">
        <v>23</v>
      </c>
      <c r="N26">
        <v>1472</v>
      </c>
      <c r="Q26">
        <v>23</v>
      </c>
      <c r="R26">
        <v>495</v>
      </c>
      <c r="U26">
        <v>23</v>
      </c>
      <c r="V26">
        <v>1505</v>
      </c>
      <c r="Y26">
        <v>23</v>
      </c>
      <c r="Z26">
        <v>464</v>
      </c>
      <c r="AC26">
        <v>23</v>
      </c>
      <c r="AD26">
        <v>1552</v>
      </c>
      <c r="AG26">
        <v>23</v>
      </c>
      <c r="AH26">
        <v>500</v>
      </c>
      <c r="AJ26">
        <v>23</v>
      </c>
      <c r="AK26">
        <v>1500</v>
      </c>
    </row>
    <row r="27" spans="1:37" x14ac:dyDescent="0.35">
      <c r="A27">
        <v>24</v>
      </c>
      <c r="B27">
        <v>495</v>
      </c>
      <c r="E27">
        <v>24</v>
      </c>
      <c r="F27">
        <v>1470</v>
      </c>
      <c r="I27">
        <v>24</v>
      </c>
      <c r="J27">
        <v>486</v>
      </c>
      <c r="M27">
        <v>24</v>
      </c>
      <c r="N27">
        <v>1550</v>
      </c>
      <c r="Q27">
        <v>24</v>
      </c>
      <c r="R27">
        <v>503</v>
      </c>
      <c r="U27">
        <v>24</v>
      </c>
      <c r="V27">
        <v>1472</v>
      </c>
      <c r="Y27">
        <v>24</v>
      </c>
      <c r="Z27">
        <v>492</v>
      </c>
      <c r="AC27">
        <v>24</v>
      </c>
      <c r="AD27">
        <v>1473</v>
      </c>
      <c r="AG27">
        <v>24</v>
      </c>
      <c r="AH27">
        <v>500</v>
      </c>
      <c r="AJ27">
        <v>24</v>
      </c>
      <c r="AK27">
        <v>1500</v>
      </c>
    </row>
    <row r="28" spans="1:37" x14ac:dyDescent="0.35">
      <c r="A28">
        <v>25</v>
      </c>
      <c r="B28">
        <v>445</v>
      </c>
      <c r="E28">
        <v>25</v>
      </c>
      <c r="F28">
        <v>1486</v>
      </c>
      <c r="I28">
        <v>25</v>
      </c>
      <c r="J28">
        <v>499</v>
      </c>
      <c r="M28">
        <v>25</v>
      </c>
      <c r="N28">
        <v>1527</v>
      </c>
      <c r="Q28">
        <v>25</v>
      </c>
      <c r="R28">
        <v>464</v>
      </c>
      <c r="U28">
        <v>25</v>
      </c>
      <c r="V28">
        <v>1523</v>
      </c>
      <c r="Y28">
        <v>25</v>
      </c>
      <c r="Z28">
        <v>528</v>
      </c>
      <c r="AC28">
        <v>25</v>
      </c>
      <c r="AD28">
        <v>1490</v>
      </c>
      <c r="AG28">
        <v>25</v>
      </c>
      <c r="AH28">
        <v>500</v>
      </c>
      <c r="AJ28">
        <v>25</v>
      </c>
      <c r="AK28">
        <v>1500</v>
      </c>
    </row>
    <row r="29" spans="1:37" x14ac:dyDescent="0.35">
      <c r="A29">
        <v>26</v>
      </c>
      <c r="B29">
        <v>472</v>
      </c>
      <c r="E29">
        <v>26</v>
      </c>
      <c r="F29">
        <v>1448</v>
      </c>
      <c r="I29">
        <v>26</v>
      </c>
      <c r="J29">
        <v>507</v>
      </c>
      <c r="M29">
        <v>26</v>
      </c>
      <c r="N29">
        <v>1489</v>
      </c>
      <c r="Q29">
        <v>26</v>
      </c>
      <c r="R29">
        <v>469</v>
      </c>
      <c r="U29">
        <v>26</v>
      </c>
      <c r="V29">
        <v>1398</v>
      </c>
      <c r="Y29">
        <v>26</v>
      </c>
      <c r="Z29">
        <v>508</v>
      </c>
      <c r="AC29">
        <v>26</v>
      </c>
      <c r="AD29">
        <v>1435</v>
      </c>
      <c r="AG29">
        <v>26</v>
      </c>
      <c r="AH29">
        <v>500</v>
      </c>
      <c r="AJ29">
        <v>26</v>
      </c>
      <c r="AK29">
        <v>1500</v>
      </c>
    </row>
    <row r="30" spans="1:37" x14ac:dyDescent="0.35">
      <c r="A30">
        <v>27</v>
      </c>
      <c r="B30">
        <v>529</v>
      </c>
      <c r="E30">
        <v>27</v>
      </c>
      <c r="F30">
        <v>1520</v>
      </c>
      <c r="I30">
        <v>27</v>
      </c>
      <c r="J30">
        <v>458</v>
      </c>
      <c r="M30">
        <v>27</v>
      </c>
      <c r="N30">
        <v>1480</v>
      </c>
      <c r="Q30">
        <v>27</v>
      </c>
      <c r="R30">
        <v>515</v>
      </c>
      <c r="U30">
        <v>27</v>
      </c>
      <c r="V30">
        <v>1565</v>
      </c>
      <c r="Y30">
        <v>27</v>
      </c>
      <c r="Z30">
        <v>501</v>
      </c>
      <c r="AC30">
        <v>27</v>
      </c>
      <c r="AD30">
        <v>1500</v>
      </c>
      <c r="AG30">
        <v>27</v>
      </c>
      <c r="AH30">
        <v>499</v>
      </c>
      <c r="AJ30">
        <v>27</v>
      </c>
      <c r="AK30">
        <v>1499</v>
      </c>
    </row>
    <row r="31" spans="1:37" x14ac:dyDescent="0.35">
      <c r="A31">
        <v>28</v>
      </c>
      <c r="B31">
        <v>449</v>
      </c>
      <c r="E31">
        <v>28</v>
      </c>
      <c r="F31">
        <v>1496</v>
      </c>
      <c r="I31">
        <v>28</v>
      </c>
      <c r="J31">
        <v>503</v>
      </c>
      <c r="M31">
        <v>28</v>
      </c>
      <c r="N31">
        <v>1496</v>
      </c>
      <c r="Q31">
        <v>28</v>
      </c>
      <c r="R31">
        <v>488</v>
      </c>
      <c r="U31">
        <v>28</v>
      </c>
      <c r="V31">
        <v>1500</v>
      </c>
      <c r="Y31">
        <v>28</v>
      </c>
      <c r="Z31">
        <v>466</v>
      </c>
      <c r="AC31">
        <v>28</v>
      </c>
      <c r="AD31">
        <v>1572</v>
      </c>
      <c r="AG31">
        <v>28</v>
      </c>
      <c r="AH31">
        <v>500</v>
      </c>
      <c r="AJ31">
        <v>28</v>
      </c>
      <c r="AK31">
        <v>1501</v>
      </c>
    </row>
    <row r="32" spans="1:37" x14ac:dyDescent="0.35">
      <c r="A32">
        <v>29</v>
      </c>
      <c r="B32">
        <v>503</v>
      </c>
      <c r="E32">
        <v>29</v>
      </c>
      <c r="F32">
        <v>1555</v>
      </c>
      <c r="I32">
        <v>29</v>
      </c>
      <c r="J32">
        <v>524</v>
      </c>
      <c r="M32">
        <v>29</v>
      </c>
      <c r="N32">
        <v>1564</v>
      </c>
      <c r="Q32">
        <v>29</v>
      </c>
      <c r="R32">
        <v>488</v>
      </c>
      <c r="U32">
        <v>29</v>
      </c>
      <c r="V32">
        <v>1455</v>
      </c>
      <c r="Y32">
        <v>29</v>
      </c>
      <c r="Z32">
        <v>473</v>
      </c>
      <c r="AC32">
        <v>29</v>
      </c>
      <c r="AD32">
        <v>1454</v>
      </c>
      <c r="AG32">
        <v>29</v>
      </c>
      <c r="AH32">
        <v>501</v>
      </c>
      <c r="AJ32">
        <v>29</v>
      </c>
      <c r="AK32">
        <v>1500</v>
      </c>
    </row>
    <row r="33" spans="1:37" x14ac:dyDescent="0.35">
      <c r="A33">
        <v>30</v>
      </c>
      <c r="B33">
        <v>497</v>
      </c>
      <c r="E33">
        <v>30</v>
      </c>
      <c r="F33">
        <v>1564</v>
      </c>
      <c r="I33">
        <v>30</v>
      </c>
      <c r="J33">
        <v>503</v>
      </c>
      <c r="M33">
        <v>30</v>
      </c>
      <c r="N33">
        <v>1517</v>
      </c>
      <c r="Q33">
        <v>30</v>
      </c>
      <c r="R33">
        <v>483</v>
      </c>
      <c r="U33">
        <v>30</v>
      </c>
      <c r="V33">
        <v>1577</v>
      </c>
      <c r="Y33">
        <v>30</v>
      </c>
      <c r="Z33">
        <v>481</v>
      </c>
      <c r="AC33">
        <v>30</v>
      </c>
      <c r="AD33">
        <v>1493</v>
      </c>
      <c r="AG33">
        <v>30</v>
      </c>
      <c r="AH33">
        <v>501</v>
      </c>
      <c r="AJ33">
        <v>30</v>
      </c>
      <c r="AK33">
        <v>1499</v>
      </c>
    </row>
    <row r="34" spans="1:37" x14ac:dyDescent="0.35">
      <c r="A34">
        <v>31</v>
      </c>
      <c r="B34">
        <v>499</v>
      </c>
      <c r="E34">
        <v>31</v>
      </c>
      <c r="F34">
        <v>1491</v>
      </c>
      <c r="I34">
        <v>31</v>
      </c>
      <c r="J34">
        <v>529</v>
      </c>
      <c r="M34">
        <v>31</v>
      </c>
      <c r="N34">
        <v>1473</v>
      </c>
      <c r="Q34">
        <v>31</v>
      </c>
      <c r="R34">
        <v>488</v>
      </c>
      <c r="U34">
        <v>31</v>
      </c>
      <c r="V34">
        <v>1514</v>
      </c>
      <c r="Y34">
        <v>31</v>
      </c>
      <c r="Z34">
        <v>510</v>
      </c>
      <c r="AC34">
        <v>31</v>
      </c>
      <c r="AD34">
        <v>1508</v>
      </c>
      <c r="AG34">
        <v>31</v>
      </c>
      <c r="AH34">
        <v>498</v>
      </c>
      <c r="AJ34">
        <v>31</v>
      </c>
      <c r="AK34">
        <v>1500</v>
      </c>
    </row>
    <row r="35" spans="1:37" x14ac:dyDescent="0.35">
      <c r="A35">
        <v>32</v>
      </c>
      <c r="B35">
        <v>507</v>
      </c>
      <c r="E35">
        <v>32</v>
      </c>
      <c r="F35">
        <v>1497</v>
      </c>
      <c r="I35">
        <v>32</v>
      </c>
      <c r="J35">
        <v>487</v>
      </c>
      <c r="M35">
        <v>32</v>
      </c>
      <c r="N35">
        <v>1507</v>
      </c>
      <c r="Q35">
        <v>32</v>
      </c>
      <c r="R35">
        <v>499</v>
      </c>
      <c r="U35">
        <v>32</v>
      </c>
      <c r="V35">
        <v>1512</v>
      </c>
      <c r="Y35">
        <v>32</v>
      </c>
      <c r="Z35">
        <v>511</v>
      </c>
      <c r="AC35">
        <v>32</v>
      </c>
      <c r="AD35">
        <v>1575</v>
      </c>
      <c r="AG35">
        <v>32</v>
      </c>
      <c r="AH35">
        <v>501</v>
      </c>
      <c r="AJ35">
        <v>32</v>
      </c>
      <c r="AK35">
        <v>1500</v>
      </c>
    </row>
    <row r="36" spans="1:37" x14ac:dyDescent="0.35">
      <c r="A36">
        <v>33</v>
      </c>
      <c r="B36">
        <v>510</v>
      </c>
      <c r="E36">
        <v>33</v>
      </c>
      <c r="F36">
        <v>1529</v>
      </c>
      <c r="I36">
        <v>33</v>
      </c>
      <c r="J36">
        <v>512</v>
      </c>
      <c r="M36">
        <v>33</v>
      </c>
      <c r="N36">
        <v>1472</v>
      </c>
      <c r="Q36">
        <v>33</v>
      </c>
      <c r="R36">
        <v>499</v>
      </c>
      <c r="U36">
        <v>33</v>
      </c>
      <c r="V36">
        <v>1503</v>
      </c>
      <c r="Y36">
        <v>33</v>
      </c>
      <c r="Z36">
        <v>508</v>
      </c>
      <c r="AC36">
        <v>33</v>
      </c>
      <c r="AD36">
        <v>1509</v>
      </c>
      <c r="AG36">
        <v>33</v>
      </c>
      <c r="AH36">
        <v>499</v>
      </c>
      <c r="AJ36">
        <v>33</v>
      </c>
      <c r="AK36">
        <v>1501</v>
      </c>
    </row>
    <row r="37" spans="1:37" x14ac:dyDescent="0.35">
      <c r="A37">
        <v>34</v>
      </c>
      <c r="B37">
        <v>549</v>
      </c>
      <c r="E37">
        <v>34</v>
      </c>
      <c r="F37">
        <v>1507</v>
      </c>
      <c r="I37">
        <v>34</v>
      </c>
      <c r="J37">
        <v>498</v>
      </c>
      <c r="M37">
        <v>34</v>
      </c>
      <c r="N37">
        <v>1488</v>
      </c>
      <c r="Q37">
        <v>34</v>
      </c>
      <c r="R37">
        <v>492</v>
      </c>
      <c r="U37">
        <v>34</v>
      </c>
      <c r="V37">
        <v>1449</v>
      </c>
      <c r="Y37">
        <v>34</v>
      </c>
      <c r="Z37">
        <v>489</v>
      </c>
      <c r="AC37">
        <v>34</v>
      </c>
      <c r="AD37">
        <v>1591</v>
      </c>
      <c r="AG37">
        <v>34</v>
      </c>
      <c r="AH37">
        <v>500</v>
      </c>
      <c r="AJ37">
        <v>34</v>
      </c>
      <c r="AK37">
        <v>1500</v>
      </c>
    </row>
    <row r="38" spans="1:37" x14ac:dyDescent="0.35">
      <c r="A38">
        <v>35</v>
      </c>
      <c r="B38">
        <v>498</v>
      </c>
      <c r="E38">
        <v>35</v>
      </c>
      <c r="F38">
        <v>1487</v>
      </c>
      <c r="I38">
        <v>35</v>
      </c>
      <c r="J38">
        <v>498</v>
      </c>
      <c r="M38">
        <v>35</v>
      </c>
      <c r="N38">
        <v>1526</v>
      </c>
      <c r="Q38">
        <v>35</v>
      </c>
      <c r="R38">
        <v>510</v>
      </c>
      <c r="U38">
        <v>35</v>
      </c>
      <c r="V38">
        <v>1481</v>
      </c>
      <c r="Y38">
        <v>35</v>
      </c>
      <c r="Z38">
        <v>505</v>
      </c>
      <c r="AC38">
        <v>35</v>
      </c>
      <c r="AD38">
        <v>1537</v>
      </c>
      <c r="AG38">
        <v>35</v>
      </c>
      <c r="AH38">
        <v>501</v>
      </c>
      <c r="AJ38">
        <v>35</v>
      </c>
      <c r="AK38">
        <v>1500</v>
      </c>
    </row>
    <row r="39" spans="1:37" x14ac:dyDescent="0.35">
      <c r="A39">
        <v>36</v>
      </c>
      <c r="B39">
        <v>497</v>
      </c>
      <c r="E39">
        <v>36</v>
      </c>
      <c r="F39">
        <v>1508</v>
      </c>
      <c r="I39">
        <v>36</v>
      </c>
      <c r="J39">
        <v>539</v>
      </c>
      <c r="M39">
        <v>36</v>
      </c>
      <c r="N39">
        <v>1554</v>
      </c>
      <c r="Q39">
        <v>36</v>
      </c>
      <c r="R39">
        <v>483</v>
      </c>
      <c r="U39">
        <v>36</v>
      </c>
      <c r="V39">
        <v>1537</v>
      </c>
      <c r="Y39">
        <v>36</v>
      </c>
      <c r="Z39">
        <v>480</v>
      </c>
      <c r="AC39">
        <v>36</v>
      </c>
      <c r="AD39">
        <v>1440</v>
      </c>
      <c r="AG39">
        <v>36</v>
      </c>
      <c r="AH39">
        <v>500</v>
      </c>
      <c r="AJ39">
        <v>36</v>
      </c>
      <c r="AK39">
        <v>1500</v>
      </c>
    </row>
    <row r="40" spans="1:37" x14ac:dyDescent="0.35">
      <c r="A40">
        <v>37</v>
      </c>
      <c r="B40">
        <v>501</v>
      </c>
      <c r="E40">
        <v>37</v>
      </c>
      <c r="F40">
        <v>1560</v>
      </c>
      <c r="I40">
        <v>37</v>
      </c>
      <c r="J40">
        <v>530</v>
      </c>
      <c r="M40">
        <v>37</v>
      </c>
      <c r="N40">
        <v>1550</v>
      </c>
      <c r="Q40">
        <v>37</v>
      </c>
      <c r="R40">
        <v>527</v>
      </c>
      <c r="U40">
        <v>37</v>
      </c>
      <c r="V40">
        <v>1506</v>
      </c>
      <c r="Y40">
        <v>37</v>
      </c>
      <c r="Z40">
        <v>511</v>
      </c>
      <c r="AC40">
        <v>37</v>
      </c>
      <c r="AD40">
        <v>1472</v>
      </c>
      <c r="AG40">
        <v>37</v>
      </c>
      <c r="AH40">
        <v>499</v>
      </c>
      <c r="AJ40">
        <v>37</v>
      </c>
      <c r="AK40">
        <v>1499</v>
      </c>
    </row>
    <row r="41" spans="1:37" x14ac:dyDescent="0.35">
      <c r="A41">
        <v>38</v>
      </c>
      <c r="B41">
        <v>467</v>
      </c>
      <c r="E41">
        <v>38</v>
      </c>
      <c r="F41">
        <v>1523</v>
      </c>
      <c r="I41">
        <v>38</v>
      </c>
      <c r="J41">
        <v>503</v>
      </c>
      <c r="M41">
        <v>38</v>
      </c>
      <c r="N41">
        <v>1511</v>
      </c>
      <c r="Q41">
        <v>38</v>
      </c>
      <c r="R41">
        <v>499</v>
      </c>
      <c r="U41">
        <v>38</v>
      </c>
      <c r="V41">
        <v>1482</v>
      </c>
      <c r="Y41">
        <v>38</v>
      </c>
      <c r="Z41">
        <v>494</v>
      </c>
      <c r="AC41">
        <v>38</v>
      </c>
      <c r="AD41">
        <v>1520</v>
      </c>
      <c r="AG41">
        <v>38</v>
      </c>
      <c r="AH41">
        <v>501</v>
      </c>
      <c r="AJ41">
        <v>38</v>
      </c>
      <c r="AK41">
        <v>1500</v>
      </c>
    </row>
    <row r="42" spans="1:37" x14ac:dyDescent="0.35">
      <c r="A42">
        <v>39</v>
      </c>
      <c r="B42">
        <v>549</v>
      </c>
      <c r="E42">
        <v>39</v>
      </c>
      <c r="F42">
        <v>1513</v>
      </c>
      <c r="I42">
        <v>39</v>
      </c>
      <c r="J42">
        <v>513</v>
      </c>
      <c r="M42">
        <v>39</v>
      </c>
      <c r="N42">
        <v>1472</v>
      </c>
      <c r="Q42">
        <v>39</v>
      </c>
      <c r="R42">
        <v>492</v>
      </c>
      <c r="U42">
        <v>39</v>
      </c>
      <c r="V42">
        <v>1516</v>
      </c>
      <c r="Y42">
        <v>39</v>
      </c>
      <c r="Z42">
        <v>535</v>
      </c>
      <c r="AC42">
        <v>39</v>
      </c>
      <c r="AD42">
        <v>1518</v>
      </c>
      <c r="AG42">
        <v>39</v>
      </c>
      <c r="AH42">
        <v>499</v>
      </c>
      <c r="AJ42">
        <v>39</v>
      </c>
      <c r="AK42">
        <v>1500</v>
      </c>
    </row>
    <row r="43" spans="1:37" x14ac:dyDescent="0.35">
      <c r="A43">
        <v>40</v>
      </c>
      <c r="B43">
        <v>481</v>
      </c>
      <c r="E43">
        <v>40</v>
      </c>
      <c r="F43">
        <v>1486</v>
      </c>
      <c r="I43">
        <v>40</v>
      </c>
      <c r="J43">
        <v>508</v>
      </c>
      <c r="M43">
        <v>40</v>
      </c>
      <c r="N43">
        <v>1612</v>
      </c>
      <c r="Q43">
        <v>40</v>
      </c>
      <c r="R43">
        <v>528</v>
      </c>
      <c r="U43">
        <v>40</v>
      </c>
      <c r="V43">
        <v>1452</v>
      </c>
      <c r="Y43">
        <v>40</v>
      </c>
      <c r="Z43">
        <v>479</v>
      </c>
      <c r="AC43">
        <v>40</v>
      </c>
      <c r="AD43">
        <v>1521</v>
      </c>
      <c r="AG43">
        <v>40</v>
      </c>
      <c r="AH43">
        <v>501</v>
      </c>
      <c r="AJ43">
        <v>40</v>
      </c>
      <c r="AK43">
        <v>1501</v>
      </c>
    </row>
    <row r="44" spans="1:37" x14ac:dyDescent="0.35">
      <c r="A44">
        <v>41</v>
      </c>
      <c r="B44">
        <v>479</v>
      </c>
      <c r="E44">
        <v>41</v>
      </c>
      <c r="F44">
        <v>1508</v>
      </c>
      <c r="I44">
        <v>41</v>
      </c>
      <c r="J44">
        <v>504</v>
      </c>
      <c r="M44">
        <v>41</v>
      </c>
      <c r="N44">
        <v>1474</v>
      </c>
      <c r="Q44">
        <v>41</v>
      </c>
      <c r="R44">
        <v>485</v>
      </c>
      <c r="U44">
        <v>41</v>
      </c>
      <c r="V44">
        <v>1491</v>
      </c>
      <c r="Y44">
        <v>41</v>
      </c>
      <c r="Z44">
        <v>545</v>
      </c>
      <c r="AC44">
        <v>41</v>
      </c>
      <c r="AD44">
        <v>1576</v>
      </c>
      <c r="AG44">
        <v>41</v>
      </c>
      <c r="AH44">
        <v>500</v>
      </c>
      <c r="AJ44">
        <v>41</v>
      </c>
      <c r="AK44">
        <v>1500</v>
      </c>
    </row>
    <row r="45" spans="1:37" x14ac:dyDescent="0.35">
      <c r="A45">
        <v>42</v>
      </c>
      <c r="B45">
        <v>497</v>
      </c>
      <c r="E45">
        <v>42</v>
      </c>
      <c r="F45">
        <v>1482</v>
      </c>
      <c r="I45">
        <v>42</v>
      </c>
      <c r="J45">
        <v>487</v>
      </c>
      <c r="M45">
        <v>42</v>
      </c>
      <c r="N45">
        <v>1494</v>
      </c>
      <c r="Q45">
        <v>42</v>
      </c>
      <c r="R45">
        <v>470</v>
      </c>
      <c r="U45">
        <v>42</v>
      </c>
      <c r="V45">
        <v>1423</v>
      </c>
      <c r="Y45">
        <v>42</v>
      </c>
      <c r="Z45">
        <v>493</v>
      </c>
      <c r="AC45">
        <v>42</v>
      </c>
      <c r="AD45">
        <v>1471</v>
      </c>
      <c r="AG45">
        <v>42</v>
      </c>
      <c r="AH45">
        <v>500</v>
      </c>
      <c r="AJ45">
        <v>42</v>
      </c>
      <c r="AK45">
        <v>1501</v>
      </c>
    </row>
    <row r="46" spans="1:37" x14ac:dyDescent="0.35">
      <c r="A46">
        <v>43</v>
      </c>
      <c r="B46">
        <v>478</v>
      </c>
      <c r="E46">
        <v>43</v>
      </c>
      <c r="F46">
        <v>1445</v>
      </c>
      <c r="I46">
        <v>43</v>
      </c>
      <c r="J46">
        <v>502</v>
      </c>
      <c r="M46">
        <v>43</v>
      </c>
      <c r="N46">
        <v>1497</v>
      </c>
      <c r="Q46">
        <v>43</v>
      </c>
      <c r="R46">
        <v>527</v>
      </c>
      <c r="U46">
        <v>43</v>
      </c>
      <c r="V46">
        <v>1424</v>
      </c>
      <c r="Y46">
        <v>43</v>
      </c>
      <c r="Z46">
        <v>485</v>
      </c>
      <c r="AC46">
        <v>43</v>
      </c>
      <c r="AD46">
        <v>1533</v>
      </c>
      <c r="AG46">
        <v>43</v>
      </c>
      <c r="AH46">
        <v>500</v>
      </c>
      <c r="AJ46">
        <v>43</v>
      </c>
      <c r="AK46">
        <v>1499</v>
      </c>
    </row>
    <row r="47" spans="1:37" x14ac:dyDescent="0.35">
      <c r="A47">
        <v>44</v>
      </c>
      <c r="B47">
        <v>481</v>
      </c>
      <c r="E47">
        <v>44</v>
      </c>
      <c r="F47">
        <v>1557</v>
      </c>
      <c r="I47">
        <v>44</v>
      </c>
      <c r="J47">
        <v>482</v>
      </c>
      <c r="M47">
        <v>44</v>
      </c>
      <c r="N47">
        <v>1516</v>
      </c>
      <c r="Q47">
        <v>44</v>
      </c>
      <c r="R47">
        <v>448</v>
      </c>
      <c r="U47">
        <v>44</v>
      </c>
      <c r="V47">
        <v>1455</v>
      </c>
      <c r="Y47">
        <v>44</v>
      </c>
      <c r="Z47">
        <v>453</v>
      </c>
      <c r="AC47">
        <v>44</v>
      </c>
      <c r="AD47">
        <v>1473</v>
      </c>
      <c r="AG47">
        <v>44</v>
      </c>
      <c r="AH47">
        <v>500</v>
      </c>
      <c r="AJ47">
        <v>44</v>
      </c>
      <c r="AK47">
        <v>1500</v>
      </c>
    </row>
    <row r="48" spans="1:37" x14ac:dyDescent="0.35">
      <c r="A48">
        <v>45</v>
      </c>
      <c r="B48">
        <v>481</v>
      </c>
      <c r="E48">
        <v>45</v>
      </c>
      <c r="F48">
        <v>1507</v>
      </c>
      <c r="I48">
        <v>45</v>
      </c>
      <c r="J48">
        <v>502</v>
      </c>
      <c r="M48">
        <v>45</v>
      </c>
      <c r="N48">
        <v>1538</v>
      </c>
      <c r="Q48">
        <v>45</v>
      </c>
      <c r="R48">
        <v>541</v>
      </c>
      <c r="U48">
        <v>45</v>
      </c>
      <c r="V48">
        <v>1445</v>
      </c>
      <c r="Y48">
        <v>45</v>
      </c>
      <c r="Z48">
        <v>486</v>
      </c>
      <c r="AC48">
        <v>45</v>
      </c>
      <c r="AD48">
        <v>1433</v>
      </c>
      <c r="AG48">
        <v>45</v>
      </c>
      <c r="AH48">
        <v>498</v>
      </c>
      <c r="AJ48">
        <v>45</v>
      </c>
      <c r="AK48">
        <v>1499</v>
      </c>
    </row>
    <row r="49" spans="1:37" x14ac:dyDescent="0.35">
      <c r="A49">
        <v>46</v>
      </c>
      <c r="B49">
        <v>508</v>
      </c>
      <c r="E49">
        <v>46</v>
      </c>
      <c r="F49">
        <v>1525</v>
      </c>
      <c r="I49">
        <v>46</v>
      </c>
      <c r="J49">
        <v>528</v>
      </c>
      <c r="M49">
        <v>46</v>
      </c>
      <c r="N49">
        <v>1421</v>
      </c>
      <c r="Q49">
        <v>46</v>
      </c>
      <c r="R49">
        <v>512</v>
      </c>
      <c r="U49">
        <v>46</v>
      </c>
      <c r="V49">
        <v>1534</v>
      </c>
      <c r="Y49">
        <v>46</v>
      </c>
      <c r="Z49">
        <v>476</v>
      </c>
      <c r="AC49">
        <v>46</v>
      </c>
      <c r="AD49">
        <v>1425</v>
      </c>
      <c r="AG49">
        <v>46</v>
      </c>
      <c r="AH49">
        <v>502</v>
      </c>
      <c r="AJ49">
        <v>46</v>
      </c>
      <c r="AK49">
        <v>1501</v>
      </c>
    </row>
    <row r="50" spans="1:37" x14ac:dyDescent="0.35">
      <c r="A50">
        <v>47</v>
      </c>
      <c r="B50">
        <v>510</v>
      </c>
      <c r="E50">
        <v>47</v>
      </c>
      <c r="F50">
        <v>1488</v>
      </c>
      <c r="I50">
        <v>47</v>
      </c>
      <c r="J50">
        <v>498</v>
      </c>
      <c r="M50">
        <v>47</v>
      </c>
      <c r="N50">
        <v>1400</v>
      </c>
      <c r="Q50">
        <v>47</v>
      </c>
      <c r="R50">
        <v>481</v>
      </c>
      <c r="U50">
        <v>47</v>
      </c>
      <c r="V50">
        <v>1489</v>
      </c>
      <c r="Y50">
        <v>47</v>
      </c>
      <c r="Z50">
        <v>483</v>
      </c>
      <c r="AC50">
        <v>47</v>
      </c>
      <c r="AD50">
        <v>1507</v>
      </c>
      <c r="AG50">
        <v>47</v>
      </c>
      <c r="AH50">
        <v>500</v>
      </c>
      <c r="AJ50">
        <v>47</v>
      </c>
      <c r="AK50">
        <v>1500</v>
      </c>
    </row>
    <row r="51" spans="1:37" x14ac:dyDescent="0.35">
      <c r="A51">
        <v>48</v>
      </c>
      <c r="B51">
        <v>484</v>
      </c>
      <c r="E51">
        <v>48</v>
      </c>
      <c r="F51">
        <v>1527</v>
      </c>
      <c r="I51">
        <v>48</v>
      </c>
      <c r="J51">
        <v>509</v>
      </c>
      <c r="M51">
        <v>48</v>
      </c>
      <c r="N51">
        <v>1486</v>
      </c>
      <c r="Q51">
        <v>48</v>
      </c>
      <c r="R51">
        <v>489</v>
      </c>
      <c r="U51">
        <v>48</v>
      </c>
      <c r="V51">
        <v>1479</v>
      </c>
      <c r="Y51">
        <v>48</v>
      </c>
      <c r="Z51">
        <v>494</v>
      </c>
      <c r="AC51">
        <v>48</v>
      </c>
      <c r="AD51">
        <v>1592</v>
      </c>
      <c r="AG51">
        <v>48</v>
      </c>
      <c r="AH51">
        <v>500</v>
      </c>
      <c r="AJ51">
        <v>48</v>
      </c>
      <c r="AK51">
        <v>1500</v>
      </c>
    </row>
    <row r="52" spans="1:37" x14ac:dyDescent="0.35">
      <c r="A52">
        <v>49</v>
      </c>
      <c r="B52">
        <v>457</v>
      </c>
      <c r="E52">
        <v>49</v>
      </c>
      <c r="F52">
        <v>1565</v>
      </c>
      <c r="I52">
        <v>49</v>
      </c>
      <c r="J52">
        <v>483</v>
      </c>
      <c r="M52">
        <v>49</v>
      </c>
      <c r="N52">
        <v>1576</v>
      </c>
      <c r="Q52">
        <v>49</v>
      </c>
      <c r="R52">
        <v>511</v>
      </c>
      <c r="U52">
        <v>49</v>
      </c>
      <c r="V52">
        <v>1519</v>
      </c>
      <c r="Y52">
        <v>49</v>
      </c>
      <c r="Z52">
        <v>546</v>
      </c>
      <c r="AC52">
        <v>49</v>
      </c>
      <c r="AD52">
        <v>1543</v>
      </c>
      <c r="AG52">
        <v>49</v>
      </c>
      <c r="AH52">
        <v>500</v>
      </c>
      <c r="AJ52">
        <v>49</v>
      </c>
      <c r="AK52">
        <v>1500</v>
      </c>
    </row>
    <row r="53" spans="1:37" x14ac:dyDescent="0.35">
      <c r="A53">
        <v>50</v>
      </c>
      <c r="B53">
        <v>500</v>
      </c>
      <c r="E53">
        <v>50</v>
      </c>
      <c r="F53">
        <v>1434</v>
      </c>
      <c r="I53">
        <v>50</v>
      </c>
      <c r="J53">
        <v>537</v>
      </c>
      <c r="M53">
        <v>50</v>
      </c>
      <c r="N53">
        <v>1431</v>
      </c>
      <c r="Q53">
        <v>50</v>
      </c>
      <c r="R53">
        <v>485</v>
      </c>
      <c r="U53">
        <v>50</v>
      </c>
      <c r="V53">
        <v>1526</v>
      </c>
      <c r="Y53">
        <v>50</v>
      </c>
      <c r="Z53">
        <v>513</v>
      </c>
      <c r="AC53">
        <v>50</v>
      </c>
      <c r="AD53">
        <v>1547</v>
      </c>
      <c r="AG53">
        <v>50</v>
      </c>
      <c r="AH53">
        <v>500</v>
      </c>
      <c r="AJ53">
        <v>50</v>
      </c>
      <c r="AK53">
        <v>1500</v>
      </c>
    </row>
    <row r="54" spans="1:37" x14ac:dyDescent="0.35">
      <c r="A54">
        <v>51</v>
      </c>
      <c r="B54">
        <v>458</v>
      </c>
      <c r="E54">
        <v>51</v>
      </c>
      <c r="F54">
        <v>1462</v>
      </c>
      <c r="I54">
        <v>51</v>
      </c>
      <c r="J54">
        <v>500</v>
      </c>
      <c r="M54">
        <v>51</v>
      </c>
      <c r="N54">
        <v>1516</v>
      </c>
      <c r="Q54">
        <v>51</v>
      </c>
      <c r="R54">
        <v>497</v>
      </c>
      <c r="U54">
        <v>51</v>
      </c>
      <c r="V54">
        <v>1503</v>
      </c>
      <c r="Y54">
        <v>51</v>
      </c>
      <c r="Z54">
        <v>491</v>
      </c>
      <c r="AC54">
        <v>51</v>
      </c>
      <c r="AD54">
        <v>1463</v>
      </c>
      <c r="AG54">
        <v>51</v>
      </c>
      <c r="AH54">
        <v>500</v>
      </c>
      <c r="AJ54">
        <v>51</v>
      </c>
      <c r="AK54">
        <v>1500</v>
      </c>
    </row>
    <row r="55" spans="1:37" x14ac:dyDescent="0.35">
      <c r="A55">
        <v>52</v>
      </c>
      <c r="B55">
        <v>489</v>
      </c>
      <c r="E55">
        <v>52</v>
      </c>
      <c r="F55">
        <v>1475</v>
      </c>
      <c r="I55">
        <v>52</v>
      </c>
      <c r="J55">
        <v>495</v>
      </c>
      <c r="M55">
        <v>52</v>
      </c>
      <c r="N55">
        <v>1486</v>
      </c>
      <c r="Q55">
        <v>52</v>
      </c>
      <c r="R55">
        <v>505</v>
      </c>
      <c r="U55">
        <v>52</v>
      </c>
      <c r="V55">
        <v>1525</v>
      </c>
      <c r="Y55">
        <v>52</v>
      </c>
      <c r="Z55">
        <v>481</v>
      </c>
      <c r="AC55">
        <v>52</v>
      </c>
      <c r="AD55">
        <v>1531</v>
      </c>
      <c r="AG55">
        <v>52</v>
      </c>
      <c r="AH55">
        <v>499</v>
      </c>
      <c r="AJ55">
        <v>52</v>
      </c>
      <c r="AK55">
        <v>1499</v>
      </c>
    </row>
    <row r="56" spans="1:37" x14ac:dyDescent="0.35">
      <c r="A56">
        <v>53</v>
      </c>
      <c r="B56">
        <v>474</v>
      </c>
      <c r="E56">
        <v>53</v>
      </c>
      <c r="F56">
        <v>1525</v>
      </c>
      <c r="I56">
        <v>53</v>
      </c>
      <c r="J56">
        <v>473</v>
      </c>
      <c r="M56">
        <v>53</v>
      </c>
      <c r="N56">
        <v>1490</v>
      </c>
      <c r="Q56">
        <v>53</v>
      </c>
      <c r="R56">
        <v>493</v>
      </c>
      <c r="U56">
        <v>53</v>
      </c>
      <c r="V56">
        <v>1537</v>
      </c>
      <c r="Y56">
        <v>53</v>
      </c>
      <c r="Z56">
        <v>510</v>
      </c>
      <c r="AC56">
        <v>53</v>
      </c>
      <c r="AD56">
        <v>1567</v>
      </c>
      <c r="AG56">
        <v>53</v>
      </c>
      <c r="AH56">
        <v>500</v>
      </c>
      <c r="AJ56">
        <v>53</v>
      </c>
      <c r="AK56">
        <v>1501</v>
      </c>
    </row>
    <row r="57" spans="1:37" x14ac:dyDescent="0.35">
      <c r="A57">
        <v>54</v>
      </c>
      <c r="B57">
        <v>508</v>
      </c>
      <c r="E57">
        <v>54</v>
      </c>
      <c r="F57">
        <v>1458</v>
      </c>
      <c r="I57">
        <v>54</v>
      </c>
      <c r="J57">
        <v>487</v>
      </c>
      <c r="M57">
        <v>54</v>
      </c>
      <c r="N57">
        <v>1475</v>
      </c>
      <c r="Q57">
        <v>54</v>
      </c>
      <c r="R57">
        <v>495</v>
      </c>
      <c r="U57">
        <v>54</v>
      </c>
      <c r="V57">
        <v>1465</v>
      </c>
      <c r="Y57">
        <v>54</v>
      </c>
      <c r="Z57">
        <v>524</v>
      </c>
      <c r="AC57">
        <v>54</v>
      </c>
      <c r="AD57">
        <v>1408</v>
      </c>
      <c r="AG57">
        <v>54</v>
      </c>
      <c r="AH57">
        <v>501</v>
      </c>
      <c r="AJ57">
        <v>54</v>
      </c>
      <c r="AK57">
        <v>1500</v>
      </c>
    </row>
    <row r="58" spans="1:37" x14ac:dyDescent="0.35">
      <c r="A58">
        <v>55</v>
      </c>
      <c r="B58">
        <v>477</v>
      </c>
      <c r="E58">
        <v>55</v>
      </c>
      <c r="F58">
        <v>1430</v>
      </c>
      <c r="I58">
        <v>55</v>
      </c>
      <c r="J58">
        <v>482</v>
      </c>
      <c r="M58">
        <v>55</v>
      </c>
      <c r="N58">
        <v>1532</v>
      </c>
      <c r="Q58">
        <v>55</v>
      </c>
      <c r="R58">
        <v>504</v>
      </c>
      <c r="U58">
        <v>55</v>
      </c>
      <c r="V58">
        <v>1564</v>
      </c>
      <c r="Y58">
        <v>55</v>
      </c>
      <c r="Z58">
        <v>517</v>
      </c>
      <c r="AC58">
        <v>55</v>
      </c>
      <c r="AD58">
        <v>1454</v>
      </c>
      <c r="AG58">
        <v>55</v>
      </c>
      <c r="AH58">
        <v>501</v>
      </c>
      <c r="AJ58">
        <v>55</v>
      </c>
      <c r="AK58">
        <v>1499</v>
      </c>
    </row>
    <row r="59" spans="1:37" x14ac:dyDescent="0.35">
      <c r="A59">
        <v>56</v>
      </c>
      <c r="B59">
        <v>529</v>
      </c>
      <c r="E59">
        <v>56</v>
      </c>
      <c r="F59">
        <v>1463</v>
      </c>
      <c r="I59">
        <v>56</v>
      </c>
      <c r="J59">
        <v>502</v>
      </c>
      <c r="M59">
        <v>56</v>
      </c>
      <c r="N59">
        <v>1415</v>
      </c>
      <c r="Q59">
        <v>56</v>
      </c>
      <c r="R59">
        <v>535</v>
      </c>
      <c r="U59">
        <v>56</v>
      </c>
      <c r="V59">
        <v>1419</v>
      </c>
      <c r="Y59">
        <v>56</v>
      </c>
      <c r="Z59">
        <v>481</v>
      </c>
      <c r="AC59">
        <v>56</v>
      </c>
      <c r="AD59">
        <v>1452</v>
      </c>
      <c r="AG59">
        <v>56</v>
      </c>
      <c r="AH59">
        <v>498</v>
      </c>
      <c r="AJ59">
        <v>56</v>
      </c>
      <c r="AK59">
        <v>1500</v>
      </c>
    </row>
    <row r="60" spans="1:37" x14ac:dyDescent="0.35">
      <c r="A60">
        <v>57</v>
      </c>
      <c r="B60">
        <v>507</v>
      </c>
      <c r="E60">
        <v>57</v>
      </c>
      <c r="F60">
        <v>1493</v>
      </c>
      <c r="I60">
        <v>57</v>
      </c>
      <c r="J60">
        <v>508</v>
      </c>
      <c r="M60">
        <v>57</v>
      </c>
      <c r="N60">
        <v>1520</v>
      </c>
      <c r="Q60">
        <v>57</v>
      </c>
      <c r="R60">
        <v>516</v>
      </c>
      <c r="U60">
        <v>57</v>
      </c>
      <c r="V60">
        <v>1480</v>
      </c>
      <c r="Y60">
        <v>57</v>
      </c>
      <c r="Z60">
        <v>487</v>
      </c>
      <c r="AC60">
        <v>57</v>
      </c>
      <c r="AD60">
        <v>1432</v>
      </c>
      <c r="AG60">
        <v>57</v>
      </c>
      <c r="AH60">
        <v>501</v>
      </c>
      <c r="AJ60">
        <v>57</v>
      </c>
      <c r="AK60">
        <v>1500</v>
      </c>
    </row>
    <row r="61" spans="1:37" x14ac:dyDescent="0.35">
      <c r="A61">
        <v>58</v>
      </c>
      <c r="B61">
        <v>521</v>
      </c>
      <c r="E61">
        <v>58</v>
      </c>
      <c r="F61">
        <v>1576</v>
      </c>
      <c r="I61">
        <v>58</v>
      </c>
      <c r="J61">
        <v>526</v>
      </c>
      <c r="M61">
        <v>58</v>
      </c>
      <c r="N61">
        <v>1492</v>
      </c>
      <c r="Q61">
        <v>58</v>
      </c>
      <c r="R61">
        <v>497</v>
      </c>
      <c r="U61">
        <v>58</v>
      </c>
      <c r="V61">
        <v>1506</v>
      </c>
      <c r="Y61">
        <v>58</v>
      </c>
      <c r="Z61">
        <v>450</v>
      </c>
      <c r="AC61">
        <v>58</v>
      </c>
      <c r="AD61">
        <v>1511</v>
      </c>
      <c r="AG61">
        <v>58</v>
      </c>
      <c r="AH61">
        <v>499</v>
      </c>
      <c r="AJ61">
        <v>58</v>
      </c>
      <c r="AK61">
        <v>1501</v>
      </c>
    </row>
    <row r="62" spans="1:37" x14ac:dyDescent="0.35">
      <c r="A62">
        <v>59</v>
      </c>
      <c r="B62">
        <v>489</v>
      </c>
      <c r="E62">
        <v>59</v>
      </c>
      <c r="F62">
        <v>1570</v>
      </c>
      <c r="I62">
        <v>59</v>
      </c>
      <c r="J62">
        <v>505</v>
      </c>
      <c r="M62">
        <v>59</v>
      </c>
      <c r="N62">
        <v>1435</v>
      </c>
      <c r="Q62">
        <v>59</v>
      </c>
      <c r="R62">
        <v>476</v>
      </c>
      <c r="U62">
        <v>59</v>
      </c>
      <c r="V62">
        <v>1522</v>
      </c>
      <c r="Y62">
        <v>59</v>
      </c>
      <c r="Z62">
        <v>468</v>
      </c>
      <c r="AC62">
        <v>59</v>
      </c>
      <c r="AD62">
        <v>1469</v>
      </c>
      <c r="AG62">
        <v>59</v>
      </c>
      <c r="AH62">
        <v>500</v>
      </c>
      <c r="AJ62">
        <v>59</v>
      </c>
      <c r="AK62">
        <v>1500</v>
      </c>
    </row>
    <row r="63" spans="1:37" x14ac:dyDescent="0.35">
      <c r="A63">
        <v>60</v>
      </c>
      <c r="B63">
        <v>503</v>
      </c>
      <c r="E63">
        <v>60</v>
      </c>
      <c r="F63">
        <v>1518</v>
      </c>
      <c r="I63">
        <v>60</v>
      </c>
      <c r="J63">
        <v>497</v>
      </c>
      <c r="M63">
        <v>60</v>
      </c>
      <c r="N63">
        <v>1522</v>
      </c>
      <c r="Q63">
        <v>60</v>
      </c>
      <c r="R63">
        <v>514</v>
      </c>
      <c r="U63">
        <v>60</v>
      </c>
      <c r="V63">
        <v>1511</v>
      </c>
      <c r="Y63">
        <v>60</v>
      </c>
      <c r="Z63">
        <v>510</v>
      </c>
      <c r="AC63">
        <v>60</v>
      </c>
      <c r="AD63">
        <v>1538</v>
      </c>
      <c r="AG63">
        <v>60</v>
      </c>
      <c r="AH63">
        <v>501</v>
      </c>
      <c r="AJ63">
        <v>60</v>
      </c>
      <c r="AK63">
        <v>1500</v>
      </c>
    </row>
    <row r="64" spans="1:37" x14ac:dyDescent="0.35">
      <c r="A64">
        <v>61</v>
      </c>
      <c r="B64">
        <v>546</v>
      </c>
      <c r="E64">
        <v>61</v>
      </c>
      <c r="F64">
        <v>1488</v>
      </c>
      <c r="I64">
        <v>61</v>
      </c>
      <c r="J64">
        <v>509</v>
      </c>
      <c r="M64">
        <v>61</v>
      </c>
      <c r="N64">
        <v>1516</v>
      </c>
      <c r="Q64">
        <v>61</v>
      </c>
      <c r="R64">
        <v>475</v>
      </c>
      <c r="U64">
        <v>61</v>
      </c>
      <c r="V64">
        <v>1514</v>
      </c>
      <c r="Y64">
        <v>61</v>
      </c>
      <c r="Z64">
        <v>509</v>
      </c>
      <c r="AC64">
        <v>61</v>
      </c>
      <c r="AD64">
        <v>1470</v>
      </c>
      <c r="AG64">
        <v>61</v>
      </c>
      <c r="AH64">
        <v>500</v>
      </c>
      <c r="AJ64">
        <v>61</v>
      </c>
      <c r="AK64">
        <v>1500</v>
      </c>
    </row>
    <row r="65" spans="1:37" x14ac:dyDescent="0.35">
      <c r="A65">
        <v>62</v>
      </c>
      <c r="B65">
        <v>489</v>
      </c>
      <c r="E65">
        <v>62</v>
      </c>
      <c r="F65">
        <v>1516</v>
      </c>
      <c r="I65">
        <v>62</v>
      </c>
      <c r="J65">
        <v>456</v>
      </c>
      <c r="M65">
        <v>62</v>
      </c>
      <c r="N65">
        <v>1485</v>
      </c>
      <c r="Q65">
        <v>62</v>
      </c>
      <c r="R65">
        <v>465</v>
      </c>
      <c r="U65">
        <v>62</v>
      </c>
      <c r="V65">
        <v>1508</v>
      </c>
      <c r="Y65">
        <v>62</v>
      </c>
      <c r="Z65">
        <v>512</v>
      </c>
      <c r="AC65">
        <v>62</v>
      </c>
      <c r="AD65">
        <v>1521</v>
      </c>
      <c r="AG65">
        <v>62</v>
      </c>
      <c r="AH65">
        <v>499</v>
      </c>
      <c r="AJ65">
        <v>62</v>
      </c>
      <c r="AK65">
        <v>1499</v>
      </c>
    </row>
    <row r="66" spans="1:37" x14ac:dyDescent="0.35">
      <c r="A66">
        <v>63</v>
      </c>
      <c r="B66">
        <v>544</v>
      </c>
      <c r="E66">
        <v>63</v>
      </c>
      <c r="F66">
        <v>1493</v>
      </c>
      <c r="I66">
        <v>63</v>
      </c>
      <c r="J66">
        <v>516</v>
      </c>
      <c r="M66">
        <v>63</v>
      </c>
      <c r="N66">
        <v>1525</v>
      </c>
      <c r="Q66">
        <v>63</v>
      </c>
      <c r="R66">
        <v>502</v>
      </c>
      <c r="U66">
        <v>63</v>
      </c>
      <c r="V66">
        <v>1601</v>
      </c>
      <c r="Y66">
        <v>63</v>
      </c>
      <c r="Z66">
        <v>459</v>
      </c>
      <c r="AC66">
        <v>63</v>
      </c>
      <c r="AD66">
        <v>1507</v>
      </c>
      <c r="AG66">
        <v>63</v>
      </c>
      <c r="AH66">
        <v>501</v>
      </c>
      <c r="AJ66">
        <v>63</v>
      </c>
      <c r="AK66">
        <v>1500</v>
      </c>
    </row>
    <row r="67" spans="1:37" x14ac:dyDescent="0.35">
      <c r="A67">
        <v>64</v>
      </c>
      <c r="B67">
        <v>470</v>
      </c>
      <c r="E67">
        <v>64</v>
      </c>
      <c r="F67">
        <v>1521</v>
      </c>
      <c r="I67">
        <v>64</v>
      </c>
      <c r="J67">
        <v>476</v>
      </c>
      <c r="M67">
        <v>64</v>
      </c>
      <c r="N67">
        <v>1534</v>
      </c>
      <c r="Q67">
        <v>64</v>
      </c>
      <c r="R67">
        <v>457</v>
      </c>
      <c r="U67">
        <v>64</v>
      </c>
      <c r="V67">
        <v>1527</v>
      </c>
      <c r="Y67">
        <v>64</v>
      </c>
      <c r="Z67">
        <v>542</v>
      </c>
      <c r="AC67">
        <v>64</v>
      </c>
      <c r="AD67">
        <v>1507</v>
      </c>
      <c r="AG67">
        <v>64</v>
      </c>
      <c r="AH67">
        <v>499</v>
      </c>
      <c r="AJ67">
        <v>64</v>
      </c>
      <c r="AK67">
        <v>1500</v>
      </c>
    </row>
    <row r="68" spans="1:37" x14ac:dyDescent="0.35">
      <c r="A68">
        <v>65</v>
      </c>
      <c r="B68">
        <v>528</v>
      </c>
      <c r="E68">
        <v>65</v>
      </c>
      <c r="F68">
        <v>1459</v>
      </c>
      <c r="I68">
        <v>65</v>
      </c>
      <c r="J68">
        <v>475</v>
      </c>
      <c r="M68">
        <v>65</v>
      </c>
      <c r="N68">
        <v>1509</v>
      </c>
      <c r="Q68">
        <v>65</v>
      </c>
      <c r="R68">
        <v>519</v>
      </c>
      <c r="U68">
        <v>65</v>
      </c>
      <c r="V68">
        <v>1513</v>
      </c>
      <c r="Y68">
        <v>65</v>
      </c>
      <c r="Z68">
        <v>518</v>
      </c>
      <c r="AC68">
        <v>65</v>
      </c>
      <c r="AD68">
        <v>1503</v>
      </c>
      <c r="AG68">
        <v>65</v>
      </c>
      <c r="AH68">
        <v>501</v>
      </c>
      <c r="AJ68">
        <v>65</v>
      </c>
      <c r="AK68">
        <v>1501</v>
      </c>
    </row>
    <row r="69" spans="1:37" x14ac:dyDescent="0.35">
      <c r="A69">
        <v>66</v>
      </c>
      <c r="B69">
        <v>497</v>
      </c>
      <c r="E69">
        <v>66</v>
      </c>
      <c r="F69">
        <v>1556</v>
      </c>
      <c r="I69">
        <v>66</v>
      </c>
      <c r="J69">
        <v>480</v>
      </c>
      <c r="M69">
        <v>66</v>
      </c>
      <c r="N69">
        <v>1486</v>
      </c>
      <c r="Q69">
        <v>66</v>
      </c>
      <c r="R69">
        <v>524</v>
      </c>
      <c r="U69">
        <v>66</v>
      </c>
      <c r="V69">
        <v>1527</v>
      </c>
      <c r="Y69">
        <v>66</v>
      </c>
      <c r="Z69">
        <v>510</v>
      </c>
      <c r="AC69">
        <v>66</v>
      </c>
      <c r="AD69">
        <v>1479</v>
      </c>
      <c r="AG69">
        <v>66</v>
      </c>
      <c r="AH69">
        <v>500</v>
      </c>
      <c r="AJ69">
        <v>66</v>
      </c>
      <c r="AK69">
        <v>1500</v>
      </c>
    </row>
    <row r="70" spans="1:37" x14ac:dyDescent="0.35">
      <c r="A70">
        <v>67</v>
      </c>
      <c r="B70">
        <v>502</v>
      </c>
      <c r="E70">
        <v>67</v>
      </c>
      <c r="F70">
        <v>1533</v>
      </c>
      <c r="I70">
        <v>67</v>
      </c>
      <c r="J70">
        <v>495</v>
      </c>
      <c r="M70">
        <v>67</v>
      </c>
      <c r="N70">
        <v>1458</v>
      </c>
      <c r="Q70">
        <v>67</v>
      </c>
      <c r="R70">
        <v>518</v>
      </c>
      <c r="U70">
        <v>67</v>
      </c>
      <c r="V70">
        <v>1495</v>
      </c>
      <c r="Y70">
        <v>67</v>
      </c>
      <c r="Z70">
        <v>499</v>
      </c>
      <c r="AC70">
        <v>67</v>
      </c>
      <c r="AD70">
        <v>1446</v>
      </c>
      <c r="AG70">
        <v>67</v>
      </c>
      <c r="AH70">
        <v>500</v>
      </c>
      <c r="AJ70">
        <v>67</v>
      </c>
      <c r="AK70">
        <v>1501</v>
      </c>
    </row>
    <row r="71" spans="1:37" x14ac:dyDescent="0.35">
      <c r="A71">
        <v>68</v>
      </c>
      <c r="B71">
        <v>513</v>
      </c>
      <c r="E71">
        <v>68</v>
      </c>
      <c r="F71">
        <v>1495</v>
      </c>
      <c r="I71">
        <v>68</v>
      </c>
      <c r="J71">
        <v>480</v>
      </c>
      <c r="M71">
        <v>68</v>
      </c>
      <c r="N71">
        <v>1499</v>
      </c>
      <c r="Q71">
        <v>68</v>
      </c>
      <c r="R71">
        <v>507</v>
      </c>
      <c r="U71">
        <v>68</v>
      </c>
      <c r="V71">
        <v>1520</v>
      </c>
      <c r="Y71">
        <v>68</v>
      </c>
      <c r="Z71">
        <v>532</v>
      </c>
      <c r="AC71">
        <v>68</v>
      </c>
      <c r="AD71">
        <v>1414</v>
      </c>
      <c r="AG71">
        <v>68</v>
      </c>
      <c r="AH71">
        <v>500</v>
      </c>
      <c r="AJ71">
        <v>68</v>
      </c>
      <c r="AK71">
        <v>1499</v>
      </c>
    </row>
    <row r="72" spans="1:37" x14ac:dyDescent="0.35">
      <c r="A72">
        <v>69</v>
      </c>
      <c r="B72">
        <v>506</v>
      </c>
      <c r="E72">
        <v>69</v>
      </c>
      <c r="F72">
        <v>1490</v>
      </c>
      <c r="I72">
        <v>69</v>
      </c>
      <c r="J72">
        <v>512</v>
      </c>
      <c r="M72">
        <v>69</v>
      </c>
      <c r="N72">
        <v>1436</v>
      </c>
      <c r="Q72">
        <v>69</v>
      </c>
      <c r="R72">
        <v>518</v>
      </c>
      <c r="U72">
        <v>69</v>
      </c>
      <c r="V72">
        <v>1498</v>
      </c>
      <c r="Y72">
        <v>69</v>
      </c>
      <c r="Z72">
        <v>460</v>
      </c>
      <c r="AC72">
        <v>69</v>
      </c>
      <c r="AD72">
        <v>1528</v>
      </c>
      <c r="AG72">
        <v>69</v>
      </c>
      <c r="AH72">
        <v>500</v>
      </c>
      <c r="AJ72">
        <v>69</v>
      </c>
      <c r="AK72">
        <v>1500</v>
      </c>
    </row>
    <row r="73" spans="1:37" x14ac:dyDescent="0.35">
      <c r="A73">
        <v>70</v>
      </c>
      <c r="B73">
        <v>563</v>
      </c>
      <c r="E73">
        <v>70</v>
      </c>
      <c r="F73">
        <v>1463</v>
      </c>
      <c r="I73">
        <v>70</v>
      </c>
      <c r="J73">
        <v>528</v>
      </c>
      <c r="M73">
        <v>70</v>
      </c>
      <c r="N73">
        <v>1504</v>
      </c>
      <c r="Q73">
        <v>70</v>
      </c>
      <c r="R73">
        <v>511</v>
      </c>
      <c r="U73">
        <v>70</v>
      </c>
      <c r="V73">
        <v>1495</v>
      </c>
      <c r="Y73">
        <v>70</v>
      </c>
      <c r="Z73">
        <v>487</v>
      </c>
      <c r="AC73">
        <v>70</v>
      </c>
      <c r="AD73">
        <v>1487</v>
      </c>
      <c r="AG73">
        <v>70</v>
      </c>
      <c r="AH73">
        <v>498</v>
      </c>
      <c r="AJ73">
        <v>70</v>
      </c>
      <c r="AK73">
        <v>1499</v>
      </c>
    </row>
    <row r="74" spans="1:37" x14ac:dyDescent="0.35">
      <c r="A74">
        <v>71</v>
      </c>
      <c r="B74">
        <v>495</v>
      </c>
      <c r="E74">
        <v>71</v>
      </c>
      <c r="F74">
        <v>1477</v>
      </c>
      <c r="I74">
        <v>71</v>
      </c>
      <c r="J74">
        <v>506</v>
      </c>
      <c r="M74">
        <v>71</v>
      </c>
      <c r="N74">
        <v>1452</v>
      </c>
      <c r="Q74">
        <v>71</v>
      </c>
      <c r="R74">
        <v>515</v>
      </c>
      <c r="U74">
        <v>71</v>
      </c>
      <c r="V74">
        <v>1468</v>
      </c>
      <c r="Y74">
        <v>71</v>
      </c>
      <c r="Z74">
        <v>521</v>
      </c>
      <c r="AC74">
        <v>71</v>
      </c>
      <c r="AD74">
        <v>1399</v>
      </c>
      <c r="AG74">
        <v>71</v>
      </c>
      <c r="AH74">
        <v>502</v>
      </c>
      <c r="AJ74">
        <v>71</v>
      </c>
      <c r="AK74">
        <v>1501</v>
      </c>
    </row>
    <row r="75" spans="1:37" x14ac:dyDescent="0.35">
      <c r="A75">
        <v>72</v>
      </c>
      <c r="B75">
        <v>493</v>
      </c>
      <c r="E75">
        <v>72</v>
      </c>
      <c r="F75">
        <v>1443</v>
      </c>
      <c r="I75">
        <v>72</v>
      </c>
      <c r="J75">
        <v>532</v>
      </c>
      <c r="M75">
        <v>72</v>
      </c>
      <c r="N75">
        <v>1505</v>
      </c>
      <c r="Q75">
        <v>72</v>
      </c>
      <c r="R75">
        <v>495</v>
      </c>
      <c r="U75">
        <v>72</v>
      </c>
      <c r="V75">
        <v>1512</v>
      </c>
      <c r="Y75">
        <v>72</v>
      </c>
      <c r="Z75">
        <v>485</v>
      </c>
      <c r="AC75">
        <v>72</v>
      </c>
      <c r="AD75">
        <v>1529</v>
      </c>
      <c r="AG75">
        <v>72</v>
      </c>
      <c r="AH75">
        <v>500</v>
      </c>
      <c r="AJ75">
        <v>72</v>
      </c>
      <c r="AK75">
        <v>1500</v>
      </c>
    </row>
    <row r="76" spans="1:37" x14ac:dyDescent="0.35">
      <c r="A76">
        <v>73</v>
      </c>
      <c r="B76">
        <v>498</v>
      </c>
      <c r="E76">
        <v>73</v>
      </c>
      <c r="F76">
        <v>1492</v>
      </c>
      <c r="I76">
        <v>73</v>
      </c>
      <c r="J76">
        <v>516</v>
      </c>
      <c r="M76">
        <v>73</v>
      </c>
      <c r="N76">
        <v>1567</v>
      </c>
      <c r="Q76">
        <v>73</v>
      </c>
      <c r="R76">
        <v>499</v>
      </c>
      <c r="U76">
        <v>73</v>
      </c>
      <c r="V76">
        <v>1447</v>
      </c>
      <c r="Y76">
        <v>73</v>
      </c>
      <c r="Z76">
        <v>455</v>
      </c>
      <c r="AC76">
        <v>73</v>
      </c>
      <c r="AD76">
        <v>1494</v>
      </c>
      <c r="AG76">
        <v>73</v>
      </c>
      <c r="AH76">
        <v>500</v>
      </c>
      <c r="AJ76">
        <v>73</v>
      </c>
      <c r="AK76">
        <v>1500</v>
      </c>
    </row>
    <row r="77" spans="1:37" x14ac:dyDescent="0.35">
      <c r="A77">
        <v>74</v>
      </c>
      <c r="B77">
        <v>456</v>
      </c>
      <c r="E77">
        <v>74</v>
      </c>
      <c r="F77">
        <v>1533</v>
      </c>
      <c r="I77">
        <v>74</v>
      </c>
      <c r="J77">
        <v>488</v>
      </c>
      <c r="M77">
        <v>74</v>
      </c>
      <c r="N77">
        <v>1473</v>
      </c>
      <c r="Q77">
        <v>74</v>
      </c>
      <c r="R77">
        <v>468</v>
      </c>
      <c r="U77">
        <v>74</v>
      </c>
      <c r="V77">
        <v>1528</v>
      </c>
      <c r="Y77">
        <v>74</v>
      </c>
      <c r="Z77">
        <v>492</v>
      </c>
      <c r="AC77">
        <v>74</v>
      </c>
      <c r="AD77">
        <v>1528</v>
      </c>
      <c r="AG77">
        <v>74</v>
      </c>
      <c r="AH77">
        <v>500</v>
      </c>
      <c r="AJ77">
        <v>74</v>
      </c>
      <c r="AK77">
        <v>1500</v>
      </c>
    </row>
    <row r="78" spans="1:37" x14ac:dyDescent="0.35">
      <c r="A78">
        <v>75</v>
      </c>
      <c r="B78">
        <v>495</v>
      </c>
      <c r="E78">
        <v>75</v>
      </c>
      <c r="F78">
        <v>1492</v>
      </c>
      <c r="I78">
        <v>75</v>
      </c>
      <c r="J78">
        <v>472</v>
      </c>
      <c r="M78">
        <v>75</v>
      </c>
      <c r="N78">
        <v>1537</v>
      </c>
      <c r="Q78">
        <v>75</v>
      </c>
      <c r="R78">
        <v>498</v>
      </c>
      <c r="U78">
        <v>75</v>
      </c>
      <c r="V78">
        <v>1503</v>
      </c>
      <c r="Y78">
        <v>75</v>
      </c>
      <c r="Z78">
        <v>495</v>
      </c>
      <c r="AC78">
        <v>75</v>
      </c>
      <c r="AD78">
        <v>1498</v>
      </c>
      <c r="AG78">
        <v>75</v>
      </c>
      <c r="AH78">
        <v>500</v>
      </c>
      <c r="AJ78">
        <v>75</v>
      </c>
      <c r="AK78">
        <v>1500</v>
      </c>
    </row>
    <row r="79" spans="1:37" x14ac:dyDescent="0.35">
      <c r="A79">
        <v>76</v>
      </c>
      <c r="B79">
        <v>500</v>
      </c>
      <c r="E79">
        <v>76</v>
      </c>
      <c r="F79">
        <v>1405</v>
      </c>
      <c r="I79">
        <v>76</v>
      </c>
      <c r="J79">
        <v>496</v>
      </c>
      <c r="M79">
        <v>76</v>
      </c>
      <c r="N79">
        <v>1484</v>
      </c>
      <c r="Q79">
        <v>76</v>
      </c>
      <c r="R79">
        <v>528</v>
      </c>
      <c r="U79">
        <v>76</v>
      </c>
      <c r="V79">
        <v>1541</v>
      </c>
      <c r="Y79">
        <v>76</v>
      </c>
      <c r="Z79">
        <v>479</v>
      </c>
      <c r="AC79">
        <v>76</v>
      </c>
      <c r="AD79">
        <v>1515</v>
      </c>
      <c r="AG79">
        <v>76</v>
      </c>
      <c r="AH79">
        <v>500</v>
      </c>
      <c r="AJ79">
        <v>76</v>
      </c>
      <c r="AK79">
        <v>1500</v>
      </c>
    </row>
    <row r="80" spans="1:37" x14ac:dyDescent="0.35">
      <c r="A80">
        <v>77</v>
      </c>
      <c r="B80">
        <v>499</v>
      </c>
      <c r="E80">
        <v>77</v>
      </c>
      <c r="F80">
        <v>1501</v>
      </c>
      <c r="I80">
        <v>77</v>
      </c>
      <c r="J80">
        <v>496</v>
      </c>
      <c r="M80">
        <v>77</v>
      </c>
      <c r="N80">
        <v>1529</v>
      </c>
      <c r="Q80">
        <v>77</v>
      </c>
      <c r="R80">
        <v>499</v>
      </c>
      <c r="U80">
        <v>77</v>
      </c>
      <c r="V80">
        <v>1442</v>
      </c>
      <c r="Y80">
        <v>77</v>
      </c>
      <c r="Z80">
        <v>509</v>
      </c>
      <c r="AC80">
        <v>77</v>
      </c>
      <c r="AD80">
        <v>1587</v>
      </c>
      <c r="AG80">
        <v>77</v>
      </c>
      <c r="AH80">
        <v>499</v>
      </c>
      <c r="AJ80">
        <v>77</v>
      </c>
      <c r="AK80">
        <v>1499</v>
      </c>
    </row>
    <row r="81" spans="1:37" x14ac:dyDescent="0.35">
      <c r="A81">
        <v>78</v>
      </c>
      <c r="B81">
        <v>521</v>
      </c>
      <c r="E81">
        <v>78</v>
      </c>
      <c r="F81">
        <v>1470</v>
      </c>
      <c r="I81">
        <v>78</v>
      </c>
      <c r="J81">
        <v>506</v>
      </c>
      <c r="M81">
        <v>78</v>
      </c>
      <c r="N81">
        <v>1480</v>
      </c>
      <c r="Q81">
        <v>78</v>
      </c>
      <c r="R81">
        <v>490</v>
      </c>
      <c r="U81">
        <v>78</v>
      </c>
      <c r="V81">
        <v>1468</v>
      </c>
      <c r="Y81">
        <v>78</v>
      </c>
      <c r="Z81">
        <v>505</v>
      </c>
      <c r="AC81">
        <v>78</v>
      </c>
      <c r="AD81">
        <v>1515</v>
      </c>
      <c r="AG81">
        <v>78</v>
      </c>
      <c r="AH81">
        <v>500</v>
      </c>
      <c r="AJ81">
        <v>78</v>
      </c>
      <c r="AK81">
        <v>1501</v>
      </c>
    </row>
    <row r="82" spans="1:37" x14ac:dyDescent="0.35">
      <c r="A82">
        <v>79</v>
      </c>
      <c r="B82">
        <v>447</v>
      </c>
      <c r="E82">
        <v>79</v>
      </c>
      <c r="F82">
        <v>1523</v>
      </c>
      <c r="I82">
        <v>79</v>
      </c>
      <c r="J82">
        <v>496</v>
      </c>
      <c r="M82">
        <v>79</v>
      </c>
      <c r="N82">
        <v>1400</v>
      </c>
      <c r="Q82">
        <v>79</v>
      </c>
      <c r="R82">
        <v>491</v>
      </c>
      <c r="U82">
        <v>79</v>
      </c>
      <c r="V82">
        <v>1472</v>
      </c>
      <c r="Y82">
        <v>79</v>
      </c>
      <c r="Z82">
        <v>521</v>
      </c>
      <c r="AC82">
        <v>79</v>
      </c>
      <c r="AD82">
        <v>1574</v>
      </c>
      <c r="AG82">
        <v>79</v>
      </c>
      <c r="AH82">
        <v>501</v>
      </c>
      <c r="AJ82">
        <v>79</v>
      </c>
      <c r="AK82">
        <v>1500</v>
      </c>
    </row>
    <row r="83" spans="1:37" x14ac:dyDescent="0.35">
      <c r="A83">
        <v>80</v>
      </c>
      <c r="B83">
        <v>482</v>
      </c>
      <c r="E83">
        <v>80</v>
      </c>
      <c r="F83">
        <v>1481</v>
      </c>
      <c r="I83">
        <v>80</v>
      </c>
      <c r="J83">
        <v>461</v>
      </c>
      <c r="M83">
        <v>80</v>
      </c>
      <c r="N83">
        <v>1537</v>
      </c>
      <c r="Q83">
        <v>80</v>
      </c>
      <c r="R83">
        <v>481</v>
      </c>
      <c r="U83">
        <v>80</v>
      </c>
      <c r="V83">
        <v>1415</v>
      </c>
      <c r="Y83">
        <v>80</v>
      </c>
      <c r="Z83">
        <v>508</v>
      </c>
      <c r="AC83">
        <v>80</v>
      </c>
      <c r="AD83">
        <v>1492</v>
      </c>
      <c r="AG83">
        <v>80</v>
      </c>
      <c r="AH83">
        <v>501</v>
      </c>
      <c r="AJ83">
        <v>80</v>
      </c>
      <c r="AK83">
        <v>1499</v>
      </c>
    </row>
    <row r="84" spans="1:37" x14ac:dyDescent="0.35">
      <c r="A84">
        <v>81</v>
      </c>
      <c r="B84">
        <v>533</v>
      </c>
      <c r="E84">
        <v>81</v>
      </c>
      <c r="F84">
        <v>1478</v>
      </c>
      <c r="I84">
        <v>81</v>
      </c>
      <c r="J84">
        <v>516</v>
      </c>
      <c r="M84">
        <v>81</v>
      </c>
      <c r="N84">
        <v>1459</v>
      </c>
      <c r="Q84">
        <v>81</v>
      </c>
      <c r="R84">
        <v>540</v>
      </c>
      <c r="U84">
        <v>81</v>
      </c>
      <c r="V84">
        <v>1464</v>
      </c>
      <c r="Y84">
        <v>81</v>
      </c>
      <c r="Z84">
        <v>518</v>
      </c>
      <c r="AC84">
        <v>81</v>
      </c>
      <c r="AD84">
        <v>1532</v>
      </c>
      <c r="AG84">
        <v>81</v>
      </c>
      <c r="AH84">
        <v>498</v>
      </c>
      <c r="AJ84">
        <v>81</v>
      </c>
      <c r="AK84">
        <v>1500</v>
      </c>
    </row>
    <row r="85" spans="1:37" x14ac:dyDescent="0.35">
      <c r="A85">
        <v>82</v>
      </c>
      <c r="B85">
        <v>506</v>
      </c>
      <c r="E85">
        <v>82</v>
      </c>
      <c r="F85">
        <v>1482</v>
      </c>
      <c r="I85">
        <v>82</v>
      </c>
      <c r="J85">
        <v>521</v>
      </c>
      <c r="M85">
        <v>82</v>
      </c>
      <c r="N85">
        <v>1454</v>
      </c>
      <c r="Q85">
        <v>82</v>
      </c>
      <c r="R85">
        <v>469</v>
      </c>
      <c r="U85">
        <v>82</v>
      </c>
      <c r="V85">
        <v>1523</v>
      </c>
      <c r="Y85">
        <v>82</v>
      </c>
      <c r="Z85">
        <v>460</v>
      </c>
      <c r="AC85">
        <v>82</v>
      </c>
      <c r="AD85">
        <v>1433</v>
      </c>
      <c r="AG85">
        <v>82</v>
      </c>
      <c r="AH85">
        <v>501</v>
      </c>
      <c r="AJ85">
        <v>82</v>
      </c>
      <c r="AK85">
        <v>1500</v>
      </c>
    </row>
    <row r="86" spans="1:37" x14ac:dyDescent="0.35">
      <c r="A86">
        <v>83</v>
      </c>
      <c r="B86">
        <v>503</v>
      </c>
      <c r="E86">
        <v>83</v>
      </c>
      <c r="F86">
        <v>1477</v>
      </c>
      <c r="I86">
        <v>83</v>
      </c>
      <c r="J86">
        <v>472</v>
      </c>
      <c r="M86">
        <v>83</v>
      </c>
      <c r="N86">
        <v>1470</v>
      </c>
      <c r="Q86">
        <v>83</v>
      </c>
      <c r="R86">
        <v>531</v>
      </c>
      <c r="U86">
        <v>83</v>
      </c>
      <c r="V86">
        <v>1528</v>
      </c>
      <c r="Y86">
        <v>83</v>
      </c>
      <c r="Z86">
        <v>499</v>
      </c>
      <c r="AC86">
        <v>83</v>
      </c>
      <c r="AD86">
        <v>1466</v>
      </c>
      <c r="AG86">
        <v>83</v>
      </c>
      <c r="AH86">
        <v>499</v>
      </c>
      <c r="AJ86">
        <v>83</v>
      </c>
      <c r="AK86">
        <v>1501</v>
      </c>
    </row>
    <row r="87" spans="1:37" x14ac:dyDescent="0.35">
      <c r="A87">
        <v>84</v>
      </c>
      <c r="B87">
        <v>470</v>
      </c>
      <c r="E87">
        <v>84</v>
      </c>
      <c r="F87">
        <v>1504</v>
      </c>
      <c r="I87">
        <v>84</v>
      </c>
      <c r="J87">
        <v>470</v>
      </c>
      <c r="M87">
        <v>84</v>
      </c>
      <c r="N87">
        <v>1484</v>
      </c>
      <c r="Q87">
        <v>84</v>
      </c>
      <c r="R87">
        <v>486</v>
      </c>
      <c r="U87">
        <v>84</v>
      </c>
      <c r="V87">
        <v>1482</v>
      </c>
      <c r="Y87">
        <v>84</v>
      </c>
      <c r="Z87">
        <v>526</v>
      </c>
      <c r="AC87">
        <v>84</v>
      </c>
      <c r="AD87">
        <v>1444</v>
      </c>
      <c r="AG87">
        <v>84</v>
      </c>
      <c r="AH87">
        <v>500</v>
      </c>
      <c r="AJ87">
        <v>84</v>
      </c>
      <c r="AK87">
        <v>1500</v>
      </c>
    </row>
    <row r="88" spans="1:37" x14ac:dyDescent="0.35">
      <c r="A88">
        <v>85</v>
      </c>
      <c r="B88">
        <v>500</v>
      </c>
      <c r="E88">
        <v>85</v>
      </c>
      <c r="F88">
        <v>1534</v>
      </c>
      <c r="I88">
        <v>85</v>
      </c>
      <c r="J88">
        <v>524</v>
      </c>
      <c r="M88">
        <v>85</v>
      </c>
      <c r="N88">
        <v>1500</v>
      </c>
      <c r="Q88">
        <v>85</v>
      </c>
      <c r="R88">
        <v>509</v>
      </c>
      <c r="U88">
        <v>85</v>
      </c>
      <c r="V88">
        <v>1501</v>
      </c>
      <c r="Y88">
        <v>85</v>
      </c>
      <c r="Z88">
        <v>531</v>
      </c>
      <c r="AC88">
        <v>85</v>
      </c>
      <c r="AD88">
        <v>1517</v>
      </c>
      <c r="AG88">
        <v>85</v>
      </c>
      <c r="AH88">
        <v>501</v>
      </c>
      <c r="AJ88">
        <v>85</v>
      </c>
      <c r="AK88">
        <v>1500</v>
      </c>
    </row>
    <row r="89" spans="1:37" x14ac:dyDescent="0.35">
      <c r="A89">
        <v>86</v>
      </c>
      <c r="B89">
        <v>470</v>
      </c>
      <c r="E89">
        <v>86</v>
      </c>
      <c r="F89">
        <v>1459</v>
      </c>
      <c r="I89">
        <v>86</v>
      </c>
      <c r="J89">
        <v>483</v>
      </c>
      <c r="M89">
        <v>86</v>
      </c>
      <c r="N89">
        <v>1514</v>
      </c>
      <c r="Q89">
        <v>86</v>
      </c>
      <c r="R89">
        <v>490</v>
      </c>
      <c r="U89">
        <v>86</v>
      </c>
      <c r="V89">
        <v>1512</v>
      </c>
      <c r="Y89">
        <v>86</v>
      </c>
      <c r="Z89">
        <v>499</v>
      </c>
      <c r="AC89">
        <v>86</v>
      </c>
      <c r="AD89">
        <v>1502</v>
      </c>
      <c r="AG89">
        <v>86</v>
      </c>
      <c r="AH89">
        <v>500</v>
      </c>
      <c r="AJ89">
        <v>86</v>
      </c>
      <c r="AK89">
        <v>1500</v>
      </c>
    </row>
    <row r="90" spans="1:37" x14ac:dyDescent="0.35">
      <c r="A90">
        <v>87</v>
      </c>
      <c r="B90">
        <v>519</v>
      </c>
      <c r="E90">
        <v>87</v>
      </c>
      <c r="F90">
        <v>1504</v>
      </c>
      <c r="I90">
        <v>87</v>
      </c>
      <c r="J90">
        <v>497</v>
      </c>
      <c r="M90">
        <v>87</v>
      </c>
      <c r="N90">
        <v>1513</v>
      </c>
      <c r="Q90">
        <v>87</v>
      </c>
      <c r="R90">
        <v>465</v>
      </c>
      <c r="U90">
        <v>87</v>
      </c>
      <c r="V90">
        <v>1423</v>
      </c>
      <c r="Y90">
        <v>87</v>
      </c>
      <c r="Z90">
        <v>479</v>
      </c>
      <c r="AC90">
        <v>87</v>
      </c>
      <c r="AD90">
        <v>1571</v>
      </c>
      <c r="AG90">
        <v>87</v>
      </c>
      <c r="AH90">
        <v>499</v>
      </c>
      <c r="AJ90">
        <v>87</v>
      </c>
      <c r="AK90">
        <v>1499</v>
      </c>
    </row>
    <row r="91" spans="1:37" x14ac:dyDescent="0.35">
      <c r="A91">
        <v>88</v>
      </c>
      <c r="B91">
        <v>484</v>
      </c>
      <c r="E91">
        <v>88</v>
      </c>
      <c r="F91">
        <v>1519</v>
      </c>
      <c r="I91">
        <v>88</v>
      </c>
      <c r="J91">
        <v>504</v>
      </c>
      <c r="M91">
        <v>88</v>
      </c>
      <c r="N91">
        <v>1438</v>
      </c>
      <c r="Q91">
        <v>88</v>
      </c>
      <c r="R91">
        <v>493</v>
      </c>
      <c r="U91">
        <v>88</v>
      </c>
      <c r="V91">
        <v>1497</v>
      </c>
      <c r="Y91">
        <v>88</v>
      </c>
      <c r="Z91">
        <v>476</v>
      </c>
      <c r="AC91">
        <v>88</v>
      </c>
      <c r="AD91">
        <v>1481</v>
      </c>
      <c r="AG91">
        <v>88</v>
      </c>
      <c r="AH91">
        <v>501</v>
      </c>
      <c r="AJ91">
        <v>88</v>
      </c>
      <c r="AK91">
        <v>1500</v>
      </c>
    </row>
    <row r="92" spans="1:37" x14ac:dyDescent="0.35">
      <c r="A92">
        <v>89</v>
      </c>
      <c r="B92">
        <v>471</v>
      </c>
      <c r="E92">
        <v>89</v>
      </c>
      <c r="F92">
        <v>1554</v>
      </c>
      <c r="I92">
        <v>89</v>
      </c>
      <c r="J92">
        <v>552</v>
      </c>
      <c r="M92">
        <v>89</v>
      </c>
      <c r="N92">
        <v>1570</v>
      </c>
      <c r="Q92">
        <v>89</v>
      </c>
      <c r="R92">
        <v>475</v>
      </c>
      <c r="U92">
        <v>89</v>
      </c>
      <c r="V92">
        <v>1451</v>
      </c>
      <c r="Y92">
        <v>89</v>
      </c>
      <c r="Z92">
        <v>530</v>
      </c>
      <c r="AC92">
        <v>89</v>
      </c>
      <c r="AD92">
        <v>1453</v>
      </c>
      <c r="AG92">
        <v>89</v>
      </c>
      <c r="AH92">
        <v>499</v>
      </c>
      <c r="AJ92">
        <v>89</v>
      </c>
      <c r="AK92">
        <v>1500</v>
      </c>
    </row>
    <row r="93" spans="1:37" x14ac:dyDescent="0.35">
      <c r="A93">
        <v>90</v>
      </c>
      <c r="B93">
        <v>537</v>
      </c>
      <c r="E93">
        <v>90</v>
      </c>
      <c r="F93">
        <v>1485</v>
      </c>
      <c r="I93">
        <v>90</v>
      </c>
      <c r="J93">
        <v>544</v>
      </c>
      <c r="M93">
        <v>90</v>
      </c>
      <c r="N93">
        <v>1503</v>
      </c>
      <c r="Q93">
        <v>90</v>
      </c>
      <c r="R93">
        <v>524</v>
      </c>
      <c r="U93">
        <v>90</v>
      </c>
      <c r="V93">
        <v>1506</v>
      </c>
      <c r="Y93">
        <v>90</v>
      </c>
      <c r="Z93">
        <v>489</v>
      </c>
      <c r="AC93">
        <v>90</v>
      </c>
      <c r="AD93">
        <v>1458</v>
      </c>
      <c r="AG93">
        <v>90</v>
      </c>
      <c r="AH93">
        <v>501</v>
      </c>
      <c r="AJ93">
        <v>90</v>
      </c>
      <c r="AK93">
        <v>1501</v>
      </c>
    </row>
    <row r="94" spans="1:37" x14ac:dyDescent="0.35">
      <c r="A94">
        <v>91</v>
      </c>
      <c r="B94">
        <v>505</v>
      </c>
      <c r="E94">
        <v>91</v>
      </c>
      <c r="F94">
        <v>1512</v>
      </c>
      <c r="I94">
        <v>91</v>
      </c>
      <c r="J94">
        <v>518</v>
      </c>
      <c r="M94">
        <v>91</v>
      </c>
      <c r="N94">
        <v>1490</v>
      </c>
      <c r="Q94">
        <v>91</v>
      </c>
      <c r="R94">
        <v>486</v>
      </c>
      <c r="U94">
        <v>91</v>
      </c>
      <c r="V94">
        <v>1524</v>
      </c>
      <c r="Y94">
        <v>91</v>
      </c>
      <c r="Z94">
        <v>508</v>
      </c>
      <c r="AC94">
        <v>91</v>
      </c>
      <c r="AD94">
        <v>1529</v>
      </c>
      <c r="AG94">
        <v>91</v>
      </c>
      <c r="AH94">
        <v>500</v>
      </c>
      <c r="AJ94">
        <v>91</v>
      </c>
      <c r="AK94">
        <v>1500</v>
      </c>
    </row>
    <row r="95" spans="1:37" x14ac:dyDescent="0.35">
      <c r="A95">
        <v>92</v>
      </c>
      <c r="B95">
        <v>497</v>
      </c>
      <c r="E95">
        <v>92</v>
      </c>
      <c r="F95">
        <v>1517</v>
      </c>
      <c r="I95">
        <v>92</v>
      </c>
      <c r="J95">
        <v>512</v>
      </c>
      <c r="M95">
        <v>92</v>
      </c>
      <c r="N95">
        <v>1511</v>
      </c>
      <c r="Q95">
        <v>92</v>
      </c>
      <c r="R95">
        <v>517</v>
      </c>
      <c r="U95">
        <v>92</v>
      </c>
      <c r="V95">
        <v>1541</v>
      </c>
      <c r="Y95">
        <v>92</v>
      </c>
      <c r="Z95">
        <v>488</v>
      </c>
      <c r="AC95">
        <v>92</v>
      </c>
      <c r="AD95">
        <v>1529</v>
      </c>
      <c r="AG95">
        <v>92</v>
      </c>
      <c r="AH95">
        <v>500</v>
      </c>
      <c r="AJ95">
        <v>92</v>
      </c>
      <c r="AK95">
        <v>1501</v>
      </c>
    </row>
    <row r="96" spans="1:37" x14ac:dyDescent="0.35">
      <c r="A96">
        <v>93</v>
      </c>
      <c r="B96">
        <v>538</v>
      </c>
      <c r="E96">
        <v>93</v>
      </c>
      <c r="F96">
        <v>1516</v>
      </c>
      <c r="I96">
        <v>93</v>
      </c>
      <c r="J96">
        <v>511</v>
      </c>
      <c r="M96">
        <v>93</v>
      </c>
      <c r="N96">
        <v>1483</v>
      </c>
      <c r="Q96">
        <v>93</v>
      </c>
      <c r="R96">
        <v>505</v>
      </c>
      <c r="U96">
        <v>93</v>
      </c>
      <c r="V96">
        <v>1477</v>
      </c>
      <c r="Y96">
        <v>93</v>
      </c>
      <c r="Z96">
        <v>500</v>
      </c>
      <c r="AC96">
        <v>93</v>
      </c>
      <c r="AD96">
        <v>1431</v>
      </c>
      <c r="AG96">
        <v>93</v>
      </c>
      <c r="AH96">
        <v>500</v>
      </c>
      <c r="AJ96">
        <v>93</v>
      </c>
      <c r="AK96">
        <v>1499</v>
      </c>
    </row>
    <row r="97" spans="1:37" x14ac:dyDescent="0.35">
      <c r="A97">
        <v>94</v>
      </c>
      <c r="B97">
        <v>521</v>
      </c>
      <c r="E97">
        <v>94</v>
      </c>
      <c r="F97">
        <v>1442</v>
      </c>
      <c r="I97">
        <v>94</v>
      </c>
      <c r="J97">
        <v>502</v>
      </c>
      <c r="M97">
        <v>94</v>
      </c>
      <c r="N97">
        <v>1491</v>
      </c>
      <c r="Q97">
        <v>94</v>
      </c>
      <c r="R97">
        <v>540</v>
      </c>
      <c r="U97">
        <v>94</v>
      </c>
      <c r="V97">
        <v>1509</v>
      </c>
      <c r="Y97">
        <v>94</v>
      </c>
      <c r="Z97">
        <v>484</v>
      </c>
      <c r="AC97">
        <v>94</v>
      </c>
      <c r="AD97">
        <v>1485</v>
      </c>
      <c r="AG97">
        <v>94</v>
      </c>
      <c r="AH97">
        <v>500</v>
      </c>
      <c r="AJ97">
        <v>94</v>
      </c>
      <c r="AK97">
        <v>1500</v>
      </c>
    </row>
    <row r="98" spans="1:37" x14ac:dyDescent="0.35">
      <c r="A98">
        <v>95</v>
      </c>
      <c r="B98">
        <v>458</v>
      </c>
      <c r="E98">
        <v>95</v>
      </c>
      <c r="F98">
        <v>1556</v>
      </c>
      <c r="I98">
        <v>95</v>
      </c>
      <c r="J98">
        <v>509</v>
      </c>
      <c r="M98">
        <v>95</v>
      </c>
      <c r="N98">
        <v>1507</v>
      </c>
      <c r="Q98">
        <v>95</v>
      </c>
      <c r="R98">
        <v>499</v>
      </c>
      <c r="U98">
        <v>95</v>
      </c>
      <c r="V98">
        <v>1427</v>
      </c>
      <c r="Y98">
        <v>95</v>
      </c>
      <c r="Z98">
        <v>539</v>
      </c>
      <c r="AC98">
        <v>95</v>
      </c>
      <c r="AD98">
        <v>1515</v>
      </c>
      <c r="AG98">
        <v>95</v>
      </c>
      <c r="AH98">
        <v>498</v>
      </c>
      <c r="AJ98">
        <v>95</v>
      </c>
      <c r="AK98">
        <v>1499</v>
      </c>
    </row>
    <row r="99" spans="1:37" x14ac:dyDescent="0.35">
      <c r="A99">
        <v>96</v>
      </c>
      <c r="B99">
        <v>531</v>
      </c>
      <c r="E99">
        <v>96</v>
      </c>
      <c r="F99">
        <v>1500</v>
      </c>
      <c r="I99">
        <v>96</v>
      </c>
      <c r="J99">
        <v>521</v>
      </c>
      <c r="M99">
        <v>96</v>
      </c>
      <c r="N99">
        <v>1516</v>
      </c>
      <c r="Q99">
        <v>96</v>
      </c>
      <c r="R99">
        <v>546</v>
      </c>
      <c r="U99">
        <v>96</v>
      </c>
      <c r="V99">
        <v>1504</v>
      </c>
      <c r="Y99">
        <v>96</v>
      </c>
      <c r="Z99">
        <v>512</v>
      </c>
      <c r="AC99">
        <v>96</v>
      </c>
      <c r="AD99">
        <v>1629</v>
      </c>
      <c r="AG99">
        <v>96</v>
      </c>
      <c r="AH99">
        <v>502</v>
      </c>
      <c r="AJ99">
        <v>96</v>
      </c>
      <c r="AK99">
        <v>1501</v>
      </c>
    </row>
    <row r="100" spans="1:37" x14ac:dyDescent="0.35">
      <c r="A100">
        <v>97</v>
      </c>
      <c r="B100">
        <v>527</v>
      </c>
      <c r="E100">
        <v>97</v>
      </c>
      <c r="F100">
        <v>1535</v>
      </c>
      <c r="I100">
        <v>97</v>
      </c>
      <c r="J100">
        <v>517</v>
      </c>
      <c r="M100">
        <v>97</v>
      </c>
      <c r="N100">
        <v>1608</v>
      </c>
      <c r="Q100">
        <v>97</v>
      </c>
      <c r="R100">
        <v>514</v>
      </c>
      <c r="U100">
        <v>97</v>
      </c>
      <c r="V100">
        <v>1525</v>
      </c>
      <c r="Y100">
        <v>97</v>
      </c>
      <c r="Z100">
        <v>481</v>
      </c>
      <c r="AC100">
        <v>97</v>
      </c>
      <c r="AD100">
        <v>1556</v>
      </c>
      <c r="AG100">
        <v>97</v>
      </c>
      <c r="AH100">
        <v>500</v>
      </c>
      <c r="AJ100">
        <v>97</v>
      </c>
      <c r="AK100">
        <v>1500</v>
      </c>
    </row>
    <row r="101" spans="1:37" x14ac:dyDescent="0.35">
      <c r="A101">
        <v>98</v>
      </c>
      <c r="B101">
        <v>484</v>
      </c>
      <c r="E101">
        <v>98</v>
      </c>
      <c r="F101">
        <v>1531</v>
      </c>
      <c r="I101">
        <v>98</v>
      </c>
      <c r="J101">
        <v>490</v>
      </c>
      <c r="M101">
        <v>98</v>
      </c>
      <c r="N101">
        <v>1504</v>
      </c>
      <c r="Q101">
        <v>98</v>
      </c>
      <c r="R101">
        <v>491</v>
      </c>
      <c r="U101">
        <v>98</v>
      </c>
      <c r="V101">
        <v>1546</v>
      </c>
      <c r="Y101">
        <v>98</v>
      </c>
      <c r="Z101">
        <v>523</v>
      </c>
      <c r="AC101">
        <v>98</v>
      </c>
      <c r="AD101">
        <v>1502</v>
      </c>
      <c r="AG101">
        <v>98</v>
      </c>
      <c r="AH101">
        <v>500</v>
      </c>
      <c r="AJ101">
        <v>98</v>
      </c>
      <c r="AK101">
        <v>1500</v>
      </c>
    </row>
    <row r="102" spans="1:37" x14ac:dyDescent="0.35">
      <c r="A102">
        <v>99</v>
      </c>
      <c r="B102">
        <v>489</v>
      </c>
      <c r="E102">
        <v>99</v>
      </c>
      <c r="F102">
        <v>1471</v>
      </c>
      <c r="I102">
        <v>99</v>
      </c>
      <c r="J102">
        <v>485</v>
      </c>
      <c r="M102">
        <v>99</v>
      </c>
      <c r="N102">
        <v>1474</v>
      </c>
      <c r="Q102">
        <v>99</v>
      </c>
      <c r="R102">
        <v>487</v>
      </c>
      <c r="U102">
        <v>99</v>
      </c>
      <c r="V102">
        <v>1504</v>
      </c>
      <c r="Y102">
        <v>99</v>
      </c>
      <c r="Z102">
        <v>452</v>
      </c>
      <c r="AC102">
        <v>99</v>
      </c>
      <c r="AD102">
        <v>1564</v>
      </c>
      <c r="AG102">
        <v>99</v>
      </c>
      <c r="AH102">
        <v>500</v>
      </c>
      <c r="AJ102">
        <v>99</v>
      </c>
      <c r="AK102">
        <v>1500</v>
      </c>
    </row>
    <row r="103" spans="1:37" x14ac:dyDescent="0.35">
      <c r="A103">
        <v>100</v>
      </c>
      <c r="B103">
        <v>261</v>
      </c>
      <c r="E103">
        <v>100</v>
      </c>
      <c r="F103">
        <v>790</v>
      </c>
      <c r="I103">
        <v>100</v>
      </c>
      <c r="J103">
        <v>226</v>
      </c>
      <c r="M103">
        <v>100</v>
      </c>
      <c r="N103">
        <v>795</v>
      </c>
      <c r="Q103">
        <v>100</v>
      </c>
      <c r="R103">
        <v>266</v>
      </c>
      <c r="U103">
        <v>100</v>
      </c>
      <c r="V103">
        <v>767</v>
      </c>
      <c r="Y103">
        <v>100</v>
      </c>
      <c r="Z103">
        <v>256</v>
      </c>
      <c r="AC103">
        <v>100</v>
      </c>
      <c r="AD103">
        <v>808</v>
      </c>
      <c r="AG103">
        <v>100</v>
      </c>
      <c r="AH103">
        <v>249</v>
      </c>
      <c r="AJ103">
        <v>100</v>
      </c>
      <c r="AK103">
        <v>749</v>
      </c>
    </row>
    <row r="105" spans="1:37" x14ac:dyDescent="0.35">
      <c r="A105" t="s">
        <v>78</v>
      </c>
      <c r="B105">
        <v>50</v>
      </c>
      <c r="E105" t="s">
        <v>78</v>
      </c>
      <c r="F105">
        <v>50</v>
      </c>
      <c r="I105" t="s">
        <v>78</v>
      </c>
      <c r="J105">
        <v>50.1</v>
      </c>
      <c r="M105" t="s">
        <v>78</v>
      </c>
      <c r="N105">
        <v>50</v>
      </c>
      <c r="Q105" t="s">
        <v>78</v>
      </c>
      <c r="R105">
        <v>50</v>
      </c>
      <c r="U105" t="s">
        <v>78</v>
      </c>
      <c r="V105">
        <v>49.9</v>
      </c>
      <c r="Y105" t="s">
        <v>78</v>
      </c>
      <c r="Z105">
        <v>49.9</v>
      </c>
      <c r="AC105" t="s">
        <v>78</v>
      </c>
      <c r="AD105">
        <v>50.1</v>
      </c>
      <c r="AG105" t="s">
        <v>78</v>
      </c>
      <c r="AH105">
        <v>50</v>
      </c>
      <c r="AJ105" t="s">
        <v>78</v>
      </c>
      <c r="AK105">
        <v>50</v>
      </c>
    </row>
    <row r="106" spans="1:37" x14ac:dyDescent="0.35">
      <c r="A106" t="s">
        <v>79</v>
      </c>
      <c r="B106">
        <v>28.9</v>
      </c>
      <c r="E106" t="s">
        <v>79</v>
      </c>
      <c r="F106">
        <v>28.9</v>
      </c>
      <c r="I106" t="s">
        <v>79</v>
      </c>
      <c r="J106">
        <v>28.9</v>
      </c>
      <c r="M106" t="s">
        <v>79</v>
      </c>
      <c r="N106">
        <v>28.9</v>
      </c>
      <c r="Q106" t="s">
        <v>79</v>
      </c>
      <c r="R106">
        <v>28.9</v>
      </c>
      <c r="U106" t="s">
        <v>79</v>
      </c>
      <c r="V106">
        <v>28.9</v>
      </c>
      <c r="Y106" t="s">
        <v>79</v>
      </c>
      <c r="Z106">
        <v>28.9</v>
      </c>
      <c r="AC106" t="s">
        <v>79</v>
      </c>
      <c r="AD106">
        <v>28.9</v>
      </c>
      <c r="AG106" t="s">
        <v>79</v>
      </c>
      <c r="AH106">
        <v>28.9</v>
      </c>
      <c r="AJ106" t="s">
        <v>79</v>
      </c>
      <c r="AK106">
        <v>28.9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95" workbookViewId="0">
      <selection activeCell="B106" sqref="B106:B107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3.7085865163516959E-2</v>
      </c>
      <c r="K5">
        <f>C5-500</f>
        <v>-264</v>
      </c>
      <c r="L5">
        <f>POWER('Minimal STD 50000 '!K5,2)/500</f>
        <v>139.392</v>
      </c>
    </row>
    <row r="6" spans="1:15" x14ac:dyDescent="0.35">
      <c r="A6">
        <v>1</v>
      </c>
      <c r="B6" t="s">
        <v>5</v>
      </c>
      <c r="C6">
        <v>481</v>
      </c>
      <c r="D6">
        <f t="shared" ref="D6:D69" si="0">D5+C6</f>
        <v>717</v>
      </c>
      <c r="E6">
        <f>D6/50000</f>
        <v>1.434E-2</v>
      </c>
      <c r="F6">
        <f>STANDARDIZE(A6,B106,B107)</f>
        <v>-1.6955017301038062</v>
      </c>
      <c r="G6">
        <f>NORMSDIST(F6)</f>
        <v>4.4990141163487471E-2</v>
      </c>
      <c r="H6">
        <f>ABS(G6-E6)</f>
        <v>3.0650141163487472E-2</v>
      </c>
      <c r="K6">
        <f>C6-500</f>
        <v>-19</v>
      </c>
      <c r="L6">
        <f>POWER('Minimal STD 50000 '!K6,2)/500</f>
        <v>0.72199999999999998</v>
      </c>
    </row>
    <row r="7" spans="1:15" x14ac:dyDescent="0.35">
      <c r="A7">
        <v>2</v>
      </c>
      <c r="B7" t="s">
        <v>4</v>
      </c>
      <c r="C7">
        <v>515</v>
      </c>
      <c r="D7">
        <f t="shared" si="0"/>
        <v>1232</v>
      </c>
      <c r="E7">
        <f t="shared" ref="E7:E70" si="1">D7/50000</f>
        <v>2.4639999999999999E-2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2.3726800890904499E-2</v>
      </c>
      <c r="K7">
        <f t="shared" ref="K7:K70" si="4">C7-500</f>
        <v>15</v>
      </c>
      <c r="L7">
        <f>POWER('Minimal STD 50000 '!K7,2)/500</f>
        <v>0.45</v>
      </c>
    </row>
    <row r="8" spans="1:15" x14ac:dyDescent="0.35">
      <c r="A8">
        <v>3</v>
      </c>
      <c r="B8" t="s">
        <v>4</v>
      </c>
      <c r="C8">
        <v>570</v>
      </c>
      <c r="D8">
        <f t="shared" si="0"/>
        <v>1802</v>
      </c>
      <c r="E8">
        <f t="shared" si="1"/>
        <v>3.6040000000000003E-2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1.5903183399900142E-2</v>
      </c>
      <c r="K8">
        <f t="shared" si="4"/>
        <v>70</v>
      </c>
      <c r="L8">
        <f>POWER('Minimal STD 50000 '!K8,2)/500</f>
        <v>9.8000000000000007</v>
      </c>
    </row>
    <row r="9" spans="1:15" x14ac:dyDescent="0.35">
      <c r="A9">
        <v>4</v>
      </c>
      <c r="B9" t="s">
        <v>4</v>
      </c>
      <c r="C9">
        <v>472</v>
      </c>
      <c r="D9">
        <f t="shared" si="0"/>
        <v>2274</v>
      </c>
      <c r="E9">
        <f t="shared" si="1"/>
        <v>4.548E-2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1.0246569777307757E-2</v>
      </c>
      <c r="K9">
        <f t="shared" si="4"/>
        <v>-28</v>
      </c>
      <c r="L9">
        <f>POWER('Minimal STD 50000 '!K9,2)/500</f>
        <v>1.5680000000000001</v>
      </c>
    </row>
    <row r="10" spans="1:15" x14ac:dyDescent="0.35">
      <c r="A10">
        <v>5</v>
      </c>
      <c r="B10" t="s">
        <v>5</v>
      </c>
      <c r="C10">
        <v>510</v>
      </c>
      <c r="D10">
        <f t="shared" si="0"/>
        <v>2784</v>
      </c>
      <c r="E10">
        <f t="shared" si="1"/>
        <v>5.568E-2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4.0441528625655837E-3</v>
      </c>
      <c r="K10">
        <f t="shared" si="4"/>
        <v>10</v>
      </c>
      <c r="L10">
        <f>POWER('Minimal STD 50000 '!K10,2)/500</f>
        <v>0.2</v>
      </c>
    </row>
    <row r="11" spans="1:15" x14ac:dyDescent="0.35">
      <c r="A11">
        <v>6</v>
      </c>
      <c r="B11" t="s">
        <v>5</v>
      </c>
      <c r="C11">
        <v>520</v>
      </c>
      <c r="D11">
        <f t="shared" si="0"/>
        <v>3304</v>
      </c>
      <c r="E11">
        <f t="shared" si="1"/>
        <v>6.608E-2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2.1369943499830596E-3</v>
      </c>
      <c r="K11">
        <f t="shared" si="4"/>
        <v>20</v>
      </c>
      <c r="L11">
        <f>POWER('Minimal STD 50000 '!K11,2)/500</f>
        <v>0.8</v>
      </c>
    </row>
    <row r="12" spans="1:15" x14ac:dyDescent="0.35">
      <c r="A12">
        <v>7</v>
      </c>
      <c r="B12" t="s">
        <v>5</v>
      </c>
      <c r="C12">
        <v>473</v>
      </c>
      <c r="D12">
        <f t="shared" si="0"/>
        <v>3777</v>
      </c>
      <c r="E12">
        <f t="shared" si="1"/>
        <v>7.5539999999999996E-2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7.1499515074947284E-3</v>
      </c>
      <c r="K12">
        <f t="shared" si="4"/>
        <v>-27</v>
      </c>
      <c r="L12">
        <f>POWER('Minimal STD 50000 '!K12,2)/500</f>
        <v>1.458</v>
      </c>
    </row>
    <row r="13" spans="1:15" x14ac:dyDescent="0.35">
      <c r="A13">
        <v>8</v>
      </c>
      <c r="B13" t="s">
        <v>4</v>
      </c>
      <c r="C13">
        <v>466</v>
      </c>
      <c r="D13">
        <f t="shared" si="0"/>
        <v>4243</v>
      </c>
      <c r="E13">
        <f t="shared" si="1"/>
        <v>8.4860000000000005E-2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1.1787984759270037E-2</v>
      </c>
      <c r="K13">
        <f t="shared" si="4"/>
        <v>-34</v>
      </c>
      <c r="L13">
        <f>POWER('Minimal STD 50000 '!K13,2)/500</f>
        <v>2.3119999999999998</v>
      </c>
    </row>
    <row r="14" spans="1:15" x14ac:dyDescent="0.35">
      <c r="A14">
        <v>9</v>
      </c>
      <c r="B14" t="s">
        <v>5</v>
      </c>
      <c r="C14">
        <v>557</v>
      </c>
      <c r="D14">
        <f t="shared" si="0"/>
        <v>4800</v>
      </c>
      <c r="E14">
        <f t="shared" si="1"/>
        <v>9.6000000000000002E-2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1.8004581531889982E-2</v>
      </c>
      <c r="K14">
        <f t="shared" si="4"/>
        <v>57</v>
      </c>
      <c r="L14">
        <f>POWER('Minimal STD 50000 '!K14,2)/500</f>
        <v>6.4980000000000002</v>
      </c>
    </row>
    <row r="15" spans="1:15" x14ac:dyDescent="0.35">
      <c r="A15">
        <v>10</v>
      </c>
      <c r="B15" t="s">
        <v>4</v>
      </c>
      <c r="C15">
        <v>486</v>
      </c>
      <c r="D15">
        <f t="shared" si="0"/>
        <v>5286</v>
      </c>
      <c r="E15">
        <f t="shared" si="1"/>
        <v>0.10571999999999999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2.2553486054265715E-2</v>
      </c>
      <c r="K15">
        <f t="shared" si="4"/>
        <v>-14</v>
      </c>
      <c r="L15">
        <f>POWER('Minimal STD 50000 '!K15,2)/500</f>
        <v>0.39200000000000002</v>
      </c>
    </row>
    <row r="16" spans="1:15" x14ac:dyDescent="0.35">
      <c r="A16">
        <v>11</v>
      </c>
      <c r="B16" t="s">
        <v>5</v>
      </c>
      <c r="C16">
        <v>468</v>
      </c>
      <c r="D16">
        <f t="shared" si="0"/>
        <v>5754</v>
      </c>
      <c r="E16">
        <f t="shared" si="1"/>
        <v>0.11508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2.6488735453813972E-2</v>
      </c>
      <c r="K16">
        <f t="shared" si="4"/>
        <v>-32</v>
      </c>
      <c r="L16">
        <f>POWER('Minimal STD 50000 '!K16,2)/500</f>
        <v>2.048</v>
      </c>
    </row>
    <row r="17" spans="1:12" x14ac:dyDescent="0.35">
      <c r="A17">
        <v>12</v>
      </c>
      <c r="B17" t="s">
        <v>5</v>
      </c>
      <c r="C17">
        <v>479</v>
      </c>
      <c r="D17">
        <f t="shared" si="0"/>
        <v>6233</v>
      </c>
      <c r="E17">
        <f t="shared" si="1"/>
        <v>0.12466000000000001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3.0384696231554958E-2</v>
      </c>
      <c r="K17">
        <f t="shared" si="4"/>
        <v>-21</v>
      </c>
      <c r="L17">
        <f>POWER('Minimal STD 50000 '!K17,2)/500</f>
        <v>0.88200000000000001</v>
      </c>
    </row>
    <row r="18" spans="1:12" x14ac:dyDescent="0.35">
      <c r="A18">
        <v>13</v>
      </c>
      <c r="B18" t="s">
        <v>4</v>
      </c>
      <c r="C18">
        <v>493</v>
      </c>
      <c r="D18">
        <f t="shared" si="0"/>
        <v>6726</v>
      </c>
      <c r="E18">
        <f t="shared" si="1"/>
        <v>0.13452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3.4296100911478611E-2</v>
      </c>
      <c r="K18">
        <f t="shared" si="4"/>
        <v>-7</v>
      </c>
      <c r="L18">
        <f>POWER('Minimal STD 50000 '!K18,2)/500</f>
        <v>9.8000000000000004E-2</v>
      </c>
    </row>
    <row r="19" spans="1:12" x14ac:dyDescent="0.35">
      <c r="A19">
        <v>14</v>
      </c>
      <c r="B19" t="s">
        <v>5</v>
      </c>
      <c r="C19">
        <v>509</v>
      </c>
      <c r="D19">
        <f t="shared" si="0"/>
        <v>7235</v>
      </c>
      <c r="E19">
        <f t="shared" si="1"/>
        <v>0.1447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3.8258084648214119E-2</v>
      </c>
      <c r="K19">
        <f t="shared" si="4"/>
        <v>9</v>
      </c>
      <c r="L19">
        <f>POWER('Minimal STD 50000 '!K19,2)/500</f>
        <v>0.16200000000000001</v>
      </c>
    </row>
    <row r="20" spans="1:12" x14ac:dyDescent="0.35">
      <c r="A20">
        <v>15</v>
      </c>
      <c r="B20" t="s">
        <v>4</v>
      </c>
      <c r="C20">
        <v>511</v>
      </c>
      <c r="D20">
        <f t="shared" si="0"/>
        <v>7746</v>
      </c>
      <c r="E20">
        <f t="shared" si="1"/>
        <v>0.15492</v>
      </c>
      <c r="F20">
        <f>STANDARDIZE(A20,B106,B107)</f>
        <v>-1.2110726643598617</v>
      </c>
      <c r="G20">
        <f t="shared" si="2"/>
        <v>0.11293377843297525</v>
      </c>
      <c r="H20">
        <f t="shared" si="3"/>
        <v>4.1986221567024751E-2</v>
      </c>
      <c r="K20">
        <f t="shared" si="4"/>
        <v>11</v>
      </c>
      <c r="L20">
        <f>POWER('Minimal STD 50000 '!K20,2)/500</f>
        <v>0.24199999999999999</v>
      </c>
    </row>
    <row r="21" spans="1:12" x14ac:dyDescent="0.35">
      <c r="A21">
        <v>16</v>
      </c>
      <c r="B21" t="s">
        <v>4</v>
      </c>
      <c r="C21">
        <v>516</v>
      </c>
      <c r="D21">
        <f t="shared" si="0"/>
        <v>8262</v>
      </c>
      <c r="E21">
        <f t="shared" si="1"/>
        <v>0.16524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4.5536560601605311E-2</v>
      </c>
      <c r="K21">
        <f t="shared" si="4"/>
        <v>16</v>
      </c>
      <c r="L21">
        <f>POWER('Minimal STD 50000 '!K21,2)/500</f>
        <v>0.51200000000000001</v>
      </c>
    </row>
    <row r="22" spans="1:12" x14ac:dyDescent="0.35">
      <c r="A22">
        <v>17</v>
      </c>
      <c r="B22" t="s">
        <v>5</v>
      </c>
      <c r="C22">
        <v>524</v>
      </c>
      <c r="D22">
        <f t="shared" si="0"/>
        <v>8786</v>
      </c>
      <c r="E22">
        <f t="shared" si="1"/>
        <v>0.17571999999999999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4.8965660588227405E-2</v>
      </c>
      <c r="K22">
        <f t="shared" si="4"/>
        <v>24</v>
      </c>
      <c r="L22">
        <f>POWER('Minimal STD 50000 '!K22,2)/500</f>
        <v>1.1519999999999999</v>
      </c>
    </row>
    <row r="23" spans="1:12" x14ac:dyDescent="0.35">
      <c r="A23">
        <v>18</v>
      </c>
      <c r="B23" t="s">
        <v>5</v>
      </c>
      <c r="C23">
        <v>497</v>
      </c>
      <c r="D23">
        <f t="shared" si="0"/>
        <v>9283</v>
      </c>
      <c r="E23">
        <f t="shared" si="1"/>
        <v>0.18565999999999999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5.1570624369600748E-2</v>
      </c>
      <c r="K23">
        <f t="shared" si="4"/>
        <v>-3</v>
      </c>
      <c r="L23">
        <f>POWER('Minimal STD 50000 '!K23,2)/500</f>
        <v>1.7999999999999999E-2</v>
      </c>
    </row>
    <row r="24" spans="1:12" x14ac:dyDescent="0.35">
      <c r="A24">
        <v>19</v>
      </c>
      <c r="B24" t="s">
        <v>5</v>
      </c>
      <c r="C24">
        <v>488</v>
      </c>
      <c r="D24">
        <f t="shared" si="0"/>
        <v>9771</v>
      </c>
      <c r="E24">
        <f t="shared" si="1"/>
        <v>0.19542000000000001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5.370913165852706E-2</v>
      </c>
      <c r="K24">
        <f t="shared" si="4"/>
        <v>-12</v>
      </c>
      <c r="L24">
        <f>POWER('Minimal STD 50000 '!K24,2)/500</f>
        <v>0.28799999999999998</v>
      </c>
    </row>
    <row r="25" spans="1:12" x14ac:dyDescent="0.35">
      <c r="A25">
        <v>20</v>
      </c>
      <c r="B25" t="s">
        <v>5</v>
      </c>
      <c r="C25">
        <v>511</v>
      </c>
      <c r="D25">
        <f t="shared" si="0"/>
        <v>10282</v>
      </c>
      <c r="E25">
        <f t="shared" si="1"/>
        <v>0.20563999999999999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5.6019470410127559E-2</v>
      </c>
      <c r="K25">
        <f t="shared" si="4"/>
        <v>11</v>
      </c>
      <c r="L25">
        <f>POWER('Minimal STD 50000 '!K25,2)/500</f>
        <v>0.24199999999999999</v>
      </c>
    </row>
    <row r="26" spans="1:12" x14ac:dyDescent="0.35">
      <c r="A26">
        <v>21</v>
      </c>
      <c r="B26" t="s">
        <v>5</v>
      </c>
      <c r="C26">
        <v>506</v>
      </c>
      <c r="D26">
        <f t="shared" si="0"/>
        <v>10788</v>
      </c>
      <c r="E26">
        <f t="shared" si="1"/>
        <v>0.21576000000000001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5.79405664522194E-2</v>
      </c>
      <c r="K26">
        <f t="shared" si="4"/>
        <v>6</v>
      </c>
      <c r="L26">
        <f>POWER('Minimal STD 50000 '!K26,2)/500</f>
        <v>7.1999999999999995E-2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11304</v>
      </c>
      <c r="E27">
        <f t="shared" si="1"/>
        <v>0.22608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5.9772011126381835E-2</v>
      </c>
      <c r="K27">
        <f t="shared" si="4"/>
        <v>16</v>
      </c>
      <c r="L27">
        <f>POWER('Minimal STD 50000 '!K27,2)/500</f>
        <v>0.51200000000000001</v>
      </c>
    </row>
    <row r="28" spans="1:12" x14ac:dyDescent="0.35">
      <c r="A28">
        <v>23</v>
      </c>
      <c r="B28" t="s">
        <v>5</v>
      </c>
      <c r="C28">
        <v>495</v>
      </c>
      <c r="D28">
        <f t="shared" si="0"/>
        <v>11799</v>
      </c>
      <c r="E28">
        <f t="shared" si="1"/>
        <v>0.23598</v>
      </c>
      <c r="F28">
        <f>STANDARDIZE(A28,B106,B107)</f>
        <v>-0.93425605536332179</v>
      </c>
      <c r="G28">
        <f t="shared" si="2"/>
        <v>0.17508591330255902</v>
      </c>
      <c r="H28">
        <f t="shared" si="3"/>
        <v>6.089408669744098E-2</v>
      </c>
      <c r="K28">
        <f t="shared" si="4"/>
        <v>-5</v>
      </c>
      <c r="L28">
        <f>POWER('Minimal STD 50000 '!K28,2)/500</f>
        <v>0.05</v>
      </c>
    </row>
    <row r="29" spans="1:12" x14ac:dyDescent="0.35">
      <c r="A29">
        <v>24</v>
      </c>
      <c r="B29" t="s">
        <v>5</v>
      </c>
      <c r="C29">
        <v>503</v>
      </c>
      <c r="D29">
        <f t="shared" si="0"/>
        <v>12302</v>
      </c>
      <c r="E29">
        <f t="shared" si="1"/>
        <v>0.24604000000000001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6.1887789296545592E-2</v>
      </c>
      <c r="K29">
        <f t="shared" si="4"/>
        <v>3</v>
      </c>
      <c r="L29">
        <f>POWER('Minimal STD 50000 '!K29,2)/500</f>
        <v>1.7999999999999999E-2</v>
      </c>
    </row>
    <row r="30" spans="1:12" x14ac:dyDescent="0.35">
      <c r="A30">
        <v>25</v>
      </c>
      <c r="B30" t="s">
        <v>5</v>
      </c>
      <c r="C30">
        <v>464</v>
      </c>
      <c r="D30">
        <f t="shared" si="0"/>
        <v>12766</v>
      </c>
      <c r="E30">
        <f t="shared" si="1"/>
        <v>0.25531999999999999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6.1814849172723396E-2</v>
      </c>
      <c r="K30">
        <f t="shared" si="4"/>
        <v>-36</v>
      </c>
      <c r="L30">
        <f>POWER('Minimal STD 50000 '!K30,2)/500</f>
        <v>2.5920000000000001</v>
      </c>
    </row>
    <row r="31" spans="1:12" x14ac:dyDescent="0.35">
      <c r="A31">
        <v>26</v>
      </c>
      <c r="B31" t="s">
        <v>5</v>
      </c>
      <c r="C31">
        <v>469</v>
      </c>
      <c r="D31">
        <f t="shared" si="0"/>
        <v>13235</v>
      </c>
      <c r="E31">
        <f t="shared" si="1"/>
        <v>0.26469999999999999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6.1557748039769516E-2</v>
      </c>
      <c r="K31">
        <f t="shared" si="4"/>
        <v>-31</v>
      </c>
      <c r="L31">
        <f>POWER('Minimal STD 50000 '!K31,2)/500</f>
        <v>1.9219999999999999</v>
      </c>
    </row>
    <row r="32" spans="1:12" x14ac:dyDescent="0.35">
      <c r="A32">
        <v>27</v>
      </c>
      <c r="B32" t="s">
        <v>4</v>
      </c>
      <c r="C32">
        <v>515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15</v>
      </c>
      <c r="L32">
        <f>POWER('Minimal STD 50000 '!K32,2)/500</f>
        <v>0.45</v>
      </c>
    </row>
    <row r="33" spans="1:12" x14ac:dyDescent="0.35">
      <c r="A33">
        <v>28</v>
      </c>
      <c r="B33" t="s">
        <v>5</v>
      </c>
      <c r="C33">
        <v>488</v>
      </c>
      <c r="D33">
        <f t="shared" si="0"/>
        <v>14238</v>
      </c>
      <c r="E33">
        <f t="shared" si="1"/>
        <v>0.28476000000000001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6.1504829098739E-2</v>
      </c>
      <c r="K33">
        <f t="shared" si="4"/>
        <v>-12</v>
      </c>
      <c r="L33">
        <f>POWER('Minimal STD 50000 '!K33,2)/500</f>
        <v>0.28799999999999998</v>
      </c>
    </row>
    <row r="34" spans="1:12" x14ac:dyDescent="0.35">
      <c r="A34">
        <v>29</v>
      </c>
      <c r="B34" t="s">
        <v>4</v>
      </c>
      <c r="C34">
        <v>488</v>
      </c>
      <c r="D34">
        <f t="shared" si="0"/>
        <v>14726</v>
      </c>
      <c r="E34">
        <f t="shared" si="1"/>
        <v>0.29452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6.0797843635763266E-2</v>
      </c>
      <c r="K34">
        <f t="shared" si="4"/>
        <v>-12</v>
      </c>
      <c r="L34">
        <f>POWER('Minimal STD 50000 '!K34,2)/500</f>
        <v>0.28799999999999998</v>
      </c>
    </row>
    <row r="35" spans="1:12" x14ac:dyDescent="0.35">
      <c r="A35">
        <v>30</v>
      </c>
      <c r="B35" t="s">
        <v>5</v>
      </c>
      <c r="C35">
        <v>483</v>
      </c>
      <c r="D35">
        <f t="shared" si="0"/>
        <v>15209</v>
      </c>
      <c r="E35">
        <f t="shared" si="1"/>
        <v>0.30418000000000001</v>
      </c>
      <c r="F35">
        <f>STANDARDIZE(A35,B106,B107)</f>
        <v>-0.69204152249134954</v>
      </c>
      <c r="G35">
        <f t="shared" si="2"/>
        <v>0.24445562672768334</v>
      </c>
      <c r="H35">
        <f t="shared" si="3"/>
        <v>5.9724373272316666E-2</v>
      </c>
      <c r="K35">
        <f t="shared" si="4"/>
        <v>-17</v>
      </c>
      <c r="L35">
        <f>POWER('Minimal STD 50000 '!K35,2)/500</f>
        <v>0.57799999999999996</v>
      </c>
    </row>
    <row r="36" spans="1:12" x14ac:dyDescent="0.35">
      <c r="A36">
        <v>31</v>
      </c>
      <c r="B36" t="s">
        <v>5</v>
      </c>
      <c r="C36">
        <v>488</v>
      </c>
      <c r="D36">
        <f t="shared" si="0"/>
        <v>15697</v>
      </c>
      <c r="E36">
        <f t="shared" si="1"/>
        <v>0.31394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5.8490802629357908E-2</v>
      </c>
      <c r="K36">
        <f t="shared" si="4"/>
        <v>-12</v>
      </c>
      <c r="L36">
        <f>POWER('Minimal STD 50000 '!K36,2)/500</f>
        <v>0.28799999999999998</v>
      </c>
    </row>
    <row r="37" spans="1:12" x14ac:dyDescent="0.35">
      <c r="A37">
        <v>32</v>
      </c>
      <c r="B37" t="s">
        <v>5</v>
      </c>
      <c r="C37">
        <v>499</v>
      </c>
      <c r="D37">
        <f t="shared" si="0"/>
        <v>16196</v>
      </c>
      <c r="E37">
        <f t="shared" si="1"/>
        <v>0.32391999999999999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5.722430098853315E-2</v>
      </c>
      <c r="K37">
        <f t="shared" si="4"/>
        <v>-1</v>
      </c>
      <c r="L37">
        <f>POWER('Minimal STD 50000 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16695</v>
      </c>
      <c r="E38">
        <f t="shared" si="1"/>
        <v>0.33389999999999997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5.5712814786546661E-2</v>
      </c>
      <c r="K38">
        <f t="shared" si="4"/>
        <v>-1</v>
      </c>
      <c r="L38">
        <f>POWER('Minimal STD 50000 '!K38,2)/500</f>
        <v>2E-3</v>
      </c>
    </row>
    <row r="39" spans="1:12" x14ac:dyDescent="0.35">
      <c r="A39">
        <v>34</v>
      </c>
      <c r="B39" t="s">
        <v>5</v>
      </c>
      <c r="C39">
        <v>492</v>
      </c>
      <c r="D39">
        <f t="shared" si="0"/>
        <v>17187</v>
      </c>
      <c r="E39">
        <f t="shared" si="1"/>
        <v>0.34373999999999999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5.382505617607275E-2</v>
      </c>
      <c r="K39">
        <f t="shared" si="4"/>
        <v>-8</v>
      </c>
      <c r="L39">
        <f>POWER('Minimal STD 50000 '!K39,2)/500</f>
        <v>0.128</v>
      </c>
    </row>
    <row r="40" spans="1:12" x14ac:dyDescent="0.35">
      <c r="A40">
        <v>35</v>
      </c>
      <c r="B40" t="s">
        <v>4</v>
      </c>
      <c r="C40">
        <v>510</v>
      </c>
      <c r="D40">
        <f t="shared" si="0"/>
        <v>17697</v>
      </c>
      <c r="E40">
        <f t="shared" si="1"/>
        <v>0.35393999999999998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5.2070487634324203E-2</v>
      </c>
      <c r="K40">
        <f t="shared" si="4"/>
        <v>10</v>
      </c>
      <c r="L40">
        <f>POWER('Minimal STD 50000 '!K40,2)/500</f>
        <v>0.2</v>
      </c>
    </row>
    <row r="41" spans="1:12" x14ac:dyDescent="0.35">
      <c r="A41">
        <v>36</v>
      </c>
      <c r="B41" t="s">
        <v>4</v>
      </c>
      <c r="C41">
        <v>483</v>
      </c>
      <c r="D41">
        <f t="shared" si="0"/>
        <v>18180</v>
      </c>
      <c r="E41">
        <f t="shared" si="1"/>
        <v>0.36359999999999998</v>
      </c>
      <c r="F41">
        <f>STANDARDIZE(A41,B106,B107)</f>
        <v>-0.48442906574394468</v>
      </c>
      <c r="G41">
        <f t="shared" si="2"/>
        <v>0.31404069737135853</v>
      </c>
      <c r="H41">
        <f t="shared" si="3"/>
        <v>4.9559302628641444E-2</v>
      </c>
      <c r="K41">
        <f t="shared" si="4"/>
        <v>-17</v>
      </c>
      <c r="L41">
        <f>POWER('Minimal STD 50000 '!K41,2)/500</f>
        <v>0.57799999999999996</v>
      </c>
    </row>
    <row r="42" spans="1:12" x14ac:dyDescent="0.35">
      <c r="A42">
        <v>37</v>
      </c>
      <c r="B42" t="s">
        <v>4</v>
      </c>
      <c r="C42">
        <v>527</v>
      </c>
      <c r="D42">
        <f t="shared" si="0"/>
        <v>18707</v>
      </c>
      <c r="E42">
        <f t="shared" si="1"/>
        <v>0.37413999999999997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4.7722402377238904E-2</v>
      </c>
      <c r="K42">
        <f t="shared" si="4"/>
        <v>27</v>
      </c>
      <c r="L42">
        <f>POWER('Minimal STD 50000 '!K42,2)/500</f>
        <v>1.458</v>
      </c>
    </row>
    <row r="43" spans="1:12" x14ac:dyDescent="0.35">
      <c r="A43">
        <v>38</v>
      </c>
      <c r="B43" t="s">
        <v>4</v>
      </c>
      <c r="C43">
        <v>499</v>
      </c>
      <c r="D43">
        <f t="shared" si="0"/>
        <v>19206</v>
      </c>
      <c r="E43">
        <f t="shared" si="1"/>
        <v>0.38412000000000002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4.5131368772258429E-2</v>
      </c>
      <c r="K43">
        <f t="shared" si="4"/>
        <v>-1</v>
      </c>
      <c r="L43">
        <f>POWER('Minimal STD 50000 '!K43,2)/500</f>
        <v>2E-3</v>
      </c>
    </row>
    <row r="44" spans="1:12" x14ac:dyDescent="0.35">
      <c r="A44">
        <v>39</v>
      </c>
      <c r="B44" t="s">
        <v>4</v>
      </c>
      <c r="C44">
        <v>492</v>
      </c>
      <c r="D44">
        <f t="shared" si="0"/>
        <v>19698</v>
      </c>
      <c r="E44">
        <f t="shared" si="1"/>
        <v>0.39395999999999998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4.2218433561279856E-2</v>
      </c>
      <c r="K44">
        <f t="shared" si="4"/>
        <v>-8</v>
      </c>
      <c r="L44">
        <f>POWER('Minimal STD 50000 '!K44,2)/500</f>
        <v>0.128</v>
      </c>
    </row>
    <row r="45" spans="1:12" x14ac:dyDescent="0.35">
      <c r="A45">
        <v>40</v>
      </c>
      <c r="B45" t="s">
        <v>5</v>
      </c>
      <c r="C45">
        <v>528</v>
      </c>
      <c r="D45">
        <f t="shared" si="0"/>
        <v>20226</v>
      </c>
      <c r="E45">
        <f t="shared" si="1"/>
        <v>0.40451999999999999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3.9856443912129724E-2</v>
      </c>
      <c r="K45">
        <f t="shared" si="4"/>
        <v>28</v>
      </c>
      <c r="L45">
        <f>POWER('Minimal STD 50000 '!K45,2)/500</f>
        <v>1.5680000000000001</v>
      </c>
    </row>
    <row r="46" spans="1:12" x14ac:dyDescent="0.35">
      <c r="A46">
        <v>41</v>
      </c>
      <c r="B46" t="s">
        <v>5</v>
      </c>
      <c r="C46">
        <v>485</v>
      </c>
      <c r="D46">
        <f t="shared" si="0"/>
        <v>20711</v>
      </c>
      <c r="E46">
        <f t="shared" si="1"/>
        <v>0.41421999999999998</v>
      </c>
      <c r="F46">
        <f>STANDARDIZE(A46,B106,B107)</f>
        <v>-0.31141868512110726</v>
      </c>
      <c r="G46">
        <f t="shared" si="2"/>
        <v>0.37774117548607</v>
      </c>
      <c r="H46">
        <f t="shared" si="3"/>
        <v>3.6478824513929975E-2</v>
      </c>
      <c r="K46">
        <f t="shared" si="4"/>
        <v>-15</v>
      </c>
      <c r="L46">
        <f>POWER('Minimal STD 50000 '!K46,2)/500</f>
        <v>0.45</v>
      </c>
    </row>
    <row r="47" spans="1:12" x14ac:dyDescent="0.35">
      <c r="A47">
        <v>42</v>
      </c>
      <c r="B47" t="s">
        <v>4</v>
      </c>
      <c r="C47">
        <v>470</v>
      </c>
      <c r="D47">
        <f t="shared" si="0"/>
        <v>21181</v>
      </c>
      <c r="E47">
        <f t="shared" si="1"/>
        <v>0.42362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3.2659536394574473E-2</v>
      </c>
      <c r="K47">
        <f t="shared" si="4"/>
        <v>-30</v>
      </c>
      <c r="L47">
        <f>POWER('Minimal STD 50000 '!K47,2)/500</f>
        <v>1.8</v>
      </c>
    </row>
    <row r="48" spans="1:12" x14ac:dyDescent="0.35">
      <c r="A48">
        <v>43</v>
      </c>
      <c r="B48" t="s">
        <v>4</v>
      </c>
      <c r="C48">
        <v>527</v>
      </c>
      <c r="D48">
        <f t="shared" si="0"/>
        <v>21708</v>
      </c>
      <c r="E48">
        <f t="shared" si="1"/>
        <v>0.43415999999999999</v>
      </c>
      <c r="F48">
        <f>STANDARDIZE(A48,B106,B107)</f>
        <v>-0.24221453287197234</v>
      </c>
      <c r="G48">
        <f t="shared" si="2"/>
        <v>0.40430696733908678</v>
      </c>
      <c r="H48">
        <f t="shared" si="3"/>
        <v>2.9853032660913215E-2</v>
      </c>
      <c r="K48">
        <f t="shared" si="4"/>
        <v>27</v>
      </c>
      <c r="L48">
        <f>POWER('Minimal STD 50000 '!K48,2)/500</f>
        <v>1.458</v>
      </c>
    </row>
    <row r="49" spans="1:12" x14ac:dyDescent="0.35">
      <c r="A49">
        <v>44</v>
      </c>
      <c r="B49" t="s">
        <v>4</v>
      </c>
      <c r="C49">
        <v>448</v>
      </c>
      <c r="D49">
        <f t="shared" si="0"/>
        <v>22156</v>
      </c>
      <c r="E49">
        <f t="shared" si="1"/>
        <v>0.44312000000000001</v>
      </c>
      <c r="F49">
        <f>STANDARDIZE(A49,B106,B107)</f>
        <v>-0.20761245674740486</v>
      </c>
      <c r="G49">
        <f t="shared" si="2"/>
        <v>0.4177657886073789</v>
      </c>
      <c r="H49">
        <f t="shared" si="3"/>
        <v>2.5354211392621118E-2</v>
      </c>
      <c r="K49">
        <f t="shared" si="4"/>
        <v>-52</v>
      </c>
      <c r="L49">
        <f>POWER('Minimal STD 50000 '!K49,2)/500</f>
        <v>5.4080000000000004</v>
      </c>
    </row>
    <row r="50" spans="1:12" x14ac:dyDescent="0.35">
      <c r="A50">
        <v>45</v>
      </c>
      <c r="B50" t="s">
        <v>5</v>
      </c>
      <c r="C50">
        <v>541</v>
      </c>
      <c r="D50">
        <f t="shared" si="0"/>
        <v>22697</v>
      </c>
      <c r="E50">
        <f t="shared" si="1"/>
        <v>0.45394000000000001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2.2618365943752938E-2</v>
      </c>
      <c r="K50">
        <f t="shared" si="4"/>
        <v>41</v>
      </c>
      <c r="L50">
        <f>POWER('Minimal STD 50000 '!K50,2)/500</f>
        <v>3.3620000000000001</v>
      </c>
    </row>
    <row r="51" spans="1:12" x14ac:dyDescent="0.35">
      <c r="A51">
        <v>46</v>
      </c>
      <c r="B51" t="s">
        <v>4</v>
      </c>
      <c r="C51">
        <v>512</v>
      </c>
      <c r="D51">
        <f t="shared" si="0"/>
        <v>23209</v>
      </c>
      <c r="E51">
        <f t="shared" si="1"/>
        <v>0.46417999999999998</v>
      </c>
      <c r="F51">
        <f>STANDARDIZE(A51,B106,B107)</f>
        <v>-0.13840830449826991</v>
      </c>
      <c r="G51">
        <f t="shared" si="2"/>
        <v>0.4449588670728804</v>
      </c>
      <c r="H51">
        <f t="shared" si="3"/>
        <v>1.9221132927119577E-2</v>
      </c>
      <c r="K51">
        <f t="shared" si="4"/>
        <v>12</v>
      </c>
      <c r="L51">
        <f>POWER('Minimal STD 50000 '!K51,2)/500</f>
        <v>0.28799999999999998</v>
      </c>
    </row>
    <row r="52" spans="1:12" x14ac:dyDescent="0.35">
      <c r="A52">
        <v>47</v>
      </c>
      <c r="B52" t="s">
        <v>4</v>
      </c>
      <c r="C52">
        <v>481</v>
      </c>
      <c r="D52">
        <f t="shared" si="0"/>
        <v>23690</v>
      </c>
      <c r="E52">
        <f t="shared" si="1"/>
        <v>0.4738</v>
      </c>
      <c r="F52">
        <f>STANDARDIZE(A52,B106,B107)</f>
        <v>-0.10380622837370243</v>
      </c>
      <c r="G52">
        <f t="shared" si="2"/>
        <v>0.4586615618243759</v>
      </c>
      <c r="H52">
        <f t="shared" si="3"/>
        <v>1.5138438175624103E-2</v>
      </c>
      <c r="K52">
        <f t="shared" si="4"/>
        <v>-19</v>
      </c>
      <c r="L52">
        <f>POWER('Minimal STD 50000 '!K52,2)/500</f>
        <v>0.72199999999999998</v>
      </c>
    </row>
    <row r="53" spans="1:12" x14ac:dyDescent="0.35">
      <c r="A53">
        <v>48</v>
      </c>
      <c r="B53" t="s">
        <v>4</v>
      </c>
      <c r="C53">
        <v>489</v>
      </c>
      <c r="D53">
        <f t="shared" si="0"/>
        <v>24179</v>
      </c>
      <c r="E53">
        <f t="shared" si="1"/>
        <v>0.48358000000000001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1.1166440991381865E-2</v>
      </c>
      <c r="K53">
        <f t="shared" si="4"/>
        <v>-11</v>
      </c>
      <c r="L53">
        <f>POWER('Minimal STD 50000 '!K53,2)/500</f>
        <v>0.24199999999999999</v>
      </c>
    </row>
    <row r="54" spans="1:12" x14ac:dyDescent="0.35">
      <c r="A54">
        <v>49</v>
      </c>
      <c r="B54" t="s">
        <v>4</v>
      </c>
      <c r="C54">
        <v>511</v>
      </c>
      <c r="D54">
        <f t="shared" si="0"/>
        <v>24690</v>
      </c>
      <c r="E54">
        <f t="shared" si="1"/>
        <v>0.49380000000000002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7.6014770076344162E-3</v>
      </c>
      <c r="K54">
        <f t="shared" si="4"/>
        <v>11</v>
      </c>
      <c r="L54">
        <f>POWER('Minimal STD 50000 '!K54,2)/500</f>
        <v>0.24199999999999999</v>
      </c>
    </row>
    <row r="55" spans="1:12" x14ac:dyDescent="0.35">
      <c r="A55">
        <v>50</v>
      </c>
      <c r="B55" t="s">
        <v>4</v>
      </c>
      <c r="C55">
        <v>485</v>
      </c>
      <c r="D55">
        <f t="shared" si="0"/>
        <v>25175</v>
      </c>
      <c r="E55">
        <f t="shared" si="1"/>
        <v>0.50349999999999995</v>
      </c>
      <c r="F55">
        <f>STANDARDIZE(A55,B106,B107)</f>
        <v>0</v>
      </c>
      <c r="G55">
        <f t="shared" si="2"/>
        <v>0.5</v>
      </c>
      <c r="H55">
        <f t="shared" si="3"/>
        <v>3.4999999999999476E-3</v>
      </c>
      <c r="K55">
        <f t="shared" si="4"/>
        <v>-15</v>
      </c>
      <c r="L55">
        <f>POWER('Minimal STD 50000 '!K55,2)/500</f>
        <v>0.45</v>
      </c>
    </row>
    <row r="56" spans="1:12" x14ac:dyDescent="0.35">
      <c r="A56">
        <v>51</v>
      </c>
      <c r="B56" t="s">
        <v>5</v>
      </c>
      <c r="C56">
        <v>497</v>
      </c>
      <c r="D56">
        <f t="shared" si="0"/>
        <v>25672</v>
      </c>
      <c r="E56">
        <f t="shared" si="1"/>
        <v>0.51344000000000001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3.6147700763444757E-4</v>
      </c>
      <c r="K56">
        <f t="shared" si="4"/>
        <v>-3</v>
      </c>
      <c r="L56">
        <f>POWER('Minimal STD 50000 '!K56,2)/500</f>
        <v>1.7999999999999999E-2</v>
      </c>
    </row>
    <row r="57" spans="1:12" x14ac:dyDescent="0.35">
      <c r="A57">
        <v>52</v>
      </c>
      <c r="B57" t="s">
        <v>5</v>
      </c>
      <c r="C57">
        <v>505</v>
      </c>
      <c r="D57">
        <f t="shared" si="0"/>
        <v>26177</v>
      </c>
      <c r="E57">
        <f t="shared" si="1"/>
        <v>0.52354000000000001</v>
      </c>
      <c r="F57">
        <f>STANDARDIZE(A57,B106,B107)</f>
        <v>6.9204152249134954E-2</v>
      </c>
      <c r="G57">
        <f t="shared" si="2"/>
        <v>0.52758644099138186</v>
      </c>
      <c r="H57">
        <f t="shared" si="3"/>
        <v>4.04644099138185E-3</v>
      </c>
      <c r="K57">
        <f t="shared" si="4"/>
        <v>5</v>
      </c>
      <c r="L57">
        <f>POWER('Minimal STD 50000 '!K57,2)/500</f>
        <v>0.05</v>
      </c>
    </row>
    <row r="58" spans="1:12" x14ac:dyDescent="0.35">
      <c r="A58">
        <v>53</v>
      </c>
      <c r="B58" t="s">
        <v>4</v>
      </c>
      <c r="C58">
        <v>493</v>
      </c>
      <c r="D58">
        <f t="shared" si="0"/>
        <v>26670</v>
      </c>
      <c r="E58">
        <f t="shared" si="1"/>
        <v>0.53339999999999999</v>
      </c>
      <c r="F58">
        <f>STANDARDIZE(A58,B106,B107)</f>
        <v>0.10380622837370243</v>
      </c>
      <c r="G58">
        <f t="shared" si="2"/>
        <v>0.5413384381756241</v>
      </c>
      <c r="H58">
        <f t="shared" si="3"/>
        <v>7.9384381756241185E-3</v>
      </c>
      <c r="K58">
        <f t="shared" si="4"/>
        <v>-7</v>
      </c>
      <c r="L58">
        <f>POWER('Minimal STD 50000 '!K58,2)/500</f>
        <v>9.8000000000000004E-2</v>
      </c>
    </row>
    <row r="59" spans="1:12" x14ac:dyDescent="0.35">
      <c r="A59">
        <v>54</v>
      </c>
      <c r="B59" t="s">
        <v>4</v>
      </c>
      <c r="C59">
        <v>495</v>
      </c>
      <c r="D59">
        <f t="shared" si="0"/>
        <v>27165</v>
      </c>
      <c r="E59">
        <f t="shared" si="1"/>
        <v>0.54330000000000001</v>
      </c>
      <c r="F59">
        <f>STANDARDIZE(A59,B106,B107)</f>
        <v>0.13840830449826991</v>
      </c>
      <c r="G59">
        <f t="shared" si="2"/>
        <v>0.55504113292711965</v>
      </c>
      <c r="H59">
        <f t="shared" si="3"/>
        <v>1.1741132927119646E-2</v>
      </c>
      <c r="K59">
        <f t="shared" si="4"/>
        <v>-5</v>
      </c>
      <c r="L59">
        <f>POWER('Minimal STD 50000 '!K59,2)/500</f>
        <v>0.05</v>
      </c>
    </row>
    <row r="60" spans="1:12" x14ac:dyDescent="0.35">
      <c r="A60">
        <v>55</v>
      </c>
      <c r="B60" t="s">
        <v>4</v>
      </c>
      <c r="C60">
        <v>504</v>
      </c>
      <c r="D60">
        <f t="shared" si="0"/>
        <v>27669</v>
      </c>
      <c r="E60">
        <f t="shared" si="1"/>
        <v>0.55337999999999998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1.529836594375289E-2</v>
      </c>
      <c r="K60">
        <f t="shared" si="4"/>
        <v>4</v>
      </c>
      <c r="L60">
        <f>POWER('Minimal STD 50000 '!K60,2)/500</f>
        <v>3.2000000000000001E-2</v>
      </c>
    </row>
    <row r="61" spans="1:12" x14ac:dyDescent="0.35">
      <c r="A61">
        <v>56</v>
      </c>
      <c r="B61" t="s">
        <v>5</v>
      </c>
      <c r="C61">
        <v>535</v>
      </c>
      <c r="D61">
        <f t="shared" si="0"/>
        <v>28204</v>
      </c>
      <c r="E61">
        <f t="shared" si="1"/>
        <v>0.56408000000000003</v>
      </c>
      <c r="F61">
        <f>STANDARDIZE(A61,B106,B107)</f>
        <v>0.20761245674740486</v>
      </c>
      <c r="G61">
        <f t="shared" si="2"/>
        <v>0.5822342113926211</v>
      </c>
      <c r="H61">
        <f t="shared" si="3"/>
        <v>1.8154211392621078E-2</v>
      </c>
      <c r="K61">
        <f t="shared" si="4"/>
        <v>35</v>
      </c>
      <c r="L61">
        <f>POWER('Minimal STD 50000 '!K61,2)/500</f>
        <v>2.4500000000000002</v>
      </c>
    </row>
    <row r="62" spans="1:12" x14ac:dyDescent="0.35">
      <c r="A62">
        <v>57</v>
      </c>
      <c r="B62" t="s">
        <v>5</v>
      </c>
      <c r="C62">
        <v>516</v>
      </c>
      <c r="D62">
        <f t="shared" si="0"/>
        <v>28720</v>
      </c>
      <c r="E62">
        <f t="shared" si="1"/>
        <v>0.57440000000000002</v>
      </c>
      <c r="F62">
        <f>STANDARDIZE(A62,B106,B107)</f>
        <v>0.24221453287197234</v>
      </c>
      <c r="G62">
        <f t="shared" si="2"/>
        <v>0.59569303266091322</v>
      </c>
      <c r="H62">
        <f t="shared" si="3"/>
        <v>2.1293032660913203E-2</v>
      </c>
      <c r="K62">
        <f t="shared" si="4"/>
        <v>16</v>
      </c>
      <c r="L62">
        <f>POWER('Minimal STD 50000 '!K62,2)/500</f>
        <v>0.51200000000000001</v>
      </c>
    </row>
    <row r="63" spans="1:12" x14ac:dyDescent="0.35">
      <c r="A63">
        <v>58</v>
      </c>
      <c r="B63" t="s">
        <v>5</v>
      </c>
      <c r="C63">
        <v>497</v>
      </c>
      <c r="D63">
        <f t="shared" si="0"/>
        <v>29217</v>
      </c>
      <c r="E63">
        <f t="shared" si="1"/>
        <v>0.58433999999999997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2.4699536394574451E-2</v>
      </c>
      <c r="K63">
        <f t="shared" si="4"/>
        <v>-3</v>
      </c>
      <c r="L63">
        <f>POWER('Minimal STD 50000 '!K63,2)/500</f>
        <v>1.7999999999999999E-2</v>
      </c>
    </row>
    <row r="64" spans="1:12" x14ac:dyDescent="0.35">
      <c r="A64">
        <v>59</v>
      </c>
      <c r="B64" t="s">
        <v>5</v>
      </c>
      <c r="C64">
        <v>476</v>
      </c>
      <c r="D64">
        <f t="shared" si="0"/>
        <v>29693</v>
      </c>
      <c r="E64">
        <f t="shared" si="1"/>
        <v>0.59386000000000005</v>
      </c>
      <c r="F64">
        <f>STANDARDIZE(A64,B106,B107)</f>
        <v>0.31141868512110726</v>
      </c>
      <c r="G64">
        <f t="shared" si="2"/>
        <v>0.62225882451393</v>
      </c>
      <c r="H64">
        <f t="shared" si="3"/>
        <v>2.8398824513929943E-2</v>
      </c>
      <c r="K64">
        <f t="shared" si="4"/>
        <v>-24</v>
      </c>
      <c r="L64">
        <f>POWER('Minimal STD 50000 '!K64,2)/500</f>
        <v>1.1519999999999999</v>
      </c>
    </row>
    <row r="65" spans="1:12" x14ac:dyDescent="0.35">
      <c r="A65">
        <v>60</v>
      </c>
      <c r="B65" t="s">
        <v>5</v>
      </c>
      <c r="C65">
        <v>514</v>
      </c>
      <c r="D65">
        <f t="shared" si="0"/>
        <v>30207</v>
      </c>
      <c r="E65">
        <f t="shared" si="1"/>
        <v>0.60414000000000001</v>
      </c>
      <c r="F65">
        <f>STANDARDIZE(A65,B106,B107)</f>
        <v>0.34602076124567477</v>
      </c>
      <c r="G65">
        <f t="shared" si="2"/>
        <v>0.63533644391212973</v>
      </c>
      <c r="H65">
        <f t="shared" si="3"/>
        <v>3.1196443912129723E-2</v>
      </c>
      <c r="K65">
        <f t="shared" si="4"/>
        <v>14</v>
      </c>
      <c r="L65">
        <f>POWER('Minimal STD 50000 '!K65,2)/500</f>
        <v>0.39200000000000002</v>
      </c>
    </row>
    <row r="66" spans="1:12" x14ac:dyDescent="0.35">
      <c r="A66">
        <v>61</v>
      </c>
      <c r="B66" t="s">
        <v>4</v>
      </c>
      <c r="C66">
        <v>475</v>
      </c>
      <c r="D66">
        <f t="shared" si="0"/>
        <v>30682</v>
      </c>
      <c r="E66">
        <f t="shared" si="1"/>
        <v>0.61363999999999996</v>
      </c>
      <c r="F66">
        <f>STANDARDIZE(A66,B106,B107)</f>
        <v>0.38062283737024222</v>
      </c>
      <c r="G66">
        <f t="shared" si="2"/>
        <v>0.64825843356127988</v>
      </c>
      <c r="H66">
        <f t="shared" si="3"/>
        <v>3.4618433561279915E-2</v>
      </c>
      <c r="K66">
        <f t="shared" si="4"/>
        <v>-25</v>
      </c>
      <c r="L66">
        <f>POWER('Minimal STD 50000 '!K66,2)/500</f>
        <v>1.25</v>
      </c>
    </row>
    <row r="67" spans="1:12" x14ac:dyDescent="0.35">
      <c r="A67">
        <v>62</v>
      </c>
      <c r="B67" t="s">
        <v>5</v>
      </c>
      <c r="C67">
        <v>465</v>
      </c>
      <c r="D67">
        <f t="shared" si="0"/>
        <v>31147</v>
      </c>
      <c r="E67">
        <f t="shared" si="1"/>
        <v>0.62294000000000005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3.8071368772258363E-2</v>
      </c>
      <c r="K67">
        <f t="shared" si="4"/>
        <v>-35</v>
      </c>
      <c r="L67">
        <f>POWER('Minimal STD 50000 '!K67,2)/500</f>
        <v>2.4500000000000002</v>
      </c>
    </row>
    <row r="68" spans="1:12" x14ac:dyDescent="0.35">
      <c r="A68">
        <v>63</v>
      </c>
      <c r="B68" t="s">
        <v>5</v>
      </c>
      <c r="C68">
        <v>502</v>
      </c>
      <c r="D68">
        <f t="shared" si="0"/>
        <v>31649</v>
      </c>
      <c r="E68">
        <f t="shared" si="1"/>
        <v>0.63297999999999999</v>
      </c>
      <c r="F68">
        <f>STANDARDIZE(A68,B106,B107)</f>
        <v>0.44982698961937717</v>
      </c>
      <c r="G68">
        <f t="shared" si="2"/>
        <v>0.67358240237723899</v>
      </c>
      <c r="H68">
        <f t="shared" si="3"/>
        <v>4.0602402377239E-2</v>
      </c>
      <c r="K68">
        <f t="shared" si="4"/>
        <v>2</v>
      </c>
      <c r="L68">
        <f>POWER('Minimal STD 50000 '!K68,2)/500</f>
        <v>8.0000000000000002E-3</v>
      </c>
    </row>
    <row r="69" spans="1:12" x14ac:dyDescent="0.35">
      <c r="A69">
        <v>64</v>
      </c>
      <c r="B69" t="s">
        <v>4</v>
      </c>
      <c r="C69">
        <v>457</v>
      </c>
      <c r="D69">
        <f t="shared" si="0"/>
        <v>32106</v>
      </c>
      <c r="E69">
        <f t="shared" si="1"/>
        <v>0.64212000000000002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4.3839302628641441E-2</v>
      </c>
      <c r="K69">
        <f t="shared" si="4"/>
        <v>-43</v>
      </c>
      <c r="L69">
        <f>POWER('Minimal STD 50000 '!K69,2)/500</f>
        <v>3.698</v>
      </c>
    </row>
    <row r="70" spans="1:12" x14ac:dyDescent="0.35">
      <c r="A70">
        <v>65</v>
      </c>
      <c r="B70" t="s">
        <v>5</v>
      </c>
      <c r="C70">
        <v>519</v>
      </c>
      <c r="D70">
        <f t="shared" ref="D70:D105" si="5">D69+C70</f>
        <v>32625</v>
      </c>
      <c r="E70">
        <f t="shared" si="1"/>
        <v>0.65249999999999997</v>
      </c>
      <c r="F70">
        <f>STANDARDIZE(A70,B106,B107)</f>
        <v>0.51903114186851218</v>
      </c>
      <c r="G70">
        <f t="shared" si="2"/>
        <v>0.69813048763432417</v>
      </c>
      <c r="H70">
        <f t="shared" si="3"/>
        <v>4.5630487634324202E-2</v>
      </c>
      <c r="K70">
        <f t="shared" si="4"/>
        <v>19</v>
      </c>
      <c r="L70">
        <f>POWER('Minimal STD 50000 '!K70,2)/500</f>
        <v>0.72199999999999998</v>
      </c>
    </row>
    <row r="71" spans="1:12" x14ac:dyDescent="0.35">
      <c r="A71">
        <v>66</v>
      </c>
      <c r="B71" t="s">
        <v>5</v>
      </c>
      <c r="C71">
        <v>524</v>
      </c>
      <c r="D71">
        <f t="shared" si="5"/>
        <v>33149</v>
      </c>
      <c r="E71">
        <f t="shared" ref="E71:E105" si="6">D71/50000</f>
        <v>0.66298000000000001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4.7105056176072746E-2</v>
      </c>
      <c r="K71">
        <f t="shared" ref="K71:K105" si="9">C71-500</f>
        <v>24</v>
      </c>
      <c r="L71">
        <f>POWER('Minimal STD 50000 '!K71,2)/500</f>
        <v>1.1519999999999999</v>
      </c>
    </row>
    <row r="72" spans="1:12" x14ac:dyDescent="0.35">
      <c r="A72">
        <v>67</v>
      </c>
      <c r="B72" t="s">
        <v>4</v>
      </c>
      <c r="C72">
        <v>518</v>
      </c>
      <c r="D72">
        <f t="shared" si="5"/>
        <v>33667</v>
      </c>
      <c r="E72">
        <f t="shared" si="6"/>
        <v>0.67334000000000005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4.8472814786546636E-2</v>
      </c>
      <c r="K72">
        <f t="shared" si="9"/>
        <v>18</v>
      </c>
      <c r="L72">
        <f>POWER('Minimal STD 50000 '!K72,2)/500</f>
        <v>0.64800000000000002</v>
      </c>
    </row>
    <row r="73" spans="1:12" x14ac:dyDescent="0.35">
      <c r="A73">
        <v>68</v>
      </c>
      <c r="B73" t="s">
        <v>4</v>
      </c>
      <c r="C73">
        <v>507</v>
      </c>
      <c r="D73">
        <f t="shared" si="5"/>
        <v>34174</v>
      </c>
      <c r="E73">
        <f t="shared" si="6"/>
        <v>0.68347999999999998</v>
      </c>
      <c r="F73">
        <f>STANDARDIZE(A73,B106,B107)</f>
        <v>0.62283737024221453</v>
      </c>
      <c r="G73">
        <f t="shared" si="7"/>
        <v>0.73330430098853316</v>
      </c>
      <c r="H73">
        <f t="shared" si="8"/>
        <v>4.9824300988533188E-2</v>
      </c>
      <c r="K73">
        <f t="shared" si="9"/>
        <v>7</v>
      </c>
      <c r="L73">
        <f>POWER('Minimal STD 50000 '!K73,2)/500</f>
        <v>9.8000000000000004E-2</v>
      </c>
    </row>
    <row r="74" spans="1:12" x14ac:dyDescent="0.35">
      <c r="A74">
        <v>69</v>
      </c>
      <c r="B74" t="s">
        <v>5</v>
      </c>
      <c r="C74">
        <v>518</v>
      </c>
      <c r="D74">
        <f t="shared" si="5"/>
        <v>34692</v>
      </c>
      <c r="E74">
        <f t="shared" si="6"/>
        <v>0.69384000000000001</v>
      </c>
      <c r="F74">
        <f>STANDARDIZE(A74,B106,B107)</f>
        <v>0.65743944636678209</v>
      </c>
      <c r="G74">
        <f t="shared" si="7"/>
        <v>0.74455080262935791</v>
      </c>
      <c r="H74">
        <f t="shared" si="8"/>
        <v>5.0710802629357898E-2</v>
      </c>
      <c r="K74">
        <f t="shared" si="9"/>
        <v>18</v>
      </c>
      <c r="L74">
        <f>POWER('Minimal STD 50000 '!K74,2)/500</f>
        <v>0.64800000000000002</v>
      </c>
    </row>
    <row r="75" spans="1:12" x14ac:dyDescent="0.35">
      <c r="A75">
        <v>70</v>
      </c>
      <c r="B75" t="s">
        <v>5</v>
      </c>
      <c r="C75">
        <v>511</v>
      </c>
      <c r="D75">
        <f t="shared" si="5"/>
        <v>35203</v>
      </c>
      <c r="E75">
        <f t="shared" si="6"/>
        <v>0.70406000000000002</v>
      </c>
      <c r="F75">
        <f>STANDARDIZE(A75,B106,B107)</f>
        <v>0.69204152249134954</v>
      </c>
      <c r="G75">
        <f t="shared" si="7"/>
        <v>0.75554437327231661</v>
      </c>
      <c r="H75">
        <f t="shared" si="8"/>
        <v>5.1484373272316586E-2</v>
      </c>
      <c r="K75">
        <f t="shared" si="9"/>
        <v>11</v>
      </c>
      <c r="L75">
        <f>POWER('Minimal STD 50000 '!K75,2)/500</f>
        <v>0.24199999999999999</v>
      </c>
    </row>
    <row r="76" spans="1:12" x14ac:dyDescent="0.35">
      <c r="A76">
        <v>71</v>
      </c>
      <c r="B76" t="s">
        <v>5</v>
      </c>
      <c r="C76">
        <v>515</v>
      </c>
      <c r="D76">
        <f t="shared" si="5"/>
        <v>35718</v>
      </c>
      <c r="E76">
        <f t="shared" si="6"/>
        <v>0.71435999999999999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5.1917843635763239E-2</v>
      </c>
      <c r="K76">
        <f t="shared" si="9"/>
        <v>15</v>
      </c>
      <c r="L76">
        <f>POWER('Minimal STD 50000 '!K76,2)/500</f>
        <v>0.45</v>
      </c>
    </row>
    <row r="77" spans="1:12" x14ac:dyDescent="0.35">
      <c r="A77">
        <v>72</v>
      </c>
      <c r="B77" t="s">
        <v>4</v>
      </c>
      <c r="C77">
        <v>495</v>
      </c>
      <c r="D77">
        <f t="shared" si="5"/>
        <v>36213</v>
      </c>
      <c r="E77">
        <f t="shared" si="6"/>
        <v>0.72426000000000001</v>
      </c>
      <c r="F77">
        <f>STANDARDIZE(A77,B106,B107)</f>
        <v>0.76124567474048443</v>
      </c>
      <c r="G77">
        <f t="shared" si="7"/>
        <v>0.77674482909873899</v>
      </c>
      <c r="H77">
        <f t="shared" si="8"/>
        <v>5.2484829098738972E-2</v>
      </c>
      <c r="K77">
        <f t="shared" si="9"/>
        <v>-5</v>
      </c>
      <c r="L77">
        <f>POWER('Minimal STD 50000 '!K77,2)/500</f>
        <v>0.05</v>
      </c>
    </row>
    <row r="78" spans="1:12" x14ac:dyDescent="0.35">
      <c r="A78">
        <v>73</v>
      </c>
      <c r="B78" t="s">
        <v>4</v>
      </c>
      <c r="C78">
        <v>499</v>
      </c>
      <c r="D78">
        <f t="shared" si="5"/>
        <v>36712</v>
      </c>
      <c r="E78">
        <f t="shared" si="6"/>
        <v>0.73424</v>
      </c>
      <c r="F78">
        <f>STANDARDIZE(A78,B106,B107)</f>
        <v>0.79584775086505199</v>
      </c>
      <c r="G78">
        <f t="shared" si="7"/>
        <v>0.78693973331950107</v>
      </c>
      <c r="H78">
        <f t="shared" si="8"/>
        <v>5.2699733319501063E-2</v>
      </c>
      <c r="K78">
        <f t="shared" si="9"/>
        <v>-1</v>
      </c>
      <c r="L78">
        <f>POWER('Minimal STD 50000 '!K78,2)/500</f>
        <v>2E-3</v>
      </c>
    </row>
    <row r="79" spans="1:12" x14ac:dyDescent="0.35">
      <c r="A79">
        <v>74</v>
      </c>
      <c r="B79" t="s">
        <v>4</v>
      </c>
      <c r="C79">
        <v>468</v>
      </c>
      <c r="D79">
        <f t="shared" si="5"/>
        <v>37180</v>
      </c>
      <c r="E79">
        <f t="shared" si="6"/>
        <v>0.74360000000000004</v>
      </c>
      <c r="F79">
        <f>STANDARDIZE(A79,B106,B107)</f>
        <v>0.83044982698961944</v>
      </c>
      <c r="G79">
        <f t="shared" si="7"/>
        <v>0.7968577480397695</v>
      </c>
      <c r="H79">
        <f t="shared" si="8"/>
        <v>5.3257748039769459E-2</v>
      </c>
      <c r="K79">
        <f t="shared" si="9"/>
        <v>-32</v>
      </c>
      <c r="L79">
        <f>POWER('Minimal STD 50000 '!K79,2)/500</f>
        <v>2.048</v>
      </c>
    </row>
    <row r="80" spans="1:12" x14ac:dyDescent="0.35">
      <c r="A80">
        <v>75</v>
      </c>
      <c r="B80" t="s">
        <v>5</v>
      </c>
      <c r="C80">
        <v>498</v>
      </c>
      <c r="D80">
        <f t="shared" si="5"/>
        <v>37678</v>
      </c>
      <c r="E80">
        <f t="shared" si="6"/>
        <v>0.75356000000000001</v>
      </c>
      <c r="F80">
        <f>STANDARDIZE(A80,B106,B107)</f>
        <v>0.86505190311418689</v>
      </c>
      <c r="G80">
        <f t="shared" si="7"/>
        <v>0.8064948491727234</v>
      </c>
      <c r="H80">
        <f t="shared" si="8"/>
        <v>5.2934849172723397E-2</v>
      </c>
      <c r="K80">
        <f t="shared" si="9"/>
        <v>-2</v>
      </c>
      <c r="L80">
        <f>POWER('Minimal STD 50000 '!K80,2)/500</f>
        <v>8.0000000000000002E-3</v>
      </c>
    </row>
    <row r="81" spans="1:12" x14ac:dyDescent="0.35">
      <c r="A81">
        <v>76</v>
      </c>
      <c r="B81" t="s">
        <v>4</v>
      </c>
      <c r="C81">
        <v>528</v>
      </c>
      <c r="D81">
        <f t="shared" si="5"/>
        <v>38206</v>
      </c>
      <c r="E81">
        <f t="shared" si="6"/>
        <v>0.76412000000000002</v>
      </c>
      <c r="F81">
        <f>STANDARDIZE(A81,B106,B107)</f>
        <v>0.89965397923875434</v>
      </c>
      <c r="G81">
        <f t="shared" si="7"/>
        <v>0.81584778929654556</v>
      </c>
      <c r="H81">
        <f t="shared" si="8"/>
        <v>5.1727789296545534E-2</v>
      </c>
      <c r="K81">
        <f t="shared" si="9"/>
        <v>28</v>
      </c>
      <c r="L81">
        <f>POWER('Minimal STD 50000 '!K81,2)/500</f>
        <v>1.5680000000000001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38705</v>
      </c>
      <c r="E82">
        <f t="shared" si="6"/>
        <v>0.77410000000000001</v>
      </c>
      <c r="F82">
        <f>STANDARDIZE(A82,B106,B107)</f>
        <v>0.93425605536332179</v>
      </c>
      <c r="G82">
        <f t="shared" si="7"/>
        <v>0.82491408669744093</v>
      </c>
      <c r="H82">
        <f t="shared" si="8"/>
        <v>5.0814086697440919E-2</v>
      </c>
      <c r="K82">
        <f t="shared" si="9"/>
        <v>-1</v>
      </c>
      <c r="L82">
        <f>POWER('Minimal STD 50000 '!K82,2)/500</f>
        <v>2E-3</v>
      </c>
    </row>
    <row r="83" spans="1:12" x14ac:dyDescent="0.35">
      <c r="A83">
        <v>78</v>
      </c>
      <c r="B83" t="s">
        <v>5</v>
      </c>
      <c r="C83">
        <v>490</v>
      </c>
      <c r="D83">
        <f t="shared" si="5"/>
        <v>39195</v>
      </c>
      <c r="E83">
        <f t="shared" si="6"/>
        <v>0.78390000000000004</v>
      </c>
      <c r="F83">
        <f>STANDARDIZE(A83,B106,B107)</f>
        <v>0.96885813148788935</v>
      </c>
      <c r="G83">
        <f t="shared" si="7"/>
        <v>0.8336920111263818</v>
      </c>
      <c r="H83">
        <f t="shared" si="8"/>
        <v>4.9792011126381763E-2</v>
      </c>
      <c r="K83">
        <f t="shared" si="9"/>
        <v>-10</v>
      </c>
      <c r="L83">
        <f>POWER('Minimal STD 50000 '!K83,2)/500</f>
        <v>0.2</v>
      </c>
    </row>
    <row r="84" spans="1:12" x14ac:dyDescent="0.35">
      <c r="A84">
        <v>79</v>
      </c>
      <c r="B84" t="s">
        <v>5</v>
      </c>
      <c r="C84">
        <v>491</v>
      </c>
      <c r="D84">
        <f t="shared" si="5"/>
        <v>39686</v>
      </c>
      <c r="E84">
        <f t="shared" si="6"/>
        <v>0.79371999999999998</v>
      </c>
      <c r="F84">
        <f>STANDARDIZE(A84,B106,B107)</f>
        <v>1.0034602076124568</v>
      </c>
      <c r="G84">
        <f t="shared" si="7"/>
        <v>0.84218056645221939</v>
      </c>
      <c r="H84">
        <f t="shared" si="8"/>
        <v>4.8460566452219411E-2</v>
      </c>
      <c r="K84">
        <f t="shared" si="9"/>
        <v>-9</v>
      </c>
      <c r="L84">
        <f>POWER('Minimal STD 50000 '!K84,2)/500</f>
        <v>0.16200000000000001</v>
      </c>
    </row>
    <row r="85" spans="1:12" x14ac:dyDescent="0.35">
      <c r="A85">
        <v>80</v>
      </c>
      <c r="B85" t="s">
        <v>4</v>
      </c>
      <c r="C85">
        <v>481</v>
      </c>
      <c r="D85">
        <f t="shared" si="5"/>
        <v>40167</v>
      </c>
      <c r="E85">
        <f t="shared" si="6"/>
        <v>0.80334000000000005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4.703947041012746E-2</v>
      </c>
      <c r="K85">
        <f t="shared" si="9"/>
        <v>-19</v>
      </c>
      <c r="L85">
        <f>POWER('Minimal STD 50000 '!K85,2)/500</f>
        <v>0.72199999999999998</v>
      </c>
    </row>
    <row r="86" spans="1:12" x14ac:dyDescent="0.35">
      <c r="A86">
        <v>81</v>
      </c>
      <c r="B86" t="s">
        <v>4</v>
      </c>
      <c r="C86">
        <v>540</v>
      </c>
      <c r="D86">
        <f t="shared" si="5"/>
        <v>40707</v>
      </c>
      <c r="E86">
        <f t="shared" si="6"/>
        <v>0.81413999999999997</v>
      </c>
      <c r="F86">
        <f>STANDARDIZE(A86,B106,B107)</f>
        <v>1.0726643598615917</v>
      </c>
      <c r="G86">
        <f t="shared" si="7"/>
        <v>0.85828913165852705</v>
      </c>
      <c r="H86">
        <f t="shared" si="8"/>
        <v>4.4149131658527074E-2</v>
      </c>
      <c r="K86">
        <f t="shared" si="9"/>
        <v>40</v>
      </c>
      <c r="L86">
        <f>POWER('Minimal STD 50000 '!K86,2)/500</f>
        <v>3.2</v>
      </c>
    </row>
    <row r="87" spans="1:12" x14ac:dyDescent="0.35">
      <c r="A87">
        <v>82</v>
      </c>
      <c r="B87" t="s">
        <v>4</v>
      </c>
      <c r="C87">
        <v>469</v>
      </c>
      <c r="D87">
        <f t="shared" si="5"/>
        <v>41176</v>
      </c>
      <c r="E87">
        <f t="shared" si="6"/>
        <v>0.82352000000000003</v>
      </c>
      <c r="F87">
        <f>STANDARDIZE(A87,B106,B107)</f>
        <v>1.1072664359861593</v>
      </c>
      <c r="G87">
        <f t="shared" si="7"/>
        <v>0.86591062436960076</v>
      </c>
      <c r="H87">
        <f t="shared" si="8"/>
        <v>4.2390624369600727E-2</v>
      </c>
      <c r="K87">
        <f t="shared" si="9"/>
        <v>-31</v>
      </c>
      <c r="L87">
        <f>POWER('Minimal STD 50000 '!K87,2)/500</f>
        <v>1.9219999999999999</v>
      </c>
    </row>
    <row r="88" spans="1:12" x14ac:dyDescent="0.35">
      <c r="A88">
        <v>83</v>
      </c>
      <c r="B88" t="s">
        <v>5</v>
      </c>
      <c r="C88">
        <v>531</v>
      </c>
      <c r="D88">
        <f t="shared" si="5"/>
        <v>41707</v>
      </c>
      <c r="E88">
        <f t="shared" si="6"/>
        <v>0.83413999999999999</v>
      </c>
      <c r="F88">
        <f>STANDARDIZE(A88,B106,B107)</f>
        <v>1.1418685121107266</v>
      </c>
      <c r="G88">
        <f t="shared" si="7"/>
        <v>0.87324566058822739</v>
      </c>
      <c r="H88">
        <f t="shared" si="8"/>
        <v>3.9105660588227398E-2</v>
      </c>
      <c r="K88">
        <f t="shared" si="9"/>
        <v>31</v>
      </c>
      <c r="L88">
        <f>POWER('Minimal STD 50000 '!K88,2)/500</f>
        <v>1.9219999999999999</v>
      </c>
    </row>
    <row r="89" spans="1:12" x14ac:dyDescent="0.35">
      <c r="A89">
        <v>84</v>
      </c>
      <c r="B89" t="s">
        <v>5</v>
      </c>
      <c r="C89">
        <v>486</v>
      </c>
      <c r="D89">
        <f t="shared" si="5"/>
        <v>42193</v>
      </c>
      <c r="E89">
        <f t="shared" si="6"/>
        <v>0.84386000000000005</v>
      </c>
      <c r="F89">
        <f>STANDARDIZE(A89,B106,B107)</f>
        <v>1.1764705882352942</v>
      </c>
      <c r="G89">
        <f t="shared" si="7"/>
        <v>0.88029656060160533</v>
      </c>
      <c r="H89">
        <f t="shared" si="8"/>
        <v>3.6436560601605272E-2</v>
      </c>
      <c r="K89">
        <f t="shared" si="9"/>
        <v>-14</v>
      </c>
      <c r="L89">
        <f>POWER('Minimal STD 50000 '!K89,2)/500</f>
        <v>0.39200000000000002</v>
      </c>
    </row>
    <row r="90" spans="1:12" x14ac:dyDescent="0.35">
      <c r="A90">
        <v>85</v>
      </c>
      <c r="B90" t="s">
        <v>4</v>
      </c>
      <c r="C90">
        <v>509</v>
      </c>
      <c r="D90">
        <f t="shared" si="5"/>
        <v>42702</v>
      </c>
      <c r="E90">
        <f t="shared" si="6"/>
        <v>0.85404000000000002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3.3026221567024727E-2</v>
      </c>
      <c r="K90">
        <f t="shared" si="9"/>
        <v>9</v>
      </c>
      <c r="L90">
        <f>POWER('Minimal STD 50000 '!K90,2)/500</f>
        <v>0.16200000000000001</v>
      </c>
    </row>
    <row r="91" spans="1:12" x14ac:dyDescent="0.35">
      <c r="A91">
        <v>86</v>
      </c>
      <c r="B91" t="s">
        <v>4</v>
      </c>
      <c r="C91">
        <v>490</v>
      </c>
      <c r="D91">
        <f t="shared" si="5"/>
        <v>43192</v>
      </c>
      <c r="E91">
        <f t="shared" si="6"/>
        <v>0.86384000000000005</v>
      </c>
      <c r="F91">
        <f>STANDARDIZE(A91,B106,B107)</f>
        <v>1.2456747404844291</v>
      </c>
      <c r="G91">
        <f t="shared" si="7"/>
        <v>0.89355808464821407</v>
      </c>
      <c r="H91">
        <f t="shared" si="8"/>
        <v>2.9718084648214016E-2</v>
      </c>
      <c r="K91">
        <f t="shared" si="9"/>
        <v>-10</v>
      </c>
      <c r="L91">
        <f>POWER('Minimal STD 50000 '!K91,2)/500</f>
        <v>0.2</v>
      </c>
    </row>
    <row r="92" spans="1:12" x14ac:dyDescent="0.35">
      <c r="A92">
        <v>87</v>
      </c>
      <c r="B92" t="s">
        <v>4</v>
      </c>
      <c r="C92">
        <v>465</v>
      </c>
      <c r="D92">
        <f t="shared" si="5"/>
        <v>43657</v>
      </c>
      <c r="E92">
        <f t="shared" si="6"/>
        <v>0.87314000000000003</v>
      </c>
      <c r="F92">
        <f>STANDARDIZE(A92,B106,B107)</f>
        <v>1.2802768166089966</v>
      </c>
      <c r="G92">
        <f t="shared" si="7"/>
        <v>0.89977610091147864</v>
      </c>
      <c r="H92">
        <f t="shared" si="8"/>
        <v>2.6636100911478611E-2</v>
      </c>
      <c r="K92">
        <f t="shared" si="9"/>
        <v>-35</v>
      </c>
      <c r="L92">
        <f>POWER('Minimal STD 50000 '!K92,2)/500</f>
        <v>2.4500000000000002</v>
      </c>
    </row>
    <row r="93" spans="1:12" x14ac:dyDescent="0.35">
      <c r="A93">
        <v>88</v>
      </c>
      <c r="B93" t="s">
        <v>5</v>
      </c>
      <c r="C93">
        <v>493</v>
      </c>
      <c r="D93">
        <f t="shared" si="5"/>
        <v>44150</v>
      </c>
      <c r="E93">
        <f t="shared" si="6"/>
        <v>0.88300000000000001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2.2724696231554931E-2</v>
      </c>
      <c r="K93">
        <f t="shared" si="9"/>
        <v>-7</v>
      </c>
      <c r="L93">
        <f>POWER('Minimal STD 50000 '!K93,2)/500</f>
        <v>9.8000000000000004E-2</v>
      </c>
    </row>
    <row r="94" spans="1:12" x14ac:dyDescent="0.35">
      <c r="A94">
        <v>89</v>
      </c>
      <c r="B94" t="s">
        <v>5</v>
      </c>
      <c r="C94">
        <v>475</v>
      </c>
      <c r="D94">
        <f t="shared" si="5"/>
        <v>44625</v>
      </c>
      <c r="E94">
        <f t="shared" si="6"/>
        <v>0.89249999999999996</v>
      </c>
      <c r="F94">
        <f>STANDARDIZE(A94,B106,B107)</f>
        <v>1.3494809688581315</v>
      </c>
      <c r="G94">
        <f t="shared" si="7"/>
        <v>0.91140873545381396</v>
      </c>
      <c r="H94">
        <f t="shared" si="8"/>
        <v>1.8908735453813996E-2</v>
      </c>
      <c r="K94">
        <f t="shared" si="9"/>
        <v>-25</v>
      </c>
      <c r="L94">
        <f>POWER('Minimal STD 50000 '!K94,2)/500</f>
        <v>1.25</v>
      </c>
    </row>
    <row r="95" spans="1:12" x14ac:dyDescent="0.35">
      <c r="A95">
        <v>90</v>
      </c>
      <c r="B95" t="s">
        <v>4</v>
      </c>
      <c r="C95">
        <v>524</v>
      </c>
      <c r="D95">
        <f t="shared" si="5"/>
        <v>45149</v>
      </c>
      <c r="E95">
        <f t="shared" si="6"/>
        <v>0.90298</v>
      </c>
      <c r="F95">
        <f>STANDARDIZE(A95,B106,B107)</f>
        <v>1.3840830449826991</v>
      </c>
      <c r="G95">
        <f t="shared" si="7"/>
        <v>0.91683348605426573</v>
      </c>
      <c r="H95">
        <f t="shared" si="8"/>
        <v>1.3853486054265729E-2</v>
      </c>
      <c r="K95">
        <f t="shared" si="9"/>
        <v>24</v>
      </c>
      <c r="L95">
        <f>POWER('Minimal STD 50000 '!K95,2)/500</f>
        <v>1.1519999999999999</v>
      </c>
    </row>
    <row r="96" spans="1:12" x14ac:dyDescent="0.35">
      <c r="A96">
        <v>91</v>
      </c>
      <c r="B96" t="s">
        <v>5</v>
      </c>
      <c r="C96">
        <v>486</v>
      </c>
      <c r="D96">
        <f t="shared" si="5"/>
        <v>45635</v>
      </c>
      <c r="E96">
        <f t="shared" si="6"/>
        <v>0.91269999999999996</v>
      </c>
      <c r="F96">
        <f>STANDARDIZE(A96,B106,B107)</f>
        <v>1.4186851211072664</v>
      </c>
      <c r="G96">
        <f t="shared" si="7"/>
        <v>0.92200458153189002</v>
      </c>
      <c r="H96">
        <f t="shared" si="8"/>
        <v>9.304581531890066E-3</v>
      </c>
      <c r="K96">
        <f t="shared" si="9"/>
        <v>-14</v>
      </c>
      <c r="L96">
        <f>POWER('Minimal STD 50000 '!K96,2)/500</f>
        <v>0.39200000000000002</v>
      </c>
    </row>
    <row r="97" spans="1:12" x14ac:dyDescent="0.35">
      <c r="A97">
        <v>92</v>
      </c>
      <c r="B97" t="s">
        <v>5</v>
      </c>
      <c r="C97">
        <v>517</v>
      </c>
      <c r="D97">
        <f t="shared" si="5"/>
        <v>46152</v>
      </c>
      <c r="E97">
        <f t="shared" si="6"/>
        <v>0.92303999999999997</v>
      </c>
      <c r="F97">
        <f>STANDARDIZE(A97,B106,B107)</f>
        <v>1.453287197231834</v>
      </c>
      <c r="G97">
        <f t="shared" si="7"/>
        <v>0.92692798475927007</v>
      </c>
      <c r="H97">
        <f t="shared" si="8"/>
        <v>3.8879847592701022E-3</v>
      </c>
      <c r="K97">
        <f t="shared" si="9"/>
        <v>17</v>
      </c>
      <c r="L97">
        <f>POWER('Minimal STD 50000 '!K97,2)/500</f>
        <v>0.57799999999999996</v>
      </c>
    </row>
    <row r="98" spans="1:12" x14ac:dyDescent="0.35">
      <c r="A98">
        <v>93</v>
      </c>
      <c r="B98" t="s">
        <v>4</v>
      </c>
      <c r="C98">
        <v>505</v>
      </c>
      <c r="D98">
        <f t="shared" si="5"/>
        <v>46657</v>
      </c>
      <c r="E98">
        <f t="shared" si="6"/>
        <v>0.93313999999999997</v>
      </c>
      <c r="F98">
        <f>STANDARDIZE(A98,B106,B107)</f>
        <v>1.4878892733564015</v>
      </c>
      <c r="G98">
        <f t="shared" si="7"/>
        <v>0.9316099515074947</v>
      </c>
      <c r="H98">
        <f t="shared" si="8"/>
        <v>1.5300484925052649E-3</v>
      </c>
      <c r="K98">
        <f t="shared" si="9"/>
        <v>5</v>
      </c>
      <c r="L98">
        <f>POWER('Minimal STD 50000 '!K98,2)/500</f>
        <v>0.05</v>
      </c>
    </row>
    <row r="99" spans="1:12" x14ac:dyDescent="0.35">
      <c r="A99">
        <v>94</v>
      </c>
      <c r="B99" t="s">
        <v>4</v>
      </c>
      <c r="C99">
        <v>540</v>
      </c>
      <c r="D99">
        <f t="shared" si="5"/>
        <v>47197</v>
      </c>
      <c r="E99">
        <f t="shared" si="6"/>
        <v>0.94394</v>
      </c>
      <c r="F99">
        <f>STANDARDIZE(A99,B106,B107)</f>
        <v>1.5224913494809689</v>
      </c>
      <c r="G99">
        <f t="shared" si="7"/>
        <v>0.93605699434998302</v>
      </c>
      <c r="H99">
        <f t="shared" si="8"/>
        <v>7.8830056500169832E-3</v>
      </c>
      <c r="K99">
        <f t="shared" si="9"/>
        <v>40</v>
      </c>
      <c r="L99">
        <f>POWER('Minimal STD 50000 '!K99,2)/500</f>
        <v>3.2</v>
      </c>
    </row>
    <row r="100" spans="1:12" x14ac:dyDescent="0.35">
      <c r="A100">
        <v>95</v>
      </c>
      <c r="B100" t="s">
        <v>5</v>
      </c>
      <c r="C100">
        <v>499</v>
      </c>
      <c r="D100">
        <f t="shared" si="5"/>
        <v>47696</v>
      </c>
      <c r="E100">
        <f t="shared" si="6"/>
        <v>0.95391999999999999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1.3644152862565595E-2</v>
      </c>
      <c r="K100">
        <f t="shared" si="9"/>
        <v>-1</v>
      </c>
      <c r="L100">
        <f>POWER('Minimal STD 50000 '!K100,2)/500</f>
        <v>2E-3</v>
      </c>
    </row>
    <row r="101" spans="1:12" x14ac:dyDescent="0.35">
      <c r="A101">
        <v>96</v>
      </c>
      <c r="B101" t="s">
        <v>4</v>
      </c>
      <c r="C101">
        <v>546</v>
      </c>
      <c r="D101">
        <f t="shared" si="5"/>
        <v>48242</v>
      </c>
      <c r="E101">
        <f t="shared" si="6"/>
        <v>0.96484000000000003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2.0566569777307753E-2</v>
      </c>
      <c r="K101">
        <f t="shared" si="9"/>
        <v>46</v>
      </c>
      <c r="L101">
        <f>POWER('Minimal STD 50000 '!K101,2)/500</f>
        <v>4.2320000000000002</v>
      </c>
    </row>
    <row r="102" spans="1:12" x14ac:dyDescent="0.35">
      <c r="A102">
        <v>97</v>
      </c>
      <c r="B102" t="s">
        <v>5</v>
      </c>
      <c r="C102">
        <v>514</v>
      </c>
      <c r="D102">
        <f t="shared" si="5"/>
        <v>48756</v>
      </c>
      <c r="E102">
        <f t="shared" si="6"/>
        <v>0.97511999999999999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2.7063183399900104E-2</v>
      </c>
      <c r="K102">
        <f t="shared" si="9"/>
        <v>14</v>
      </c>
      <c r="L102">
        <f>POWER('Minimal STD 50000 '!K102,2)/500</f>
        <v>0.39200000000000002</v>
      </c>
    </row>
    <row r="103" spans="1:12" x14ac:dyDescent="0.35">
      <c r="A103">
        <v>98</v>
      </c>
      <c r="B103" t="s">
        <v>5</v>
      </c>
      <c r="C103">
        <v>491</v>
      </c>
      <c r="D103">
        <f t="shared" si="5"/>
        <v>49247</v>
      </c>
      <c r="E103">
        <f t="shared" si="6"/>
        <v>0.98494000000000004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3.3306800890904542E-2</v>
      </c>
      <c r="K103">
        <f t="shared" si="9"/>
        <v>-9</v>
      </c>
      <c r="L103">
        <f>POWER('Minimal STD 50000 '!K103,2)/500</f>
        <v>0.16200000000000001</v>
      </c>
    </row>
    <row r="104" spans="1:12" x14ac:dyDescent="0.35">
      <c r="A104">
        <v>99</v>
      </c>
      <c r="B104" t="s">
        <v>5</v>
      </c>
      <c r="C104">
        <v>487</v>
      </c>
      <c r="D104">
        <f t="shared" si="5"/>
        <v>49734</v>
      </c>
      <c r="E104">
        <f t="shared" si="6"/>
        <v>0.99468000000000001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3.9670141163487438E-2</v>
      </c>
      <c r="K104">
        <f t="shared" si="9"/>
        <v>-13</v>
      </c>
      <c r="L104">
        <f>POWER('Minimal STD 50000 '!K104,2)/500</f>
        <v>0.33800000000000002</v>
      </c>
    </row>
    <row r="105" spans="1:12" x14ac:dyDescent="0.35">
      <c r="A105">
        <v>100</v>
      </c>
      <c r="B105" t="s">
        <v>3</v>
      </c>
      <c r="C105">
        <v>266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-234</v>
      </c>
      <c r="L105">
        <f>POWER('Minimal STD 50000 '!K105,2)/500</f>
        <v>109.512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347.28800000000007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-4.0725449845635229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-371.78194522442658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-4.0940146702158087</v>
      </c>
    </row>
    <row r="127" spans="1:4" x14ac:dyDescent="0.35">
      <c r="A127" t="s">
        <v>53</v>
      </c>
      <c r="B127">
        <f>B122+B123*_xlfn.NORM.S.INV(1-0.05/2)</f>
        <v>-4.0510752989112371</v>
      </c>
    </row>
    <row r="129" spans="1:4" x14ac:dyDescent="0.35">
      <c r="A129" t="s">
        <v>54</v>
      </c>
      <c r="B129">
        <f>KURT(C5:C105)</f>
        <v>23.543738015738668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1074.6734274267662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23.500799503075537</v>
      </c>
    </row>
    <row r="134" spans="1:4" x14ac:dyDescent="0.35">
      <c r="A134" t="s">
        <v>57</v>
      </c>
      <c r="B134">
        <f>B129+B130*_xlfn.NORM.S.INV(1-0.05/2)</f>
        <v>23.586676528401799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4"/>
  <sheetViews>
    <sheetView topLeftCell="A6" workbookViewId="0">
      <selection activeCell="L112" sqref="L112"/>
    </sheetView>
  </sheetViews>
  <sheetFormatPr defaultRowHeight="14.5" x14ac:dyDescent="0.35"/>
  <cols>
    <col min="1" max="1" width="16" customWidth="1"/>
  </cols>
  <sheetData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769</v>
      </c>
      <c r="D5">
        <v>769</v>
      </c>
      <c r="E5">
        <f>D5/150000</f>
        <v>5.1266666666666665E-3</v>
      </c>
      <c r="F5">
        <f>STANDARDIZE(A5,B106,B107)</f>
        <v>-1.726643598615917</v>
      </c>
      <c r="G5">
        <f>NORMSDIST(F5)</f>
        <v>4.2115845387065406E-2</v>
      </c>
      <c r="H5">
        <f>ABS(G5-E5)</f>
        <v>3.6989178720398738E-2</v>
      </c>
      <c r="K5">
        <f>C5-1500</f>
        <v>-731</v>
      </c>
      <c r="L5">
        <f>POWER('Minimal STD 150000 '!K5,2)/1500</f>
        <v>356.24066666666664</v>
      </c>
    </row>
    <row r="6" spans="1:15" x14ac:dyDescent="0.35">
      <c r="A6">
        <v>1</v>
      </c>
      <c r="B6" t="s">
        <v>5</v>
      </c>
      <c r="C6">
        <v>1465</v>
      </c>
      <c r="D6">
        <f t="shared" ref="D6:D69" si="0">D5+C6</f>
        <v>2234</v>
      </c>
      <c r="E6">
        <f>D6/150000</f>
        <v>1.4893333333333333E-2</v>
      </c>
      <c r="F6">
        <f>STANDARDIZE(A6,B106,B107)</f>
        <v>-1.6920415224913494</v>
      </c>
      <c r="G6">
        <f>NORMSDIST(F6)</f>
        <v>4.5319028453312787E-2</v>
      </c>
      <c r="H6">
        <f>ABS(G6-E6)</f>
        <v>3.0425695119979453E-2</v>
      </c>
      <c r="K6">
        <f>C6-1500</f>
        <v>-35</v>
      </c>
      <c r="L6">
        <f>POWER('Minimal STD 150000 '!K6,2)/1500</f>
        <v>0.81666666666666665</v>
      </c>
    </row>
    <row r="7" spans="1:15" x14ac:dyDescent="0.35">
      <c r="A7">
        <v>2</v>
      </c>
      <c r="B7" t="s">
        <v>4</v>
      </c>
      <c r="C7">
        <v>1532</v>
      </c>
      <c r="D7">
        <f t="shared" si="0"/>
        <v>3766</v>
      </c>
      <c r="E7">
        <f t="shared" ref="E7:E70" si="1">D7/150000</f>
        <v>2.5106666666666666E-2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2.3608664260233642E-2</v>
      </c>
      <c r="K7">
        <f t="shared" ref="K7:K70" si="4">C7-1500</f>
        <v>32</v>
      </c>
      <c r="L7">
        <f>POWER('Minimal STD 150000 '!K7,2)/1500</f>
        <v>0.68266666666666664</v>
      </c>
    </row>
    <row r="8" spans="1:15" x14ac:dyDescent="0.35">
      <c r="A8">
        <v>3</v>
      </c>
      <c r="B8" t="s">
        <v>4</v>
      </c>
      <c r="C8">
        <v>1568</v>
      </c>
      <c r="D8">
        <f t="shared" si="0"/>
        <v>5334</v>
      </c>
      <c r="E8">
        <f t="shared" si="1"/>
        <v>3.5560000000000001E-2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1.6752087388078866E-2</v>
      </c>
      <c r="K8">
        <f t="shared" si="4"/>
        <v>68</v>
      </c>
      <c r="L8">
        <f>POWER('Minimal STD 150000 '!K8,2)/1500</f>
        <v>3.0826666666666669</v>
      </c>
    </row>
    <row r="9" spans="1:15" x14ac:dyDescent="0.35">
      <c r="A9">
        <v>4</v>
      </c>
      <c r="B9" t="s">
        <v>4</v>
      </c>
      <c r="C9">
        <v>1512</v>
      </c>
      <c r="D9">
        <f t="shared" si="0"/>
        <v>6846</v>
      </c>
      <c r="E9">
        <f t="shared" si="1"/>
        <v>4.564E-2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1.0476571484147844E-2</v>
      </c>
      <c r="K9">
        <f t="shared" si="4"/>
        <v>12</v>
      </c>
      <c r="L9">
        <f>POWER('Minimal STD 150000 '!K9,2)/1500</f>
        <v>9.6000000000000002E-2</v>
      </c>
    </row>
    <row r="10" spans="1:15" x14ac:dyDescent="0.35">
      <c r="A10">
        <v>5</v>
      </c>
      <c r="B10" t="s">
        <v>5</v>
      </c>
      <c r="C10">
        <v>1484</v>
      </c>
      <c r="D10">
        <f t="shared" si="0"/>
        <v>8330</v>
      </c>
      <c r="E10">
        <f t="shared" si="1"/>
        <v>5.553333333333333E-2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4.6026321793611741E-3</v>
      </c>
      <c r="K10">
        <f t="shared" si="4"/>
        <v>-16</v>
      </c>
      <c r="L10">
        <f>POWER('Minimal STD 150000 '!K10,2)/1500</f>
        <v>0.17066666666666666</v>
      </c>
    </row>
    <row r="11" spans="1:15" x14ac:dyDescent="0.35">
      <c r="A11">
        <v>6</v>
      </c>
      <c r="B11" t="s">
        <v>5</v>
      </c>
      <c r="C11">
        <v>1556</v>
      </c>
      <c r="D11">
        <f t="shared" si="0"/>
        <v>9886</v>
      </c>
      <c r="E11">
        <f t="shared" si="1"/>
        <v>6.5906666666666669E-2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1.5293379682516789E-3</v>
      </c>
      <c r="K11">
        <f t="shared" si="4"/>
        <v>56</v>
      </c>
      <c r="L11">
        <f>POWER('Minimal STD 150000 '!K11,2)/1500</f>
        <v>2.0906666666666665</v>
      </c>
    </row>
    <row r="12" spans="1:15" x14ac:dyDescent="0.35">
      <c r="A12">
        <v>7</v>
      </c>
      <c r="B12" t="s">
        <v>5</v>
      </c>
      <c r="C12">
        <v>1588</v>
      </c>
      <c r="D12">
        <f t="shared" si="0"/>
        <v>11474</v>
      </c>
      <c r="E12">
        <f t="shared" si="1"/>
        <v>7.649333333333333E-2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7.6457690493534902E-3</v>
      </c>
      <c r="K12">
        <f t="shared" si="4"/>
        <v>88</v>
      </c>
      <c r="L12">
        <f>POWER('Minimal STD 150000 '!K12,2)/1500</f>
        <v>5.1626666666666665</v>
      </c>
    </row>
    <row r="13" spans="1:15" x14ac:dyDescent="0.35">
      <c r="A13">
        <v>8</v>
      </c>
      <c r="B13" t="s">
        <v>4</v>
      </c>
      <c r="C13">
        <v>1522</v>
      </c>
      <c r="D13">
        <f t="shared" si="0"/>
        <v>12996</v>
      </c>
      <c r="E13">
        <f t="shared" si="1"/>
        <v>8.6639999999999995E-2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1.3086614429047086E-2</v>
      </c>
      <c r="K13">
        <f t="shared" si="4"/>
        <v>22</v>
      </c>
      <c r="L13">
        <f>POWER('Minimal STD 150000 '!K13,2)/1500</f>
        <v>0.32266666666666666</v>
      </c>
    </row>
    <row r="14" spans="1:15" x14ac:dyDescent="0.35">
      <c r="A14">
        <v>9</v>
      </c>
      <c r="B14" t="s">
        <v>5</v>
      </c>
      <c r="C14">
        <v>1533</v>
      </c>
      <c r="D14">
        <f t="shared" si="0"/>
        <v>14529</v>
      </c>
      <c r="E14">
        <f t="shared" si="1"/>
        <v>9.6860000000000002E-2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1.8358718937982313E-2</v>
      </c>
      <c r="K14">
        <f t="shared" si="4"/>
        <v>33</v>
      </c>
      <c r="L14">
        <f>POWER('Minimal STD 150000 '!K14,2)/1500</f>
        <v>0.72599999999999998</v>
      </c>
    </row>
    <row r="15" spans="1:15" x14ac:dyDescent="0.35">
      <c r="A15">
        <v>10</v>
      </c>
      <c r="B15" t="s">
        <v>4</v>
      </c>
      <c r="C15">
        <v>1530</v>
      </c>
      <c r="D15">
        <f t="shared" si="0"/>
        <v>16059</v>
      </c>
      <c r="E15">
        <f t="shared" si="1"/>
        <v>0.10706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2.3362521129458344E-2</v>
      </c>
      <c r="K15">
        <f t="shared" si="4"/>
        <v>30</v>
      </c>
      <c r="L15">
        <f>POWER('Minimal STD 150000 '!K15,2)/1500</f>
        <v>0.6</v>
      </c>
    </row>
    <row r="16" spans="1:15" x14ac:dyDescent="0.35">
      <c r="A16">
        <v>11</v>
      </c>
      <c r="B16" t="s">
        <v>5</v>
      </c>
      <c r="C16">
        <v>1462</v>
      </c>
      <c r="D16">
        <f t="shared" si="0"/>
        <v>17521</v>
      </c>
      <c r="E16">
        <f t="shared" si="1"/>
        <v>0.11680666666666667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2.7658756089020936E-2</v>
      </c>
      <c r="K16">
        <f t="shared" si="4"/>
        <v>-38</v>
      </c>
      <c r="L16">
        <f>POWER('Minimal STD 150000 '!K16,2)/1500</f>
        <v>0.96266666666666667</v>
      </c>
    </row>
    <row r="17" spans="1:12" x14ac:dyDescent="0.35">
      <c r="A17">
        <v>12</v>
      </c>
      <c r="B17" t="s">
        <v>5</v>
      </c>
      <c r="C17">
        <v>1568</v>
      </c>
      <c r="D17">
        <f t="shared" si="0"/>
        <v>19089</v>
      </c>
      <c r="E17">
        <f t="shared" si="1"/>
        <v>0.12726000000000001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3.2401825269725959E-2</v>
      </c>
      <c r="K17">
        <f t="shared" si="4"/>
        <v>68</v>
      </c>
      <c r="L17">
        <f>POWER('Minimal STD 150000 '!K17,2)/1500</f>
        <v>3.0826666666666669</v>
      </c>
    </row>
    <row r="18" spans="1:12" x14ac:dyDescent="0.35">
      <c r="A18">
        <v>13</v>
      </c>
      <c r="B18" t="s">
        <v>4</v>
      </c>
      <c r="C18">
        <v>1496</v>
      </c>
      <c r="D18">
        <f t="shared" si="0"/>
        <v>20585</v>
      </c>
      <c r="E18">
        <f t="shared" si="1"/>
        <v>0.13723333333333335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3.6399833147230554E-2</v>
      </c>
      <c r="K18">
        <f t="shared" si="4"/>
        <v>-4</v>
      </c>
      <c r="L18">
        <f>POWER('Minimal STD 150000 '!K18,2)/1500</f>
        <v>1.0666666666666666E-2</v>
      </c>
    </row>
    <row r="19" spans="1:12" x14ac:dyDescent="0.35">
      <c r="A19">
        <v>14</v>
      </c>
      <c r="B19" t="s">
        <v>5</v>
      </c>
      <c r="C19">
        <v>1518</v>
      </c>
      <c r="D19">
        <f t="shared" si="0"/>
        <v>22103</v>
      </c>
      <c r="E19">
        <f t="shared" si="1"/>
        <v>0.14735333333333334</v>
      </c>
      <c r="F19">
        <f>STANDARDIZE(A19,B106,B107)</f>
        <v>-1.2422145328719723</v>
      </c>
      <c r="G19">
        <f t="shared" si="2"/>
        <v>0.10707870952231646</v>
      </c>
      <c r="H19">
        <f t="shared" si="3"/>
        <v>4.0274623811016874E-2</v>
      </c>
      <c r="K19">
        <f t="shared" si="4"/>
        <v>18</v>
      </c>
      <c r="L19">
        <f>POWER('Minimal STD 150000 '!K19,2)/1500</f>
        <v>0.216</v>
      </c>
    </row>
    <row r="20" spans="1:12" x14ac:dyDescent="0.35">
      <c r="A20">
        <v>15</v>
      </c>
      <c r="B20" t="s">
        <v>4</v>
      </c>
      <c r="C20">
        <v>1489</v>
      </c>
      <c r="D20">
        <f t="shared" si="0"/>
        <v>23592</v>
      </c>
      <c r="E20">
        <f t="shared" si="1"/>
        <v>0.15728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4.3681817264848363E-2</v>
      </c>
      <c r="K20">
        <f t="shared" si="4"/>
        <v>-11</v>
      </c>
      <c r="L20">
        <f>POWER('Minimal STD 150000 '!K20,2)/1500</f>
        <v>8.0666666666666664E-2</v>
      </c>
    </row>
    <row r="21" spans="1:12" x14ac:dyDescent="0.35">
      <c r="A21">
        <v>16</v>
      </c>
      <c r="B21" t="s">
        <v>4</v>
      </c>
      <c r="C21">
        <v>1530</v>
      </c>
      <c r="D21">
        <f t="shared" si="0"/>
        <v>25122</v>
      </c>
      <c r="E21">
        <f t="shared" si="1"/>
        <v>0.16747999999999999</v>
      </c>
      <c r="F21">
        <f>STANDARDIZE(A21,B106,B107)</f>
        <v>-1.1730103806228374</v>
      </c>
      <c r="G21">
        <f t="shared" si="2"/>
        <v>0.12039582146549958</v>
      </c>
      <c r="H21">
        <f t="shared" si="3"/>
        <v>4.7084178534500407E-2</v>
      </c>
      <c r="K21">
        <f t="shared" si="4"/>
        <v>30</v>
      </c>
      <c r="L21">
        <f>POWER('Minimal STD 150000 '!K21,2)/1500</f>
        <v>0.6</v>
      </c>
    </row>
    <row r="22" spans="1:12" x14ac:dyDescent="0.35">
      <c r="A22">
        <v>17</v>
      </c>
      <c r="B22" t="s">
        <v>5</v>
      </c>
      <c r="C22">
        <v>1465</v>
      </c>
      <c r="D22">
        <f t="shared" si="0"/>
        <v>26587</v>
      </c>
      <c r="E22">
        <f t="shared" si="1"/>
        <v>0.17724666666666666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4.9771652674045208E-2</v>
      </c>
      <c r="K22">
        <f t="shared" si="4"/>
        <v>-35</v>
      </c>
      <c r="L22">
        <f>POWER('Minimal STD 150000 '!K22,2)/1500</f>
        <v>0.81666666666666665</v>
      </c>
    </row>
    <row r="23" spans="1:12" x14ac:dyDescent="0.35">
      <c r="A23">
        <v>18</v>
      </c>
      <c r="B23" t="s">
        <v>5</v>
      </c>
      <c r="C23">
        <v>1410</v>
      </c>
      <c r="D23">
        <f t="shared" si="0"/>
        <v>27997</v>
      </c>
      <c r="E23">
        <f t="shared" si="1"/>
        <v>0.18664666666666666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5.1808065423642635E-2</v>
      </c>
      <c r="K23">
        <f t="shared" si="4"/>
        <v>-90</v>
      </c>
      <c r="L23">
        <f>POWER('Minimal STD 150000 '!K23,2)/1500</f>
        <v>5.4</v>
      </c>
    </row>
    <row r="24" spans="1:12" x14ac:dyDescent="0.35">
      <c r="A24">
        <v>19</v>
      </c>
      <c r="B24" t="s">
        <v>5</v>
      </c>
      <c r="C24">
        <v>1465</v>
      </c>
      <c r="D24">
        <f t="shared" si="0"/>
        <v>29462</v>
      </c>
      <c r="E24">
        <f t="shared" si="1"/>
        <v>0.19641333333333333</v>
      </c>
      <c r="F24">
        <f>STANDARDIZE(A24,B106,B107)</f>
        <v>-1.0692041522491349</v>
      </c>
      <c r="G24">
        <f t="shared" si="2"/>
        <v>0.14248884406463969</v>
      </c>
      <c r="H24">
        <f t="shared" si="3"/>
        <v>5.3924489268693643E-2</v>
      </c>
      <c r="K24">
        <f t="shared" si="4"/>
        <v>-35</v>
      </c>
      <c r="L24">
        <f>POWER('Minimal STD 150000 '!K24,2)/1500</f>
        <v>0.81666666666666665</v>
      </c>
    </row>
    <row r="25" spans="1:12" x14ac:dyDescent="0.35">
      <c r="A25">
        <v>20</v>
      </c>
      <c r="B25" t="s">
        <v>5</v>
      </c>
      <c r="C25">
        <v>1549</v>
      </c>
      <c r="D25">
        <f t="shared" si="0"/>
        <v>31011</v>
      </c>
      <c r="E25">
        <f t="shared" si="1"/>
        <v>0.20674000000000001</v>
      </c>
      <c r="F25">
        <f>STANDARDIZE(A25,B106,B107)</f>
        <v>-1.0346020761245676</v>
      </c>
      <c r="G25">
        <f t="shared" si="2"/>
        <v>0.15042739201754685</v>
      </c>
      <c r="H25">
        <f t="shared" si="3"/>
        <v>5.6312607982453161E-2</v>
      </c>
      <c r="K25">
        <f t="shared" si="4"/>
        <v>49</v>
      </c>
      <c r="L25">
        <f>POWER('Minimal STD 150000 '!K25,2)/1500</f>
        <v>1.6006666666666667</v>
      </c>
    </row>
    <row r="26" spans="1:12" x14ac:dyDescent="0.35">
      <c r="A26">
        <v>21</v>
      </c>
      <c r="B26" t="s">
        <v>5</v>
      </c>
      <c r="C26">
        <v>1522</v>
      </c>
      <c r="D26">
        <f t="shared" si="0"/>
        <v>32533</v>
      </c>
      <c r="E26">
        <f t="shared" si="1"/>
        <v>0.21688666666666667</v>
      </c>
      <c r="F26">
        <f>STANDARDIZE(A26,B106,B107)</f>
        <v>-1</v>
      </c>
      <c r="G26">
        <f t="shared" si="2"/>
        <v>0.15865525393145699</v>
      </c>
      <c r="H26">
        <f t="shared" si="3"/>
        <v>5.8231412735209681E-2</v>
      </c>
      <c r="K26">
        <f t="shared" si="4"/>
        <v>22</v>
      </c>
      <c r="L26">
        <f>POWER('Minimal STD 150000 '!K26,2)/1500</f>
        <v>0.32266666666666666</v>
      </c>
    </row>
    <row r="27" spans="1:12" x14ac:dyDescent="0.35">
      <c r="A27">
        <v>22</v>
      </c>
      <c r="B27" t="s">
        <v>4</v>
      </c>
      <c r="C27">
        <v>1498</v>
      </c>
      <c r="D27">
        <f t="shared" si="0"/>
        <v>34031</v>
      </c>
      <c r="E27">
        <f t="shared" si="1"/>
        <v>0.22687333333333334</v>
      </c>
      <c r="F27">
        <f>STANDARDIZE(A27,B106,B107)</f>
        <v>-0.96539792387543255</v>
      </c>
      <c r="G27">
        <f t="shared" si="2"/>
        <v>0.16717277047700929</v>
      </c>
      <c r="H27">
        <f t="shared" si="3"/>
        <v>5.9700562856324052E-2</v>
      </c>
      <c r="K27">
        <f t="shared" si="4"/>
        <v>-2</v>
      </c>
      <c r="L27">
        <f>POWER('Minimal STD 150000 '!K27,2)/1500</f>
        <v>2.6666666666666666E-3</v>
      </c>
    </row>
    <row r="28" spans="1:12" x14ac:dyDescent="0.35">
      <c r="A28">
        <v>23</v>
      </c>
      <c r="B28" t="s">
        <v>5</v>
      </c>
      <c r="C28">
        <v>1505</v>
      </c>
      <c r="D28">
        <f t="shared" si="0"/>
        <v>35536</v>
      </c>
      <c r="E28">
        <f t="shared" si="1"/>
        <v>0.23690666666666665</v>
      </c>
      <c r="F28">
        <f>STANDARDIZE(A28,B106,B107)</f>
        <v>-0.9307958477508651</v>
      </c>
      <c r="G28">
        <f t="shared" si="2"/>
        <v>0.17597958899250229</v>
      </c>
      <c r="H28">
        <f t="shared" si="3"/>
        <v>6.0927077674164359E-2</v>
      </c>
      <c r="K28">
        <f t="shared" si="4"/>
        <v>5</v>
      </c>
      <c r="L28">
        <f>POWER('Minimal STD 150000 '!K28,2)/1500</f>
        <v>1.6666666666666666E-2</v>
      </c>
    </row>
    <row r="29" spans="1:12" x14ac:dyDescent="0.35">
      <c r="A29">
        <v>24</v>
      </c>
      <c r="B29" t="s">
        <v>5</v>
      </c>
      <c r="C29">
        <v>1472</v>
      </c>
      <c r="D29">
        <f t="shared" si="0"/>
        <v>37008</v>
      </c>
      <c r="E29">
        <f t="shared" si="1"/>
        <v>0.24671999999999999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6.1645359199980376E-2</v>
      </c>
      <c r="K29">
        <f t="shared" si="4"/>
        <v>-28</v>
      </c>
      <c r="L29">
        <f>POWER('Minimal STD 150000 '!K29,2)/1500</f>
        <v>0.52266666666666661</v>
      </c>
    </row>
    <row r="30" spans="1:12" x14ac:dyDescent="0.35">
      <c r="A30">
        <v>25</v>
      </c>
      <c r="B30" t="s">
        <v>5</v>
      </c>
      <c r="C30">
        <v>1523</v>
      </c>
      <c r="D30">
        <f t="shared" si="0"/>
        <v>38531</v>
      </c>
      <c r="E30">
        <f t="shared" si="1"/>
        <v>0.25687333333333334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6.2417212098367397E-2</v>
      </c>
      <c r="K30">
        <f t="shared" si="4"/>
        <v>23</v>
      </c>
      <c r="L30">
        <f>POWER('Minimal STD 150000 '!K30,2)/1500</f>
        <v>0.35266666666666668</v>
      </c>
    </row>
    <row r="31" spans="1:12" x14ac:dyDescent="0.35">
      <c r="A31">
        <v>26</v>
      </c>
      <c r="B31" t="s">
        <v>5</v>
      </c>
      <c r="C31">
        <v>1398</v>
      </c>
      <c r="D31">
        <f t="shared" si="0"/>
        <v>39929</v>
      </c>
      <c r="E31">
        <f t="shared" si="1"/>
        <v>0.26619333333333334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6.207186073249249E-2</v>
      </c>
      <c r="K31">
        <f t="shared" si="4"/>
        <v>-102</v>
      </c>
      <c r="L31">
        <f>POWER('Minimal STD 150000 '!K31,2)/1500</f>
        <v>6.9359999999999999</v>
      </c>
    </row>
    <row r="32" spans="1:12" x14ac:dyDescent="0.35">
      <c r="A32">
        <v>27</v>
      </c>
      <c r="B32" t="s">
        <v>4</v>
      </c>
      <c r="C32">
        <v>1565</v>
      </c>
      <c r="D32">
        <f t="shared" si="0"/>
        <v>41494</v>
      </c>
      <c r="E32">
        <f t="shared" si="1"/>
        <v>0.27662666666666669</v>
      </c>
      <c r="F32">
        <f>STANDARDIZE(A32,B106,B107)</f>
        <v>-0.79238754325259519</v>
      </c>
      <c r="G32">
        <f t="shared" si="2"/>
        <v>0.2140673702466809</v>
      </c>
      <c r="H32">
        <f t="shared" si="3"/>
        <v>6.2559296419985783E-2</v>
      </c>
      <c r="K32">
        <f t="shared" si="4"/>
        <v>65</v>
      </c>
      <c r="L32">
        <f>POWER('Minimal STD 150000 '!K32,2)/1500</f>
        <v>2.8166666666666669</v>
      </c>
    </row>
    <row r="33" spans="1:12" x14ac:dyDescent="0.35">
      <c r="A33">
        <v>28</v>
      </c>
      <c r="B33" t="s">
        <v>5</v>
      </c>
      <c r="C33">
        <v>1500</v>
      </c>
      <c r="D33">
        <f t="shared" si="0"/>
        <v>42994</v>
      </c>
      <c r="E33">
        <f t="shared" si="1"/>
        <v>0.28662666666666664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6.2336954718607479E-2</v>
      </c>
      <c r="K33">
        <f t="shared" si="4"/>
        <v>0</v>
      </c>
      <c r="L33">
        <f>POWER('Minimal STD 150000 '!K33,2)/1500</f>
        <v>0</v>
      </c>
    </row>
    <row r="34" spans="1:12" x14ac:dyDescent="0.35">
      <c r="A34">
        <v>29</v>
      </c>
      <c r="B34" t="s">
        <v>4</v>
      </c>
      <c r="C34">
        <v>1455</v>
      </c>
      <c r="D34">
        <f t="shared" si="0"/>
        <v>44449</v>
      </c>
      <c r="E34">
        <f t="shared" si="1"/>
        <v>0.29632666666666668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6.1543055912716388E-2</v>
      </c>
      <c r="K34">
        <f t="shared" si="4"/>
        <v>-45</v>
      </c>
      <c r="L34">
        <f>POWER('Minimal STD 150000 '!K34,2)/1500</f>
        <v>1.35</v>
      </c>
    </row>
    <row r="35" spans="1:12" x14ac:dyDescent="0.35">
      <c r="A35">
        <v>30</v>
      </c>
      <c r="B35" t="s">
        <v>5</v>
      </c>
      <c r="C35">
        <v>1577</v>
      </c>
      <c r="D35">
        <f t="shared" si="0"/>
        <v>46026</v>
      </c>
      <c r="E35">
        <f t="shared" si="1"/>
        <v>0.30684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6.1296608558749466E-2</v>
      </c>
      <c r="K35">
        <f t="shared" si="4"/>
        <v>77</v>
      </c>
      <c r="L35">
        <f>POWER('Minimal STD 150000 '!K35,2)/1500</f>
        <v>3.9526666666666666</v>
      </c>
    </row>
    <row r="36" spans="1:12" x14ac:dyDescent="0.35">
      <c r="A36">
        <v>31</v>
      </c>
      <c r="B36" t="s">
        <v>5</v>
      </c>
      <c r="C36">
        <v>1514</v>
      </c>
      <c r="D36">
        <f t="shared" si="0"/>
        <v>47540</v>
      </c>
      <c r="E36">
        <f t="shared" si="1"/>
        <v>0.31693333333333334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6.0370742636886299E-2</v>
      </c>
      <c r="K36">
        <f t="shared" si="4"/>
        <v>14</v>
      </c>
      <c r="L36">
        <f>POWER('Minimal STD 150000 '!K36,2)/1500</f>
        <v>0.13066666666666665</v>
      </c>
    </row>
    <row r="37" spans="1:12" x14ac:dyDescent="0.35">
      <c r="A37">
        <v>32</v>
      </c>
      <c r="B37" t="s">
        <v>5</v>
      </c>
      <c r="C37">
        <v>1512</v>
      </c>
      <c r="D37">
        <f t="shared" si="0"/>
        <v>49052</v>
      </c>
      <c r="E37">
        <f t="shared" si="1"/>
        <v>0.32701333333333332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5.9179372213326531E-2</v>
      </c>
      <c r="K37">
        <f t="shared" si="4"/>
        <v>12</v>
      </c>
      <c r="L37">
        <f>POWER('Minimal STD 150000 '!K37,2)/1500</f>
        <v>9.6000000000000002E-2</v>
      </c>
    </row>
    <row r="38" spans="1:12" x14ac:dyDescent="0.35">
      <c r="A38">
        <v>33</v>
      </c>
      <c r="B38" t="s">
        <v>4</v>
      </c>
      <c r="C38">
        <v>1503</v>
      </c>
      <c r="D38">
        <f t="shared" si="0"/>
        <v>50555</v>
      </c>
      <c r="E38">
        <f t="shared" si="1"/>
        <v>0.33703333333333335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5.7683854209621466E-2</v>
      </c>
      <c r="K38">
        <f t="shared" si="4"/>
        <v>3</v>
      </c>
      <c r="L38">
        <f>POWER('Minimal STD 150000 '!K38,2)/1500</f>
        <v>6.0000000000000001E-3</v>
      </c>
    </row>
    <row r="39" spans="1:12" x14ac:dyDescent="0.35">
      <c r="A39">
        <v>34</v>
      </c>
      <c r="B39" t="s">
        <v>5</v>
      </c>
      <c r="C39">
        <v>1449</v>
      </c>
      <c r="D39">
        <f t="shared" si="0"/>
        <v>52004</v>
      </c>
      <c r="E39">
        <f t="shared" si="1"/>
        <v>0.34669333333333335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5.5592976568740238E-2</v>
      </c>
      <c r="K39">
        <f t="shared" si="4"/>
        <v>-51</v>
      </c>
      <c r="L39">
        <f>POWER('Minimal STD 150000 '!K39,2)/1500</f>
        <v>1.734</v>
      </c>
    </row>
    <row r="40" spans="1:12" x14ac:dyDescent="0.35">
      <c r="A40">
        <v>35</v>
      </c>
      <c r="B40" t="s">
        <v>4</v>
      </c>
      <c r="C40">
        <v>1481</v>
      </c>
      <c r="D40">
        <f t="shared" si="0"/>
        <v>53485</v>
      </c>
      <c r="E40">
        <f t="shared" si="1"/>
        <v>0.35656666666666664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5.3489609135113969E-2</v>
      </c>
      <c r="K40">
        <f t="shared" si="4"/>
        <v>-19</v>
      </c>
      <c r="L40">
        <f>POWER('Minimal STD 150000 '!K40,2)/1500</f>
        <v>0.24066666666666667</v>
      </c>
    </row>
    <row r="41" spans="1:12" x14ac:dyDescent="0.35">
      <c r="A41">
        <v>36</v>
      </c>
      <c r="B41" t="s">
        <v>4</v>
      </c>
      <c r="C41">
        <v>1537</v>
      </c>
      <c r="D41">
        <f t="shared" si="0"/>
        <v>55022</v>
      </c>
      <c r="E41">
        <f t="shared" si="1"/>
        <v>0.36681333333333332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5.154401726088137E-2</v>
      </c>
      <c r="K41">
        <f t="shared" si="4"/>
        <v>37</v>
      </c>
      <c r="L41">
        <f>POWER('Minimal STD 150000 '!K41,2)/1500</f>
        <v>0.91266666666666663</v>
      </c>
    </row>
    <row r="42" spans="1:12" x14ac:dyDescent="0.35">
      <c r="A42">
        <v>37</v>
      </c>
      <c r="B42" t="s">
        <v>4</v>
      </c>
      <c r="C42">
        <v>1506</v>
      </c>
      <c r="D42">
        <f t="shared" si="0"/>
        <v>56528</v>
      </c>
      <c r="E42">
        <f t="shared" si="1"/>
        <v>0.37685333333333332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4.9187171512696082E-2</v>
      </c>
      <c r="K42">
        <f t="shared" si="4"/>
        <v>6</v>
      </c>
      <c r="L42">
        <f>POWER('Minimal STD 150000 '!K42,2)/1500</f>
        <v>2.4E-2</v>
      </c>
    </row>
    <row r="43" spans="1:12" x14ac:dyDescent="0.35">
      <c r="A43">
        <v>38</v>
      </c>
      <c r="B43" t="s">
        <v>4</v>
      </c>
      <c r="C43">
        <v>1482</v>
      </c>
      <c r="D43">
        <f t="shared" si="0"/>
        <v>58010</v>
      </c>
      <c r="E43">
        <f t="shared" si="1"/>
        <v>0.38673333333333332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4.6477386882490035E-2</v>
      </c>
      <c r="K43">
        <f t="shared" si="4"/>
        <v>-18</v>
      </c>
      <c r="L43">
        <f>POWER('Minimal STD 150000 '!K43,2)/1500</f>
        <v>0.216</v>
      </c>
    </row>
    <row r="44" spans="1:12" x14ac:dyDescent="0.35">
      <c r="A44">
        <v>39</v>
      </c>
      <c r="B44" t="s">
        <v>4</v>
      </c>
      <c r="C44">
        <v>1516</v>
      </c>
      <c r="D44">
        <f t="shared" si="0"/>
        <v>59526</v>
      </c>
      <c r="E44">
        <f t="shared" si="1"/>
        <v>0.39684000000000003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4.3813624934560258E-2</v>
      </c>
      <c r="K44">
        <f t="shared" si="4"/>
        <v>16</v>
      </c>
      <c r="L44">
        <f>POWER('Minimal STD 150000 '!K44,2)/1500</f>
        <v>0.17066666666666666</v>
      </c>
    </row>
    <row r="45" spans="1:12" x14ac:dyDescent="0.35">
      <c r="A45">
        <v>40</v>
      </c>
      <c r="B45" t="s">
        <v>5</v>
      </c>
      <c r="C45">
        <v>1452</v>
      </c>
      <c r="D45">
        <f t="shared" si="0"/>
        <v>60978</v>
      </c>
      <c r="E45">
        <f t="shared" si="1"/>
        <v>0.40651999999999999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4.0555459016661077E-2</v>
      </c>
      <c r="K45">
        <f t="shared" si="4"/>
        <v>-48</v>
      </c>
      <c r="L45">
        <f>POWER('Minimal STD 150000 '!K45,2)/1500</f>
        <v>1.536</v>
      </c>
    </row>
    <row r="46" spans="1:12" x14ac:dyDescent="0.35">
      <c r="A46">
        <v>41</v>
      </c>
      <c r="B46" t="s">
        <v>5</v>
      </c>
      <c r="C46">
        <v>1491</v>
      </c>
      <c r="D46">
        <f t="shared" si="0"/>
        <v>62469</v>
      </c>
      <c r="E46">
        <f t="shared" si="1"/>
        <v>0.41646</v>
      </c>
      <c r="F46">
        <f>STANDARDIZE(A46,B106,B107)</f>
        <v>-0.30795847750865046</v>
      </c>
      <c r="G46">
        <f t="shared" si="2"/>
        <v>0.3790569639758522</v>
      </c>
      <c r="H46">
        <f t="shared" si="3"/>
        <v>3.7403036024147795E-2</v>
      </c>
      <c r="K46">
        <f t="shared" si="4"/>
        <v>-9</v>
      </c>
      <c r="L46">
        <f>POWER('Minimal STD 150000 '!K46,2)/1500</f>
        <v>5.3999999999999999E-2</v>
      </c>
    </row>
    <row r="47" spans="1:12" x14ac:dyDescent="0.35">
      <c r="A47">
        <v>42</v>
      </c>
      <c r="B47" t="s">
        <v>4</v>
      </c>
      <c r="C47">
        <v>1423</v>
      </c>
      <c r="D47">
        <f t="shared" si="0"/>
        <v>63892</v>
      </c>
      <c r="E47">
        <f t="shared" si="1"/>
        <v>0.42594666666666664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3.3657034900021199E-2</v>
      </c>
      <c r="K47">
        <f t="shared" si="4"/>
        <v>-77</v>
      </c>
      <c r="L47">
        <f>POWER('Minimal STD 150000 '!K47,2)/1500</f>
        <v>3.9526666666666666</v>
      </c>
    </row>
    <row r="48" spans="1:12" x14ac:dyDescent="0.35">
      <c r="A48">
        <v>43</v>
      </c>
      <c r="B48" t="s">
        <v>4</v>
      </c>
      <c r="C48">
        <v>1424</v>
      </c>
      <c r="D48">
        <f t="shared" si="0"/>
        <v>65316</v>
      </c>
      <c r="E48">
        <f t="shared" si="1"/>
        <v>0.43543999999999999</v>
      </c>
      <c r="F48">
        <f>STANDARDIZE(A48,B106,B107)</f>
        <v>-0.23875432525951554</v>
      </c>
      <c r="G48">
        <f t="shared" si="2"/>
        <v>0.4056480445869734</v>
      </c>
      <c r="H48">
        <f t="shared" si="3"/>
        <v>2.9791955413026594E-2</v>
      </c>
      <c r="K48">
        <f t="shared" si="4"/>
        <v>-76</v>
      </c>
      <c r="L48">
        <f>POWER('Minimal STD 150000 '!K48,2)/1500</f>
        <v>3.8506666666666667</v>
      </c>
    </row>
    <row r="49" spans="1:12" x14ac:dyDescent="0.35">
      <c r="A49">
        <v>44</v>
      </c>
      <c r="B49" t="s">
        <v>4</v>
      </c>
      <c r="C49">
        <v>1455</v>
      </c>
      <c r="D49">
        <f t="shared" si="0"/>
        <v>66771</v>
      </c>
      <c r="E49">
        <f t="shared" si="1"/>
        <v>0.44513999999999998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2.6022737447162547E-2</v>
      </c>
      <c r="K49">
        <f t="shared" si="4"/>
        <v>-45</v>
      </c>
      <c r="L49">
        <f>POWER('Minimal STD 150000 '!K49,2)/1500</f>
        <v>1.35</v>
      </c>
    </row>
    <row r="50" spans="1:12" x14ac:dyDescent="0.35">
      <c r="A50">
        <v>45</v>
      </c>
      <c r="B50" t="s">
        <v>5</v>
      </c>
      <c r="C50">
        <v>1445</v>
      </c>
      <c r="D50">
        <f t="shared" si="0"/>
        <v>68216</v>
      </c>
      <c r="E50">
        <f t="shared" si="1"/>
        <v>0.45477333333333331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2.2091377725473538E-2</v>
      </c>
      <c r="K50">
        <f t="shared" si="4"/>
        <v>-55</v>
      </c>
      <c r="L50">
        <f>POWER('Minimal STD 150000 '!K50,2)/1500</f>
        <v>2.0166666666666666</v>
      </c>
    </row>
    <row r="51" spans="1:12" x14ac:dyDescent="0.35">
      <c r="A51">
        <v>46</v>
      </c>
      <c r="B51" t="s">
        <v>4</v>
      </c>
      <c r="C51">
        <v>1534</v>
      </c>
      <c r="D51">
        <f t="shared" si="0"/>
        <v>69750</v>
      </c>
      <c r="E51">
        <f t="shared" si="1"/>
        <v>0.46500000000000002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1.8673544245258078E-2</v>
      </c>
      <c r="K51">
        <f t="shared" si="4"/>
        <v>34</v>
      </c>
      <c r="L51">
        <f>POWER('Minimal STD 150000 '!K51,2)/1500</f>
        <v>0.77066666666666672</v>
      </c>
    </row>
    <row r="52" spans="1:12" x14ac:dyDescent="0.35">
      <c r="A52">
        <v>47</v>
      </c>
      <c r="B52" t="s">
        <v>4</v>
      </c>
      <c r="C52">
        <v>1489</v>
      </c>
      <c r="D52">
        <f t="shared" si="0"/>
        <v>71239</v>
      </c>
      <c r="E52">
        <f t="shared" si="1"/>
        <v>0.47492666666666666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1.4891855387274888E-2</v>
      </c>
      <c r="K52">
        <f t="shared" si="4"/>
        <v>-11</v>
      </c>
      <c r="L52">
        <f>POWER('Minimal STD 150000 '!K52,2)/1500</f>
        <v>8.0666666666666664E-2</v>
      </c>
    </row>
    <row r="53" spans="1:12" x14ac:dyDescent="0.35">
      <c r="A53">
        <v>48</v>
      </c>
      <c r="B53" t="s">
        <v>4</v>
      </c>
      <c r="C53">
        <v>1479</v>
      </c>
      <c r="D53">
        <f t="shared" si="0"/>
        <v>72718</v>
      </c>
      <c r="E53">
        <f t="shared" si="1"/>
        <v>0.48478666666666664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1.0995824011306277E-2</v>
      </c>
      <c r="K53">
        <f t="shared" si="4"/>
        <v>-21</v>
      </c>
      <c r="L53">
        <f>POWER('Minimal STD 150000 '!K53,2)/1500</f>
        <v>0.29399999999999998</v>
      </c>
    </row>
    <row r="54" spans="1:12" x14ac:dyDescent="0.35">
      <c r="A54">
        <v>49</v>
      </c>
      <c r="B54" t="s">
        <v>4</v>
      </c>
      <c r="C54">
        <v>1519</v>
      </c>
      <c r="D54">
        <f t="shared" si="0"/>
        <v>74237</v>
      </c>
      <c r="E54">
        <f t="shared" si="1"/>
        <v>0.49491333333333332</v>
      </c>
      <c r="F54">
        <f>STANDARDIZE(A54,B106,B107)</f>
        <v>-3.114186851211068E-2</v>
      </c>
      <c r="G54">
        <f t="shared" si="2"/>
        <v>0.48757819980230599</v>
      </c>
      <c r="H54">
        <f t="shared" si="3"/>
        <v>7.3351335310273269E-3</v>
      </c>
      <c r="K54">
        <f t="shared" si="4"/>
        <v>19</v>
      </c>
      <c r="L54">
        <f>POWER('Minimal STD 150000 '!K54,2)/1500</f>
        <v>0.24066666666666667</v>
      </c>
    </row>
    <row r="55" spans="1:12" x14ac:dyDescent="0.35">
      <c r="A55">
        <v>50</v>
      </c>
      <c r="B55" t="s">
        <v>4</v>
      </c>
      <c r="C55">
        <v>1526</v>
      </c>
      <c r="D55">
        <f t="shared" si="0"/>
        <v>75763</v>
      </c>
      <c r="E55">
        <f t="shared" si="1"/>
        <v>0.50508666666666668</v>
      </c>
      <c r="F55">
        <f>STANDARDIZE(A55,B106,B107)</f>
        <v>3.4602076124567969E-3</v>
      </c>
      <c r="G55">
        <f t="shared" si="2"/>
        <v>0.50138042036093811</v>
      </c>
      <c r="H55">
        <f t="shared" si="3"/>
        <v>3.7062463057285777E-3</v>
      </c>
      <c r="K55">
        <f t="shared" si="4"/>
        <v>26</v>
      </c>
      <c r="L55">
        <f>POWER('Minimal STD 150000 '!K55,2)/1500</f>
        <v>0.45066666666666666</v>
      </c>
    </row>
    <row r="56" spans="1:12" x14ac:dyDescent="0.35">
      <c r="A56">
        <v>51</v>
      </c>
      <c r="B56" t="s">
        <v>5</v>
      </c>
      <c r="C56">
        <v>1503</v>
      </c>
      <c r="D56">
        <f t="shared" si="0"/>
        <v>77266</v>
      </c>
      <c r="E56">
        <f t="shared" si="1"/>
        <v>0.51510666666666671</v>
      </c>
      <c r="F56">
        <f>STANDARDIZE(A56,B106,B107)</f>
        <v>3.806228373702427E-2</v>
      </c>
      <c r="G56">
        <f t="shared" si="2"/>
        <v>0.5151809886384171</v>
      </c>
      <c r="H56">
        <f t="shared" si="3"/>
        <v>7.4321971750390681E-5</v>
      </c>
      <c r="K56">
        <f t="shared" si="4"/>
        <v>3</v>
      </c>
      <c r="L56">
        <f>POWER('Minimal STD 150000 '!K56,2)/1500</f>
        <v>6.0000000000000001E-3</v>
      </c>
    </row>
    <row r="57" spans="1:12" x14ac:dyDescent="0.35">
      <c r="A57">
        <v>52</v>
      </c>
      <c r="B57" t="s">
        <v>5</v>
      </c>
      <c r="C57">
        <v>1525</v>
      </c>
      <c r="D57">
        <f t="shared" si="0"/>
        <v>78791</v>
      </c>
      <c r="E57">
        <f t="shared" si="1"/>
        <v>0.52527333333333337</v>
      </c>
      <c r="F57">
        <f>STANDARDIZE(A57,B106,B107)</f>
        <v>7.2664359861591754E-2</v>
      </c>
      <c r="G57">
        <f t="shared" si="2"/>
        <v>0.52896339487258404</v>
      </c>
      <c r="H57">
        <f t="shared" si="3"/>
        <v>3.6900615392506664E-3</v>
      </c>
      <c r="K57">
        <f t="shared" si="4"/>
        <v>25</v>
      </c>
      <c r="L57">
        <f>POWER('Minimal STD 150000 '!K57,2)/1500</f>
        <v>0.41666666666666669</v>
      </c>
    </row>
    <row r="58" spans="1:12" x14ac:dyDescent="0.35">
      <c r="A58">
        <v>53</v>
      </c>
      <c r="B58" t="s">
        <v>4</v>
      </c>
      <c r="C58">
        <v>1537</v>
      </c>
      <c r="D58">
        <f t="shared" si="0"/>
        <v>80328</v>
      </c>
      <c r="E58">
        <f t="shared" si="1"/>
        <v>0.53552</v>
      </c>
      <c r="F58">
        <f>STANDARDIZE(A58,B106,B107)</f>
        <v>0.10726643598615923</v>
      </c>
      <c r="G58">
        <f t="shared" si="2"/>
        <v>0.54271119446072391</v>
      </c>
      <c r="H58">
        <f t="shared" si="3"/>
        <v>7.1911944607239153E-3</v>
      </c>
      <c r="K58">
        <f t="shared" si="4"/>
        <v>37</v>
      </c>
      <c r="L58">
        <f>POWER('Minimal STD 150000 '!K58,2)/1500</f>
        <v>0.91266666666666663</v>
      </c>
    </row>
    <row r="59" spans="1:12" x14ac:dyDescent="0.35">
      <c r="A59">
        <v>54</v>
      </c>
      <c r="B59" t="s">
        <v>4</v>
      </c>
      <c r="C59">
        <v>1465</v>
      </c>
      <c r="D59">
        <f t="shared" si="0"/>
        <v>81793</v>
      </c>
      <c r="E59">
        <f t="shared" si="1"/>
        <v>0.5452866666666667</v>
      </c>
      <c r="F59">
        <f>STANDARDIZE(A59,B106,B107)</f>
        <v>0.14186851211072671</v>
      </c>
      <c r="G59">
        <f t="shared" si="2"/>
        <v>0.55640806679886801</v>
      </c>
      <c r="H59">
        <f t="shared" si="3"/>
        <v>1.1121400132201309E-2</v>
      </c>
      <c r="K59">
        <f t="shared" si="4"/>
        <v>-35</v>
      </c>
      <c r="L59">
        <f>POWER('Minimal STD 150000 '!K59,2)/1500</f>
        <v>0.81666666666666665</v>
      </c>
    </row>
    <row r="60" spans="1:12" x14ac:dyDescent="0.35">
      <c r="A60">
        <v>55</v>
      </c>
      <c r="B60" t="s">
        <v>4</v>
      </c>
      <c r="C60">
        <v>1564</v>
      </c>
      <c r="D60">
        <f t="shared" si="0"/>
        <v>83357</v>
      </c>
      <c r="E60">
        <f t="shared" si="1"/>
        <v>0.55571333333333328</v>
      </c>
      <c r="F60">
        <f>STANDARDIZE(A60,B106,B107)</f>
        <v>0.17647058823529418</v>
      </c>
      <c r="G60">
        <f t="shared" si="2"/>
        <v>0.57003787338089329</v>
      </c>
      <c r="H60">
        <f t="shared" si="3"/>
        <v>1.4324540047560008E-2</v>
      </c>
      <c r="K60">
        <f t="shared" si="4"/>
        <v>64</v>
      </c>
      <c r="L60">
        <f>POWER('Minimal STD 150000 '!K60,2)/1500</f>
        <v>2.7306666666666666</v>
      </c>
    </row>
    <row r="61" spans="1:12" x14ac:dyDescent="0.35">
      <c r="A61">
        <v>56</v>
      </c>
      <c r="B61" t="s">
        <v>5</v>
      </c>
      <c r="C61">
        <v>1419</v>
      </c>
      <c r="D61">
        <f t="shared" si="0"/>
        <v>84776</v>
      </c>
      <c r="E61">
        <f t="shared" si="1"/>
        <v>0.56517333333333331</v>
      </c>
      <c r="F61">
        <f>STANDARDIZE(A61,B106,B107)</f>
        <v>0.21107266435986166</v>
      </c>
      <c r="G61">
        <f t="shared" si="2"/>
        <v>0.58358471481286311</v>
      </c>
      <c r="H61">
        <f t="shared" si="3"/>
        <v>1.8411381479529809E-2</v>
      </c>
      <c r="K61">
        <f t="shared" si="4"/>
        <v>-81</v>
      </c>
      <c r="L61">
        <f>POWER('Minimal STD 150000 '!K61,2)/1500</f>
        <v>4.3739999999999997</v>
      </c>
    </row>
    <row r="62" spans="1:12" x14ac:dyDescent="0.35">
      <c r="A62">
        <v>57</v>
      </c>
      <c r="B62" t="s">
        <v>5</v>
      </c>
      <c r="C62">
        <v>1480</v>
      </c>
      <c r="D62">
        <f t="shared" si="0"/>
        <v>86256</v>
      </c>
      <c r="E62">
        <f t="shared" si="1"/>
        <v>0.57504</v>
      </c>
      <c r="F62">
        <f>STANDARDIZE(A62,B106,B107)</f>
        <v>0.24567474048442914</v>
      </c>
      <c r="G62">
        <f t="shared" si="2"/>
        <v>0.59703298640709757</v>
      </c>
      <c r="H62">
        <f t="shared" si="3"/>
        <v>2.199298640709757E-2</v>
      </c>
      <c r="K62">
        <f t="shared" si="4"/>
        <v>-20</v>
      </c>
      <c r="L62">
        <f>POWER('Minimal STD 150000 '!K62,2)/1500</f>
        <v>0.26666666666666666</v>
      </c>
    </row>
    <row r="63" spans="1:12" x14ac:dyDescent="0.35">
      <c r="A63">
        <v>58</v>
      </c>
      <c r="B63" t="s">
        <v>5</v>
      </c>
      <c r="C63">
        <v>1506</v>
      </c>
      <c r="D63">
        <f t="shared" si="0"/>
        <v>87762</v>
      </c>
      <c r="E63">
        <f t="shared" si="1"/>
        <v>0.58508000000000004</v>
      </c>
      <c r="F63">
        <f>STANDARDIZE(A63,B106,B107)</f>
        <v>0.28027681660899662</v>
      </c>
      <c r="G63">
        <f t="shared" si="2"/>
        <v>0.61036743203226385</v>
      </c>
      <c r="H63">
        <f t="shared" si="3"/>
        <v>2.5287432032263801E-2</v>
      </c>
      <c r="K63">
        <f t="shared" si="4"/>
        <v>6</v>
      </c>
      <c r="L63">
        <f>POWER('Minimal STD 150000 '!K63,2)/1500</f>
        <v>2.4E-2</v>
      </c>
    </row>
    <row r="64" spans="1:12" x14ac:dyDescent="0.35">
      <c r="A64">
        <v>59</v>
      </c>
      <c r="B64" t="s">
        <v>5</v>
      </c>
      <c r="C64">
        <v>1522</v>
      </c>
      <c r="D64">
        <f t="shared" si="0"/>
        <v>89284</v>
      </c>
      <c r="E64">
        <f t="shared" si="1"/>
        <v>0.59522666666666668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2.8346529243556184E-2</v>
      </c>
      <c r="K64">
        <f t="shared" si="4"/>
        <v>22</v>
      </c>
      <c r="L64">
        <f>POWER('Minimal STD 150000 '!K64,2)/1500</f>
        <v>0.32266666666666666</v>
      </c>
    </row>
    <row r="65" spans="1:12" x14ac:dyDescent="0.35">
      <c r="A65">
        <v>60</v>
      </c>
      <c r="B65" t="s">
        <v>5</v>
      </c>
      <c r="C65">
        <v>1511</v>
      </c>
      <c r="D65">
        <f t="shared" si="0"/>
        <v>90795</v>
      </c>
      <c r="E65">
        <f t="shared" si="1"/>
        <v>0.60529999999999995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3.1335872067290271E-2</v>
      </c>
      <c r="K65">
        <f t="shared" si="4"/>
        <v>11</v>
      </c>
      <c r="L65">
        <f>POWER('Minimal STD 150000 '!K65,2)/1500</f>
        <v>8.0666666666666664E-2</v>
      </c>
    </row>
    <row r="66" spans="1:12" x14ac:dyDescent="0.35">
      <c r="A66">
        <v>61</v>
      </c>
      <c r="B66" t="s">
        <v>4</v>
      </c>
      <c r="C66">
        <v>1514</v>
      </c>
      <c r="D66">
        <f t="shared" si="0"/>
        <v>92309</v>
      </c>
      <c r="E66">
        <f t="shared" si="1"/>
        <v>0.61539333333333335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3.4148217833468664E-2</v>
      </c>
      <c r="K66">
        <f t="shared" si="4"/>
        <v>14</v>
      </c>
      <c r="L66">
        <f>POWER('Minimal STD 150000 '!K66,2)/1500</f>
        <v>0.13066666666666665</v>
      </c>
    </row>
    <row r="67" spans="1:12" x14ac:dyDescent="0.35">
      <c r="A67">
        <v>62</v>
      </c>
      <c r="B67" t="s">
        <v>5</v>
      </c>
      <c r="C67">
        <v>1508</v>
      </c>
      <c r="D67">
        <f t="shared" si="0"/>
        <v>93817</v>
      </c>
      <c r="E67">
        <f t="shared" si="1"/>
        <v>0.62544666666666671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3.6830197804531117E-2</v>
      </c>
      <c r="K67">
        <f t="shared" si="4"/>
        <v>8</v>
      </c>
      <c r="L67">
        <f>POWER('Minimal STD 150000 '!K67,2)/1500</f>
        <v>4.2666666666666665E-2</v>
      </c>
    </row>
    <row r="68" spans="1:12" x14ac:dyDescent="0.35">
      <c r="A68">
        <v>63</v>
      </c>
      <c r="B68" t="s">
        <v>5</v>
      </c>
      <c r="C68">
        <v>1601</v>
      </c>
      <c r="D68">
        <f t="shared" si="0"/>
        <v>95418</v>
      </c>
      <c r="E68">
        <f t="shared" si="1"/>
        <v>0.63612000000000002</v>
      </c>
      <c r="F68">
        <f>STANDARDIZE(A68,B106,B107)</f>
        <v>0.45328719723183397</v>
      </c>
      <c r="G68">
        <f t="shared" si="2"/>
        <v>0.67482902470505124</v>
      </c>
      <c r="H68">
        <f t="shared" si="3"/>
        <v>3.870902470505122E-2</v>
      </c>
      <c r="K68">
        <f t="shared" si="4"/>
        <v>101</v>
      </c>
      <c r="L68">
        <f>POWER('Minimal STD 150000 '!K68,2)/1500</f>
        <v>6.8006666666666664</v>
      </c>
    </row>
    <row r="69" spans="1:12" x14ac:dyDescent="0.35">
      <c r="A69">
        <v>64</v>
      </c>
      <c r="B69" t="s">
        <v>4</v>
      </c>
      <c r="C69">
        <v>1527</v>
      </c>
      <c r="D69">
        <f t="shared" si="0"/>
        <v>96945</v>
      </c>
      <c r="E69">
        <f t="shared" si="1"/>
        <v>0.64629999999999999</v>
      </c>
      <c r="F69">
        <f>STANDARDIZE(A69,B106,B107)</f>
        <v>0.48788927335640148</v>
      </c>
      <c r="G69">
        <f t="shared" si="2"/>
        <v>0.68718586361531064</v>
      </c>
      <c r="H69">
        <f t="shared" si="3"/>
        <v>4.0885863615310658E-2</v>
      </c>
      <c r="K69">
        <f t="shared" si="4"/>
        <v>27</v>
      </c>
      <c r="L69">
        <f>POWER('Minimal STD 150000 '!K69,2)/1500</f>
        <v>0.48599999999999999</v>
      </c>
    </row>
    <row r="70" spans="1:12" x14ac:dyDescent="0.35">
      <c r="A70">
        <v>65</v>
      </c>
      <c r="B70" t="s">
        <v>5</v>
      </c>
      <c r="C70">
        <v>1513</v>
      </c>
      <c r="D70">
        <f t="shared" ref="D70:D105" si="5">D69+C70</f>
        <v>98458</v>
      </c>
      <c r="E70">
        <f t="shared" si="1"/>
        <v>0.65638666666666667</v>
      </c>
      <c r="F70">
        <f>STANDARDIZE(A70,B106,B107)</f>
        <v>0.52249134948096898</v>
      </c>
      <c r="G70">
        <f t="shared" si="2"/>
        <v>0.69933586605124565</v>
      </c>
      <c r="H70">
        <f t="shared" si="3"/>
        <v>4.2949199384578973E-2</v>
      </c>
      <c r="K70">
        <f t="shared" si="4"/>
        <v>13</v>
      </c>
      <c r="L70">
        <f>POWER('Minimal STD 150000 '!K70,2)/1500</f>
        <v>0.11266666666666666</v>
      </c>
    </row>
    <row r="71" spans="1:12" x14ac:dyDescent="0.35">
      <c r="A71">
        <v>66</v>
      </c>
      <c r="B71" t="s">
        <v>5</v>
      </c>
      <c r="C71">
        <v>1527</v>
      </c>
      <c r="D71">
        <f t="shared" si="5"/>
        <v>99985</v>
      </c>
      <c r="E71">
        <f t="shared" ref="E71:E105" si="6">D71/150000</f>
        <v>0.66656666666666664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4.47015337472636E-2</v>
      </c>
      <c r="K71">
        <f t="shared" ref="K71:K105" si="9">C71-1500</f>
        <v>27</v>
      </c>
      <c r="L71">
        <f>POWER('Minimal STD 150000 '!K71,2)/1500</f>
        <v>0.48599999999999999</v>
      </c>
    </row>
    <row r="72" spans="1:12" x14ac:dyDescent="0.35">
      <c r="A72">
        <v>67</v>
      </c>
      <c r="B72" t="s">
        <v>4</v>
      </c>
      <c r="C72">
        <v>1495</v>
      </c>
      <c r="D72">
        <f t="shared" si="5"/>
        <v>101480</v>
      </c>
      <c r="E72">
        <f t="shared" si="6"/>
        <v>0.67653333333333332</v>
      </c>
      <c r="F72">
        <f>STANDARDIZE(A72,B106,B107)</f>
        <v>0.59169550173010388</v>
      </c>
      <c r="G72">
        <f t="shared" si="7"/>
        <v>0.7229727453532695</v>
      </c>
      <c r="H72">
        <f t="shared" si="8"/>
        <v>4.6439412019936177E-2</v>
      </c>
      <c r="K72">
        <f t="shared" si="9"/>
        <v>-5</v>
      </c>
      <c r="L72">
        <f>POWER('Minimal STD 150000 '!K72,2)/1500</f>
        <v>1.6666666666666666E-2</v>
      </c>
    </row>
    <row r="73" spans="1:12" x14ac:dyDescent="0.35">
      <c r="A73">
        <v>68</v>
      </c>
      <c r="B73" t="s">
        <v>4</v>
      </c>
      <c r="C73">
        <v>1520</v>
      </c>
      <c r="D73">
        <f t="shared" si="5"/>
        <v>103000</v>
      </c>
      <c r="E73">
        <f t="shared" si="6"/>
        <v>0.68666666666666665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4.7773445952644988E-2</v>
      </c>
      <c r="K73">
        <f t="shared" si="9"/>
        <v>20</v>
      </c>
      <c r="L73">
        <f>POWER('Minimal STD 150000 '!K73,2)/1500</f>
        <v>0.26666666666666666</v>
      </c>
    </row>
    <row r="74" spans="1:12" x14ac:dyDescent="0.35">
      <c r="A74">
        <v>69</v>
      </c>
      <c r="B74" t="s">
        <v>5</v>
      </c>
      <c r="C74">
        <v>1498</v>
      </c>
      <c r="D74">
        <f t="shared" si="5"/>
        <v>104498</v>
      </c>
      <c r="E74">
        <f t="shared" si="6"/>
        <v>0.69665333333333335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4.9008332670265831E-2</v>
      </c>
      <c r="K74">
        <f t="shared" si="9"/>
        <v>-2</v>
      </c>
      <c r="L74">
        <f>POWER('Minimal STD 150000 '!K74,2)/1500</f>
        <v>2.6666666666666666E-3</v>
      </c>
    </row>
    <row r="75" spans="1:12" x14ac:dyDescent="0.35">
      <c r="A75">
        <v>70</v>
      </c>
      <c r="B75" t="s">
        <v>5</v>
      </c>
      <c r="C75">
        <v>1495</v>
      </c>
      <c r="D75">
        <f t="shared" si="5"/>
        <v>105993</v>
      </c>
      <c r="E75">
        <f t="shared" si="6"/>
        <v>0.70662000000000003</v>
      </c>
      <c r="F75">
        <f>STANDARDIZE(A75,B106,B107)</f>
        <v>0.69550173010380634</v>
      </c>
      <c r="G75">
        <f t="shared" si="7"/>
        <v>0.7566295363353166</v>
      </c>
      <c r="H75">
        <f t="shared" si="8"/>
        <v>5.0009536335316573E-2</v>
      </c>
      <c r="K75">
        <f t="shared" si="9"/>
        <v>-5</v>
      </c>
      <c r="L75">
        <f>POWER('Minimal STD 150000 '!K75,2)/1500</f>
        <v>1.6666666666666666E-2</v>
      </c>
    </row>
    <row r="76" spans="1:12" x14ac:dyDescent="0.35">
      <c r="A76">
        <v>71</v>
      </c>
      <c r="B76" t="s">
        <v>5</v>
      </c>
      <c r="C76">
        <v>1468</v>
      </c>
      <c r="D76">
        <f t="shared" si="5"/>
        <v>107461</v>
      </c>
      <c r="E76">
        <f t="shared" si="6"/>
        <v>0.71640666666666664</v>
      </c>
      <c r="F76">
        <f>STANDARDIZE(A76,B106,B107)</f>
        <v>0.73010380622837379</v>
      </c>
      <c r="G76">
        <f t="shared" si="7"/>
        <v>0.76733663252572271</v>
      </c>
      <c r="H76">
        <f t="shared" si="8"/>
        <v>5.092996585905607E-2</v>
      </c>
      <c r="K76">
        <f t="shared" si="9"/>
        <v>-32</v>
      </c>
      <c r="L76">
        <f>POWER('Minimal STD 150000 '!K76,2)/1500</f>
        <v>0.68266666666666664</v>
      </c>
    </row>
    <row r="77" spans="1:12" x14ac:dyDescent="0.35">
      <c r="A77">
        <v>72</v>
      </c>
      <c r="B77" t="s">
        <v>4</v>
      </c>
      <c r="C77">
        <v>1512</v>
      </c>
      <c r="D77">
        <f t="shared" si="5"/>
        <v>108973</v>
      </c>
      <c r="E77">
        <f t="shared" si="6"/>
        <v>0.72648666666666661</v>
      </c>
      <c r="F77">
        <f>STANDARDIZE(A77,B106,B107)</f>
        <v>0.76470588235294124</v>
      </c>
      <c r="G77">
        <f t="shared" si="7"/>
        <v>0.77777664868253793</v>
      </c>
      <c r="H77">
        <f t="shared" si="8"/>
        <v>5.1289982015871316E-2</v>
      </c>
      <c r="K77">
        <f t="shared" si="9"/>
        <v>12</v>
      </c>
      <c r="L77">
        <f>POWER('Minimal STD 150000 '!K77,2)/1500</f>
        <v>9.6000000000000002E-2</v>
      </c>
    </row>
    <row r="78" spans="1:12" x14ac:dyDescent="0.35">
      <c r="A78">
        <v>73</v>
      </c>
      <c r="B78" t="s">
        <v>4</v>
      </c>
      <c r="C78">
        <v>1447</v>
      </c>
      <c r="D78">
        <f t="shared" si="5"/>
        <v>110420</v>
      </c>
      <c r="E78">
        <f t="shared" si="6"/>
        <v>0.73613333333333331</v>
      </c>
      <c r="F78">
        <f>STANDARDIZE(A78,B106,B107)</f>
        <v>0.79930795847750868</v>
      </c>
      <c r="G78">
        <f t="shared" si="7"/>
        <v>0.78794406734334188</v>
      </c>
      <c r="H78">
        <f t="shared" si="8"/>
        <v>5.1810734010008574E-2</v>
      </c>
      <c r="K78">
        <f t="shared" si="9"/>
        <v>-53</v>
      </c>
      <c r="L78">
        <f>POWER('Minimal STD 150000 '!K78,2)/1500</f>
        <v>1.8726666666666667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111948</v>
      </c>
      <c r="E79">
        <f t="shared" si="6"/>
        <v>0.74631999999999998</v>
      </c>
      <c r="F79">
        <f>STANDARDIZE(A79,B106,B107)</f>
        <v>0.83391003460207624</v>
      </c>
      <c r="G79">
        <f t="shared" si="7"/>
        <v>0.79783415890337916</v>
      </c>
      <c r="H79">
        <f t="shared" si="8"/>
        <v>5.1514158903379181E-2</v>
      </c>
      <c r="K79">
        <f t="shared" si="9"/>
        <v>28</v>
      </c>
      <c r="L79">
        <f>POWER('Minimal STD 150000 '!K79,2)/1500</f>
        <v>0.52266666666666661</v>
      </c>
    </row>
    <row r="80" spans="1:12" x14ac:dyDescent="0.35">
      <c r="A80">
        <v>75</v>
      </c>
      <c r="B80" t="s">
        <v>5</v>
      </c>
      <c r="C80">
        <v>1503</v>
      </c>
      <c r="D80">
        <f t="shared" si="5"/>
        <v>113451</v>
      </c>
      <c r="E80">
        <f t="shared" si="6"/>
        <v>0.75634000000000001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5.1102977338251421E-2</v>
      </c>
      <c r="K80">
        <f t="shared" si="9"/>
        <v>3</v>
      </c>
      <c r="L80">
        <f>POWER('Minimal STD 150000 '!K80,2)/1500</f>
        <v>6.0000000000000001E-3</v>
      </c>
    </row>
    <row r="81" spans="1:12" x14ac:dyDescent="0.35">
      <c r="A81">
        <v>76</v>
      </c>
      <c r="B81" t="s">
        <v>4</v>
      </c>
      <c r="C81">
        <v>1541</v>
      </c>
      <c r="D81">
        <f t="shared" si="5"/>
        <v>114992</v>
      </c>
      <c r="E81">
        <f t="shared" si="6"/>
        <v>0.76661333333333337</v>
      </c>
      <c r="F81">
        <f>STANDARDIZE(A81,B106,B107)</f>
        <v>0.90311418685121114</v>
      </c>
      <c r="G81">
        <f t="shared" si="7"/>
        <v>0.81676735234558229</v>
      </c>
      <c r="H81">
        <f t="shared" si="8"/>
        <v>5.0154019012248918E-2</v>
      </c>
      <c r="K81">
        <f t="shared" si="9"/>
        <v>41</v>
      </c>
      <c r="L81">
        <f>POWER('Minimal STD 150000 '!K81,2)/1500</f>
        <v>1.1206666666666667</v>
      </c>
    </row>
    <row r="82" spans="1:12" x14ac:dyDescent="0.35">
      <c r="A82">
        <v>77</v>
      </c>
      <c r="B82" t="s">
        <v>5</v>
      </c>
      <c r="C82">
        <v>1442</v>
      </c>
      <c r="D82">
        <f t="shared" si="5"/>
        <v>116434</v>
      </c>
      <c r="E82">
        <f t="shared" si="6"/>
        <v>0.77622666666666662</v>
      </c>
      <c r="F82">
        <f>STANDARDIZE(A82,B106,B107)</f>
        <v>0.93771626297577859</v>
      </c>
      <c r="G82">
        <f t="shared" si="7"/>
        <v>0.82580487805169855</v>
      </c>
      <c r="H82">
        <f t="shared" si="8"/>
        <v>4.9578211385031934E-2</v>
      </c>
      <c r="K82">
        <f t="shared" si="9"/>
        <v>-58</v>
      </c>
      <c r="L82">
        <f>POWER('Minimal STD 150000 '!K82,2)/1500</f>
        <v>2.2426666666666666</v>
      </c>
    </row>
    <row r="83" spans="1:12" x14ac:dyDescent="0.35">
      <c r="A83">
        <v>78</v>
      </c>
      <c r="B83" t="s">
        <v>5</v>
      </c>
      <c r="C83">
        <v>1468</v>
      </c>
      <c r="D83">
        <f t="shared" si="5"/>
        <v>117902</v>
      </c>
      <c r="E83">
        <f t="shared" si="6"/>
        <v>0.78601333333333334</v>
      </c>
      <c r="F83">
        <f>STANDARDIZE(A83,B106,B107)</f>
        <v>0.97231833910034615</v>
      </c>
      <c r="G83">
        <f t="shared" si="7"/>
        <v>0.83455389844950667</v>
      </c>
      <c r="H83">
        <f t="shared" si="8"/>
        <v>4.8540565116173329E-2</v>
      </c>
      <c r="K83">
        <f t="shared" si="9"/>
        <v>-32</v>
      </c>
      <c r="L83">
        <f>POWER('Minimal STD 150000 '!K83,2)/1500</f>
        <v>0.68266666666666664</v>
      </c>
    </row>
    <row r="84" spans="1:12" x14ac:dyDescent="0.35">
      <c r="A84">
        <v>79</v>
      </c>
      <c r="B84" t="s">
        <v>5</v>
      </c>
      <c r="C84">
        <v>1472</v>
      </c>
      <c r="D84">
        <f t="shared" si="5"/>
        <v>119374</v>
      </c>
      <c r="E84">
        <f t="shared" si="6"/>
        <v>0.79582666666666668</v>
      </c>
      <c r="F84">
        <f>STANDARDIZE(A84,B106,B107)</f>
        <v>1.0069204152249136</v>
      </c>
      <c r="G84">
        <f t="shared" si="7"/>
        <v>0.84301348975193391</v>
      </c>
      <c r="H84">
        <f t="shared" si="8"/>
        <v>4.7186823085267227E-2</v>
      </c>
      <c r="K84">
        <f t="shared" si="9"/>
        <v>-28</v>
      </c>
      <c r="L84">
        <f>POWER('Minimal STD 150000 '!K84,2)/1500</f>
        <v>0.52266666666666661</v>
      </c>
    </row>
    <row r="85" spans="1:12" x14ac:dyDescent="0.35">
      <c r="A85">
        <v>80</v>
      </c>
      <c r="B85" t="s">
        <v>4</v>
      </c>
      <c r="C85">
        <v>1415</v>
      </c>
      <c r="D85">
        <f t="shared" si="5"/>
        <v>120789</v>
      </c>
      <c r="E85">
        <f t="shared" si="6"/>
        <v>0.80525999999999998</v>
      </c>
      <c r="F85">
        <f>STANDARDIZE(A85,B106,B107)</f>
        <v>1.0415224913494812</v>
      </c>
      <c r="G85">
        <f t="shared" si="7"/>
        <v>0.85118343986141298</v>
      </c>
      <c r="H85">
        <f t="shared" si="8"/>
        <v>4.5923439861413007E-2</v>
      </c>
      <c r="K85">
        <f t="shared" si="9"/>
        <v>-85</v>
      </c>
      <c r="L85">
        <f>POWER('Minimal STD 150000 '!K85,2)/1500</f>
        <v>4.8166666666666664</v>
      </c>
    </row>
    <row r="86" spans="1:12" x14ac:dyDescent="0.35">
      <c r="A86">
        <v>81</v>
      </c>
      <c r="B86" t="s">
        <v>4</v>
      </c>
      <c r="C86">
        <v>1464</v>
      </c>
      <c r="D86">
        <f t="shared" si="5"/>
        <v>122253</v>
      </c>
      <c r="E86">
        <f t="shared" si="6"/>
        <v>0.81501999999999997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4.4044225169857176E-2</v>
      </c>
      <c r="K86">
        <f t="shared" si="9"/>
        <v>-36</v>
      </c>
      <c r="L86">
        <f>POWER('Minimal STD 150000 '!K86,2)/1500</f>
        <v>0.86399999999999999</v>
      </c>
    </row>
    <row r="87" spans="1:12" x14ac:dyDescent="0.35">
      <c r="A87">
        <v>82</v>
      </c>
      <c r="B87" t="s">
        <v>4</v>
      </c>
      <c r="C87">
        <v>1523</v>
      </c>
      <c r="D87">
        <f t="shared" si="5"/>
        <v>123776</v>
      </c>
      <c r="E87">
        <f t="shared" si="6"/>
        <v>0.82517333333333331</v>
      </c>
      <c r="F87">
        <f>STANDARDIZE(A87,B106,B107)</f>
        <v>1.1107266435986161</v>
      </c>
      <c r="G87">
        <f t="shared" si="7"/>
        <v>0.86665698491530996</v>
      </c>
      <c r="H87">
        <f t="shared" si="8"/>
        <v>4.1483651581976644E-2</v>
      </c>
      <c r="K87">
        <f t="shared" si="9"/>
        <v>23</v>
      </c>
      <c r="L87">
        <f>POWER('Minimal STD 150000 '!K87,2)/1500</f>
        <v>0.35266666666666668</v>
      </c>
    </row>
    <row r="88" spans="1:12" x14ac:dyDescent="0.35">
      <c r="A88">
        <v>83</v>
      </c>
      <c r="B88" t="s">
        <v>5</v>
      </c>
      <c r="C88">
        <v>1528</v>
      </c>
      <c r="D88">
        <f t="shared" si="5"/>
        <v>125304</v>
      </c>
      <c r="E88">
        <f t="shared" si="6"/>
        <v>0.83535999999999999</v>
      </c>
      <c r="F88">
        <f>STANDARDIZE(A88,B106,B107)</f>
        <v>1.1453287197231834</v>
      </c>
      <c r="G88">
        <f t="shared" si="7"/>
        <v>0.87396349333094236</v>
      </c>
      <c r="H88">
        <f t="shared" si="8"/>
        <v>3.8603493330942373E-2</v>
      </c>
      <c r="K88">
        <f t="shared" si="9"/>
        <v>28</v>
      </c>
      <c r="L88">
        <f>POWER('Minimal STD 150000 '!K88,2)/1500</f>
        <v>0.52266666666666661</v>
      </c>
    </row>
    <row r="89" spans="1:12" x14ac:dyDescent="0.35">
      <c r="A89">
        <v>84</v>
      </c>
      <c r="B89" t="s">
        <v>5</v>
      </c>
      <c r="C89">
        <v>1482</v>
      </c>
      <c r="D89">
        <f t="shared" si="5"/>
        <v>126786</v>
      </c>
      <c r="E89">
        <f t="shared" si="6"/>
        <v>0.84523999999999999</v>
      </c>
      <c r="F89">
        <f>STANDARDIZE(A89,B106,B107)</f>
        <v>1.179930795847751</v>
      </c>
      <c r="G89">
        <f t="shared" si="7"/>
        <v>0.88098612982928937</v>
      </c>
      <c r="H89">
        <f t="shared" si="8"/>
        <v>3.5746129829289375E-2</v>
      </c>
      <c r="K89">
        <f t="shared" si="9"/>
        <v>-18</v>
      </c>
      <c r="L89">
        <f>POWER('Minimal STD 150000 '!K89,2)/1500</f>
        <v>0.216</v>
      </c>
    </row>
    <row r="90" spans="1:12" x14ac:dyDescent="0.35">
      <c r="A90">
        <v>85</v>
      </c>
      <c r="B90" t="s">
        <v>4</v>
      </c>
      <c r="C90">
        <v>1501</v>
      </c>
      <c r="D90">
        <f t="shared" si="5"/>
        <v>128287</v>
      </c>
      <c r="E90">
        <f t="shared" si="6"/>
        <v>0.85524666666666671</v>
      </c>
      <c r="F90">
        <f>STANDARDIZE(A90,B106,B107)</f>
        <v>1.2145328719723185</v>
      </c>
      <c r="G90">
        <f t="shared" si="7"/>
        <v>0.88772784746958067</v>
      </c>
      <c r="H90">
        <f t="shared" si="8"/>
        <v>3.2481180802913956E-2</v>
      </c>
      <c r="K90">
        <f t="shared" si="9"/>
        <v>1</v>
      </c>
      <c r="L90">
        <f>POWER('Minimal STD 150000 '!K90,2)/1500</f>
        <v>6.6666666666666664E-4</v>
      </c>
    </row>
    <row r="91" spans="1:12" x14ac:dyDescent="0.35">
      <c r="A91">
        <v>86</v>
      </c>
      <c r="B91" t="s">
        <v>4</v>
      </c>
      <c r="C91">
        <v>1512</v>
      </c>
      <c r="D91">
        <f t="shared" si="5"/>
        <v>129799</v>
      </c>
      <c r="E91">
        <f t="shared" si="6"/>
        <v>0.86532666666666669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2.886547329210043E-2</v>
      </c>
      <c r="K91">
        <f t="shared" si="9"/>
        <v>12</v>
      </c>
      <c r="L91">
        <f>POWER('Minimal STD 150000 '!K91,2)/1500</f>
        <v>9.6000000000000002E-2</v>
      </c>
    </row>
    <row r="92" spans="1:12" x14ac:dyDescent="0.35">
      <c r="A92">
        <v>87</v>
      </c>
      <c r="B92" t="s">
        <v>4</v>
      </c>
      <c r="C92">
        <v>1423</v>
      </c>
      <c r="D92">
        <f t="shared" si="5"/>
        <v>131222</v>
      </c>
      <c r="E92">
        <f t="shared" si="6"/>
        <v>0.87481333333333333</v>
      </c>
      <c r="F92">
        <f>STANDARDIZE(A92,B106,B107)</f>
        <v>1.2837370242214534</v>
      </c>
      <c r="G92">
        <f t="shared" si="7"/>
        <v>0.90038300743742239</v>
      </c>
      <c r="H92">
        <f t="shared" si="8"/>
        <v>2.5569674104089057E-2</v>
      </c>
      <c r="K92">
        <f t="shared" si="9"/>
        <v>-77</v>
      </c>
      <c r="L92">
        <f>POWER('Minimal STD 150000 '!K92,2)/1500</f>
        <v>3.9526666666666666</v>
      </c>
    </row>
    <row r="93" spans="1:12" x14ac:dyDescent="0.35">
      <c r="A93">
        <v>88</v>
      </c>
      <c r="B93" t="s">
        <v>5</v>
      </c>
      <c r="C93">
        <v>1497</v>
      </c>
      <c r="D93">
        <f t="shared" si="5"/>
        <v>132719</v>
      </c>
      <c r="E93">
        <f t="shared" si="6"/>
        <v>0.88479333333333332</v>
      </c>
      <c r="F93">
        <f>STANDARDIZE(A93,B106,B107)</f>
        <v>1.318339100346021</v>
      </c>
      <c r="G93">
        <f t="shared" si="7"/>
        <v>0.90630492130020635</v>
      </c>
      <c r="H93">
        <f t="shared" si="8"/>
        <v>2.1511587966873025E-2</v>
      </c>
      <c r="K93">
        <f t="shared" si="9"/>
        <v>-3</v>
      </c>
      <c r="L93">
        <f>POWER('Minimal STD 150000 '!K93,2)/1500</f>
        <v>6.0000000000000001E-3</v>
      </c>
    </row>
    <row r="94" spans="1:12" x14ac:dyDescent="0.35">
      <c r="A94">
        <v>89</v>
      </c>
      <c r="B94" t="s">
        <v>5</v>
      </c>
      <c r="C94">
        <v>1451</v>
      </c>
      <c r="D94">
        <f t="shared" si="5"/>
        <v>134170</v>
      </c>
      <c r="E94">
        <f t="shared" si="6"/>
        <v>0.89446666666666663</v>
      </c>
      <c r="F94">
        <f>STANDARDIZE(A94,B106,B107)</f>
        <v>1.3529411764705883</v>
      </c>
      <c r="G94">
        <f t="shared" si="7"/>
        <v>0.91196278829708233</v>
      </c>
      <c r="H94">
        <f t="shared" si="8"/>
        <v>1.7496121630415695E-2</v>
      </c>
      <c r="K94">
        <f t="shared" si="9"/>
        <v>-49</v>
      </c>
      <c r="L94">
        <f>POWER('Minimal STD 150000 '!K94,2)/1500</f>
        <v>1.6006666666666667</v>
      </c>
    </row>
    <row r="95" spans="1:12" x14ac:dyDescent="0.35">
      <c r="A95">
        <v>90</v>
      </c>
      <c r="B95" t="s">
        <v>4</v>
      </c>
      <c r="C95">
        <v>1506</v>
      </c>
      <c r="D95">
        <f t="shared" si="5"/>
        <v>135676</v>
      </c>
      <c r="E95">
        <f t="shared" si="6"/>
        <v>0.90450666666666668</v>
      </c>
      <c r="F95">
        <f>STANDARDIZE(A95,B106,B107)</f>
        <v>1.3875432525951559</v>
      </c>
      <c r="G95">
        <f t="shared" si="7"/>
        <v>0.917361914156131</v>
      </c>
      <c r="H95">
        <f t="shared" si="8"/>
        <v>1.2855247489464317E-2</v>
      </c>
      <c r="K95">
        <f t="shared" si="9"/>
        <v>6</v>
      </c>
      <c r="L95">
        <f>POWER('Minimal STD 150000 '!K95,2)/1500</f>
        <v>2.4E-2</v>
      </c>
    </row>
    <row r="96" spans="1:12" x14ac:dyDescent="0.35">
      <c r="A96">
        <v>91</v>
      </c>
      <c r="B96" t="s">
        <v>5</v>
      </c>
      <c r="C96">
        <v>1524</v>
      </c>
      <c r="D96">
        <f t="shared" si="5"/>
        <v>137200</v>
      </c>
      <c r="E96">
        <f t="shared" si="6"/>
        <v>0.91466666666666663</v>
      </c>
      <c r="F96">
        <f>STANDARDIZE(A96,B106,B107)</f>
        <v>1.4221453287197232</v>
      </c>
      <c r="G96">
        <f t="shared" si="7"/>
        <v>0.92250796696169568</v>
      </c>
      <c r="H96">
        <f t="shared" si="8"/>
        <v>7.8413002950290522E-3</v>
      </c>
      <c r="K96">
        <f t="shared" si="9"/>
        <v>24</v>
      </c>
      <c r="L96">
        <f>POWER('Minimal STD 150000 '!K96,2)/1500</f>
        <v>0.38400000000000001</v>
      </c>
    </row>
    <row r="97" spans="1:12" x14ac:dyDescent="0.35">
      <c r="A97">
        <v>92</v>
      </c>
      <c r="B97" t="s">
        <v>5</v>
      </c>
      <c r="C97">
        <v>1541</v>
      </c>
      <c r="D97">
        <f t="shared" si="5"/>
        <v>138741</v>
      </c>
      <c r="E97">
        <f t="shared" si="6"/>
        <v>0.92493999999999998</v>
      </c>
      <c r="F97">
        <f>STANDARDIZE(A97,B106,B107)</f>
        <v>1.4567474048442908</v>
      </c>
      <c r="G97">
        <f t="shared" si="7"/>
        <v>0.9274069405129024</v>
      </c>
      <c r="H97">
        <f t="shared" si="8"/>
        <v>2.4669405129024158E-3</v>
      </c>
      <c r="K97">
        <f t="shared" si="9"/>
        <v>41</v>
      </c>
      <c r="L97">
        <f>POWER('Minimal STD 150000 '!K97,2)/1500</f>
        <v>1.1206666666666667</v>
      </c>
    </row>
    <row r="98" spans="1:12" x14ac:dyDescent="0.35">
      <c r="A98">
        <v>93</v>
      </c>
      <c r="B98" t="s">
        <v>4</v>
      </c>
      <c r="C98">
        <v>1477</v>
      </c>
      <c r="D98">
        <f t="shared" si="5"/>
        <v>140218</v>
      </c>
      <c r="E98">
        <f t="shared" si="6"/>
        <v>0.93478666666666665</v>
      </c>
      <c r="F98">
        <f>STANDARDIZE(A98,B106,B107)</f>
        <v>1.4913494809688583</v>
      </c>
      <c r="G98">
        <f t="shared" si="7"/>
        <v>0.93206511787744073</v>
      </c>
      <c r="H98">
        <f t="shared" si="8"/>
        <v>2.7215487892259249E-3</v>
      </c>
      <c r="K98">
        <f t="shared" si="9"/>
        <v>-23</v>
      </c>
      <c r="L98">
        <f>POWER('Minimal STD 150000 '!K98,2)/1500</f>
        <v>0.35266666666666668</v>
      </c>
    </row>
    <row r="99" spans="1:12" x14ac:dyDescent="0.35">
      <c r="A99">
        <v>94</v>
      </c>
      <c r="B99" t="s">
        <v>4</v>
      </c>
      <c r="C99">
        <v>1509</v>
      </c>
      <c r="D99">
        <f t="shared" si="5"/>
        <v>141727</v>
      </c>
      <c r="E99">
        <f t="shared" si="6"/>
        <v>0.94484666666666661</v>
      </c>
      <c r="F99">
        <f>STANDARDIZE(A99,B106,B107)</f>
        <v>1.5259515570934257</v>
      </c>
      <c r="G99">
        <f t="shared" si="7"/>
        <v>0.93648903534406702</v>
      </c>
      <c r="H99">
        <f t="shared" si="8"/>
        <v>8.3576313225995902E-3</v>
      </c>
      <c r="K99">
        <f t="shared" si="9"/>
        <v>9</v>
      </c>
      <c r="L99">
        <f>POWER('Minimal STD 150000 '!K99,2)/1500</f>
        <v>5.3999999999999999E-2</v>
      </c>
    </row>
    <row r="100" spans="1:12" x14ac:dyDescent="0.35">
      <c r="A100">
        <v>95</v>
      </c>
      <c r="B100" t="s">
        <v>5</v>
      </c>
      <c r="C100">
        <v>1427</v>
      </c>
      <c r="D100">
        <f t="shared" si="5"/>
        <v>143154</v>
      </c>
      <c r="E100">
        <f t="shared" si="6"/>
        <v>0.95435999999999999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1.3674553035270764E-2</v>
      </c>
      <c r="K100">
        <f t="shared" si="9"/>
        <v>-73</v>
      </c>
      <c r="L100">
        <f>POWER('Minimal STD 150000 '!K100,2)/1500</f>
        <v>3.5526666666666666</v>
      </c>
    </row>
    <row r="101" spans="1:12" x14ac:dyDescent="0.35">
      <c r="A101">
        <v>96</v>
      </c>
      <c r="B101" t="s">
        <v>4</v>
      </c>
      <c r="C101">
        <v>1504</v>
      </c>
      <c r="D101">
        <f t="shared" si="5"/>
        <v>144658</v>
      </c>
      <c r="E101">
        <f t="shared" si="6"/>
        <v>0.96438666666666661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1.9725376802953165E-2</v>
      </c>
      <c r="K101">
        <f t="shared" si="9"/>
        <v>4</v>
      </c>
      <c r="L101">
        <f>POWER('Minimal STD 150000 '!K101,2)/1500</f>
        <v>1.0666666666666666E-2</v>
      </c>
    </row>
    <row r="102" spans="1:12" x14ac:dyDescent="0.35">
      <c r="A102">
        <v>97</v>
      </c>
      <c r="B102" t="s">
        <v>5</v>
      </c>
      <c r="C102">
        <v>1525</v>
      </c>
      <c r="D102">
        <f t="shared" si="5"/>
        <v>146183</v>
      </c>
      <c r="E102">
        <f t="shared" si="6"/>
        <v>0.97455333333333338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2.6129682856398162E-2</v>
      </c>
      <c r="K102">
        <f t="shared" si="9"/>
        <v>25</v>
      </c>
      <c r="L102">
        <f>POWER('Minimal STD 150000 '!K102,2)/1500</f>
        <v>0.41666666666666669</v>
      </c>
    </row>
    <row r="103" spans="1:12" x14ac:dyDescent="0.35">
      <c r="A103">
        <v>98</v>
      </c>
      <c r="B103" t="s">
        <v>5</v>
      </c>
      <c r="C103">
        <v>1546</v>
      </c>
      <c r="D103">
        <f t="shared" si="5"/>
        <v>147729</v>
      </c>
      <c r="E103">
        <f t="shared" si="6"/>
        <v>0.98485999999999996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3.2880268130391355E-2</v>
      </c>
      <c r="K103">
        <f t="shared" si="9"/>
        <v>46</v>
      </c>
      <c r="L103">
        <f>POWER('Minimal STD 150000 '!K103,2)/1500</f>
        <v>1.4106666666666667</v>
      </c>
    </row>
    <row r="104" spans="1:12" x14ac:dyDescent="0.35">
      <c r="A104">
        <v>99</v>
      </c>
      <c r="B104" t="s">
        <v>5</v>
      </c>
      <c r="C104">
        <v>1504</v>
      </c>
      <c r="D104">
        <f t="shared" si="5"/>
        <v>149233</v>
      </c>
      <c r="E104">
        <f t="shared" si="6"/>
        <v>0.9948866666666667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3.9549844401451595E-2</v>
      </c>
      <c r="K104">
        <f t="shared" si="9"/>
        <v>4</v>
      </c>
      <c r="L104">
        <f>POWER('Minimal STD 150000 '!K104,2)/1500</f>
        <v>1.0666666666666666E-2</v>
      </c>
    </row>
    <row r="105" spans="1:12" x14ac:dyDescent="0.35">
      <c r="A105">
        <v>100</v>
      </c>
      <c r="B105" t="s">
        <v>3</v>
      </c>
      <c r="C105">
        <v>767</v>
      </c>
      <c r="D105">
        <f t="shared" si="5"/>
        <v>150000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-733</v>
      </c>
      <c r="L105">
        <f>POWER('Minimal STD 150000 '!K105,2)/1500</f>
        <v>358.19266666666664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821.99599999999987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6.2559296419985783E-2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-5.6055532469322857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-886.32465335710958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-5.6179490236217804</v>
      </c>
    </row>
    <row r="127" spans="1:4" x14ac:dyDescent="0.35">
      <c r="A127" t="s">
        <v>53</v>
      </c>
      <c r="B127">
        <f>B122+B123*_xlfn.NORM.S.INV(1-0.05/2)</f>
        <v>-5.5931574702427911</v>
      </c>
    </row>
    <row r="129" spans="1:4" x14ac:dyDescent="0.35">
      <c r="A129" t="s">
        <v>54</v>
      </c>
      <c r="B129">
        <f>KURT(C5:C105)</f>
        <v>35.294758533769382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2790.3421647294731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35.26996714565805</v>
      </c>
    </row>
    <row r="134" spans="1:4" x14ac:dyDescent="0.35">
      <c r="A134" t="s">
        <v>57</v>
      </c>
      <c r="B134">
        <f>B129+B130*_xlfn.NORM.S.INV(1-0.05/2)</f>
        <v>35.319549921880714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sqref="A1:B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236</v>
      </c>
      <c r="D5">
        <v>236</v>
      </c>
      <c r="E5">
        <f>D5/50000</f>
        <v>4.7200000000000002E-3</v>
      </c>
      <c r="F5">
        <f>STANDARDIZE(A5,B106,B107)</f>
        <v>-1.726643598615917</v>
      </c>
      <c r="G5">
        <f>NORMSDIST(F5)</f>
        <v>4.2115845387065406E-2</v>
      </c>
      <c r="H5">
        <f>ABS(G5-E5)</f>
        <v>3.7395845387065405E-2</v>
      </c>
      <c r="K5">
        <f>C5-500</f>
        <v>-264</v>
      </c>
      <c r="L5">
        <f>POWER('Ranlux 50000 '!K5,2)/500</f>
        <v>139.392</v>
      </c>
    </row>
    <row r="6" spans="1:15" x14ac:dyDescent="0.35">
      <c r="A6">
        <v>1</v>
      </c>
      <c r="B6" t="s">
        <v>5</v>
      </c>
      <c r="C6">
        <v>502</v>
      </c>
      <c r="D6">
        <f t="shared" ref="D6:D69" si="0">D5+C6</f>
        <v>738</v>
      </c>
      <c r="E6">
        <f>D6/50000</f>
        <v>1.4760000000000001E-2</v>
      </c>
      <c r="F6">
        <f>STANDARDIZE(A6,B106,B107)</f>
        <v>-1.6920415224913494</v>
      </c>
      <c r="G6">
        <f>NORMSDIST(F6)</f>
        <v>4.5319028453312787E-2</v>
      </c>
      <c r="H6">
        <f>ABS(G6-E6)</f>
        <v>3.0559028453312785E-2</v>
      </c>
      <c r="K6">
        <f>C6-500</f>
        <v>2</v>
      </c>
      <c r="L6">
        <f>POWER('Ranlux 50000 '!K6,2)/500</f>
        <v>8.0000000000000002E-3</v>
      </c>
    </row>
    <row r="7" spans="1:15" x14ac:dyDescent="0.35">
      <c r="A7">
        <v>2</v>
      </c>
      <c r="B7" t="s">
        <v>4</v>
      </c>
      <c r="C7">
        <v>531</v>
      </c>
      <c r="D7">
        <f t="shared" si="0"/>
        <v>1269</v>
      </c>
      <c r="E7">
        <f t="shared" ref="E7:E70" si="1">D7/50000</f>
        <v>2.538E-2</v>
      </c>
      <c r="F7">
        <f>STANDARDIZE(A7,B106,B107)</f>
        <v>-1.6574394463667821</v>
      </c>
      <c r="G7">
        <f t="shared" ref="G7:G70" si="2">NORMSDIST(F7)</f>
        <v>4.8715330926900308E-2</v>
      </c>
      <c r="H7">
        <f t="shared" ref="H7:H70" si="3">ABS(G7-E7)</f>
        <v>2.3335330926900308E-2</v>
      </c>
      <c r="K7">
        <f t="shared" ref="K7:K70" si="4">C7-500</f>
        <v>31</v>
      </c>
      <c r="L7">
        <f>POWER('Ranlux 50000 '!K7,2)/500</f>
        <v>1.9219999999999999</v>
      </c>
    </row>
    <row r="8" spans="1:15" x14ac:dyDescent="0.35">
      <c r="A8">
        <v>3</v>
      </c>
      <c r="B8" t="s">
        <v>4</v>
      </c>
      <c r="C8">
        <v>517</v>
      </c>
      <c r="D8">
        <f t="shared" si="0"/>
        <v>1786</v>
      </c>
      <c r="E8">
        <f t="shared" si="1"/>
        <v>3.5720000000000002E-2</v>
      </c>
      <c r="F8">
        <f>STANDARDIZE(A8,B106,B107)</f>
        <v>-1.6228373702422145</v>
      </c>
      <c r="G8">
        <f t="shared" si="2"/>
        <v>5.2312087388078868E-2</v>
      </c>
      <c r="H8">
        <f t="shared" si="3"/>
        <v>1.6592087388078866E-2</v>
      </c>
      <c r="K8">
        <f t="shared" si="4"/>
        <v>17</v>
      </c>
      <c r="L8">
        <f>POWER('Ranlux 50000 '!K8,2)/500</f>
        <v>0.57799999999999996</v>
      </c>
    </row>
    <row r="9" spans="1:15" x14ac:dyDescent="0.35">
      <c r="A9">
        <v>4</v>
      </c>
      <c r="B9" t="s">
        <v>4</v>
      </c>
      <c r="C9">
        <v>454</v>
      </c>
      <c r="D9">
        <f t="shared" si="0"/>
        <v>2240</v>
      </c>
      <c r="E9">
        <f t="shared" si="1"/>
        <v>4.48E-2</v>
      </c>
      <c r="F9">
        <f>STANDARDIZE(A9,B106,B107)</f>
        <v>-1.5882352941176472</v>
      </c>
      <c r="G9">
        <f t="shared" si="2"/>
        <v>5.6116571484147844E-2</v>
      </c>
      <c r="H9">
        <f t="shared" si="3"/>
        <v>1.1316571484147844E-2</v>
      </c>
      <c r="K9">
        <f t="shared" si="4"/>
        <v>-46</v>
      </c>
      <c r="L9">
        <f>POWER('Ranlux 50000 '!K9,2)/500</f>
        <v>4.2320000000000002</v>
      </c>
    </row>
    <row r="10" spans="1:15" x14ac:dyDescent="0.35">
      <c r="A10">
        <v>5</v>
      </c>
      <c r="B10" t="s">
        <v>5</v>
      </c>
      <c r="C10">
        <v>524</v>
      </c>
      <c r="D10">
        <f t="shared" si="0"/>
        <v>2764</v>
      </c>
      <c r="E10">
        <f t="shared" si="1"/>
        <v>5.5280000000000003E-2</v>
      </c>
      <c r="F10">
        <f>STANDARDIZE(A10,B106,B107)</f>
        <v>-1.5536332179930796</v>
      </c>
      <c r="G10">
        <f t="shared" si="2"/>
        <v>6.0135965512694504E-2</v>
      </c>
      <c r="H10">
        <f t="shared" si="3"/>
        <v>4.8559655126945017E-3</v>
      </c>
      <c r="K10">
        <f t="shared" si="4"/>
        <v>24</v>
      </c>
      <c r="L10">
        <f>POWER('Ranlux 50000 '!K10,2)/500</f>
        <v>1.1519999999999999</v>
      </c>
    </row>
    <row r="11" spans="1:15" x14ac:dyDescent="0.35">
      <c r="A11">
        <v>6</v>
      </c>
      <c r="B11" t="s">
        <v>5</v>
      </c>
      <c r="C11">
        <v>479</v>
      </c>
      <c r="D11">
        <f t="shared" si="0"/>
        <v>3243</v>
      </c>
      <c r="E11">
        <f t="shared" si="1"/>
        <v>6.4860000000000001E-2</v>
      </c>
      <c r="F11">
        <f>STANDARDIZE(A11,B106,B107)</f>
        <v>-1.5190311418685121</v>
      </c>
      <c r="G11">
        <f t="shared" si="2"/>
        <v>6.437732869841499E-2</v>
      </c>
      <c r="H11">
        <f t="shared" si="3"/>
        <v>4.8267130158501093E-4</v>
      </c>
      <c r="K11">
        <f t="shared" si="4"/>
        <v>-21</v>
      </c>
      <c r="L11">
        <f>POWER('Ranlux 50000 '!K11,2)/500</f>
        <v>0.88200000000000001</v>
      </c>
    </row>
    <row r="12" spans="1:15" x14ac:dyDescent="0.35">
      <c r="A12">
        <v>7</v>
      </c>
      <c r="B12" t="s">
        <v>5</v>
      </c>
      <c r="C12">
        <v>476</v>
      </c>
      <c r="D12">
        <f t="shared" si="0"/>
        <v>3719</v>
      </c>
      <c r="E12">
        <f t="shared" si="1"/>
        <v>7.4380000000000002E-2</v>
      </c>
      <c r="F12">
        <f>STANDARDIZE(A12,B106,B107)</f>
        <v>-1.4844290657439447</v>
      </c>
      <c r="G12">
        <f t="shared" si="2"/>
        <v>6.884756428397984E-2</v>
      </c>
      <c r="H12">
        <f t="shared" si="3"/>
        <v>5.532435716020162E-3</v>
      </c>
      <c r="K12">
        <f t="shared" si="4"/>
        <v>-24</v>
      </c>
      <c r="L12">
        <f>POWER('Ranlux 50000 '!K12,2)/500</f>
        <v>1.1519999999999999</v>
      </c>
    </row>
    <row r="13" spans="1:15" x14ac:dyDescent="0.35">
      <c r="A13">
        <v>8</v>
      </c>
      <c r="B13" t="s">
        <v>4</v>
      </c>
      <c r="C13">
        <v>509</v>
      </c>
      <c r="D13">
        <f t="shared" si="0"/>
        <v>4228</v>
      </c>
      <c r="E13">
        <f t="shared" si="1"/>
        <v>8.4559999999999996E-2</v>
      </c>
      <c r="F13">
        <f>STANDARDIZE(A13,B106,B107)</f>
        <v>-1.4498269896193772</v>
      </c>
      <c r="G13">
        <f t="shared" si="2"/>
        <v>7.3553385570952909E-2</v>
      </c>
      <c r="H13">
        <f t="shared" si="3"/>
        <v>1.1006614429047087E-2</v>
      </c>
      <c r="K13">
        <f t="shared" si="4"/>
        <v>9</v>
      </c>
      <c r="L13">
        <f>POWER('Ranlux 50000 '!K13,2)/500</f>
        <v>0.16200000000000001</v>
      </c>
    </row>
    <row r="14" spans="1:15" x14ac:dyDescent="0.35">
      <c r="A14">
        <v>9</v>
      </c>
      <c r="B14" t="s">
        <v>5</v>
      </c>
      <c r="C14">
        <v>521</v>
      </c>
      <c r="D14">
        <f t="shared" si="0"/>
        <v>4749</v>
      </c>
      <c r="E14">
        <f t="shared" si="1"/>
        <v>9.4979999999999995E-2</v>
      </c>
      <c r="F14">
        <f>STANDARDIZE(A14,B106,B107)</f>
        <v>-1.4152249134948096</v>
      </c>
      <c r="G14">
        <f t="shared" si="2"/>
        <v>7.8501281062017689E-2</v>
      </c>
      <c r="H14">
        <f t="shared" si="3"/>
        <v>1.6478718937982306E-2</v>
      </c>
      <c r="K14">
        <f t="shared" si="4"/>
        <v>21</v>
      </c>
      <c r="L14">
        <f>POWER('Ranlux 50000 '!K14,2)/500</f>
        <v>0.88200000000000001</v>
      </c>
    </row>
    <row r="15" spans="1:15" x14ac:dyDescent="0.35">
      <c r="A15">
        <v>10</v>
      </c>
      <c r="B15" t="s">
        <v>4</v>
      </c>
      <c r="C15">
        <v>493</v>
      </c>
      <c r="D15">
        <f t="shared" si="0"/>
        <v>5242</v>
      </c>
      <c r="E15">
        <f t="shared" si="1"/>
        <v>0.10484</v>
      </c>
      <c r="F15">
        <f>STANDARDIZE(A15,B106,B107)</f>
        <v>-1.3806228373702423</v>
      </c>
      <c r="G15">
        <f t="shared" si="2"/>
        <v>8.3697478870541658E-2</v>
      </c>
      <c r="H15">
        <f t="shared" si="3"/>
        <v>2.1142521129458344E-2</v>
      </c>
      <c r="K15">
        <f t="shared" si="4"/>
        <v>-7</v>
      </c>
      <c r="L15">
        <f>POWER('Ranlux 50000 '!K15,2)/500</f>
        <v>9.8000000000000004E-2</v>
      </c>
    </row>
    <row r="16" spans="1:15" x14ac:dyDescent="0.35">
      <c r="A16">
        <v>11</v>
      </c>
      <c r="B16" t="s">
        <v>5</v>
      </c>
      <c r="C16">
        <v>527</v>
      </c>
      <c r="D16">
        <f t="shared" si="0"/>
        <v>5769</v>
      </c>
      <c r="E16">
        <f t="shared" si="1"/>
        <v>0.11538</v>
      </c>
      <c r="F16">
        <f>STANDARDIZE(A16,B106,B107)</f>
        <v>-1.3460207612456747</v>
      </c>
      <c r="G16">
        <f t="shared" si="2"/>
        <v>8.9147910577645734E-2</v>
      </c>
      <c r="H16">
        <f t="shared" si="3"/>
        <v>2.6232089422354263E-2</v>
      </c>
      <c r="K16">
        <f t="shared" si="4"/>
        <v>27</v>
      </c>
      <c r="L16">
        <f>POWER('Ranlux 50000 '!K16,2)/500</f>
        <v>1.458</v>
      </c>
    </row>
    <row r="17" spans="1:12" x14ac:dyDescent="0.35">
      <c r="A17">
        <v>12</v>
      </c>
      <c r="B17" t="s">
        <v>5</v>
      </c>
      <c r="C17">
        <v>557</v>
      </c>
      <c r="D17">
        <f t="shared" si="0"/>
        <v>6326</v>
      </c>
      <c r="E17">
        <f t="shared" si="1"/>
        <v>0.12651999999999999</v>
      </c>
      <c r="F17">
        <f>STANDARDIZE(A17,B106,B107)</f>
        <v>-1.3114186851211074</v>
      </c>
      <c r="G17">
        <f t="shared" si="2"/>
        <v>9.4858174730274053E-2</v>
      </c>
      <c r="H17">
        <f t="shared" si="3"/>
        <v>3.1661825269725941E-2</v>
      </c>
      <c r="K17">
        <f t="shared" si="4"/>
        <v>57</v>
      </c>
      <c r="L17">
        <f>POWER('Ranlux 50000 '!K17,2)/500</f>
        <v>6.4980000000000002</v>
      </c>
    </row>
    <row r="18" spans="1:12" x14ac:dyDescent="0.35">
      <c r="A18">
        <v>13</v>
      </c>
      <c r="B18" t="s">
        <v>4</v>
      </c>
      <c r="C18">
        <v>540</v>
      </c>
      <c r="D18">
        <f t="shared" si="0"/>
        <v>6866</v>
      </c>
      <c r="E18">
        <f t="shared" si="1"/>
        <v>0.13732</v>
      </c>
      <c r="F18">
        <f>STANDARDIZE(A18,B106,B107)</f>
        <v>-1.2768166089965398</v>
      </c>
      <c r="G18">
        <f t="shared" si="2"/>
        <v>0.10083350018610279</v>
      </c>
      <c r="H18">
        <f t="shared" si="3"/>
        <v>3.6486499813897205E-2</v>
      </c>
      <c r="K18">
        <f t="shared" si="4"/>
        <v>40</v>
      </c>
      <c r="L18">
        <f>POWER('Ranlux 50000 '!K18,2)/500</f>
        <v>3.2</v>
      </c>
    </row>
    <row r="19" spans="1:12" x14ac:dyDescent="0.35">
      <c r="A19">
        <v>14</v>
      </c>
      <c r="B19" t="s">
        <v>5</v>
      </c>
      <c r="C19">
        <v>487</v>
      </c>
      <c r="D19">
        <f t="shared" si="0"/>
        <v>7353</v>
      </c>
      <c r="E19">
        <f t="shared" si="1"/>
        <v>0.14706</v>
      </c>
      <c r="F19">
        <f>STANDARDIZE(A19,B106,B107)</f>
        <v>-1.2422145328719723</v>
      </c>
      <c r="G19">
        <f t="shared" si="2"/>
        <v>0.10707870952231646</v>
      </c>
      <c r="H19">
        <f t="shared" si="3"/>
        <v>3.9981290477683534E-2</v>
      </c>
      <c r="K19">
        <f t="shared" si="4"/>
        <v>-13</v>
      </c>
      <c r="L19">
        <f>POWER('Ranlux 50000 '!K19,2)/500</f>
        <v>0.33800000000000002</v>
      </c>
    </row>
    <row r="20" spans="1:12" x14ac:dyDescent="0.35">
      <c r="A20">
        <v>15</v>
      </c>
      <c r="B20" t="s">
        <v>4</v>
      </c>
      <c r="C20">
        <v>487</v>
      </c>
      <c r="D20">
        <f t="shared" si="0"/>
        <v>7840</v>
      </c>
      <c r="E20">
        <f t="shared" si="1"/>
        <v>0.15679999999999999</v>
      </c>
      <c r="F20">
        <f>STANDARDIZE(A20,B106,B107)</f>
        <v>-1.2076124567474049</v>
      </c>
      <c r="G20">
        <f t="shared" si="2"/>
        <v>0.11359818273515164</v>
      </c>
      <c r="H20">
        <f t="shared" si="3"/>
        <v>4.3201817264848355E-2</v>
      </c>
      <c r="K20">
        <f t="shared" si="4"/>
        <v>-13</v>
      </c>
      <c r="L20">
        <f>POWER('Ranlux 50000 '!K20,2)/500</f>
        <v>0.33800000000000002</v>
      </c>
    </row>
    <row r="21" spans="1:12" x14ac:dyDescent="0.35">
      <c r="A21">
        <v>16</v>
      </c>
      <c r="B21" t="s">
        <v>4</v>
      </c>
      <c r="C21">
        <v>499</v>
      </c>
      <c r="D21">
        <f t="shared" si="0"/>
        <v>8339</v>
      </c>
      <c r="E21">
        <f t="shared" si="1"/>
        <v>0.16678000000000001</v>
      </c>
      <c r="F21">
        <f>STANDARDIZE(A21,B106,B107)</f>
        <v>-1.1730103806228374</v>
      </c>
      <c r="G21">
        <f t="shared" si="2"/>
        <v>0.12039582146549958</v>
      </c>
      <c r="H21">
        <f t="shared" si="3"/>
        <v>4.6384178534500428E-2</v>
      </c>
      <c r="K21">
        <f t="shared" si="4"/>
        <v>-1</v>
      </c>
      <c r="L21">
        <f>POWER('Ranlux 50000 '!K21,2)/500</f>
        <v>2E-3</v>
      </c>
    </row>
    <row r="22" spans="1:12" x14ac:dyDescent="0.35">
      <c r="A22">
        <v>17</v>
      </c>
      <c r="B22" t="s">
        <v>5</v>
      </c>
      <c r="C22">
        <v>487</v>
      </c>
      <c r="D22">
        <f t="shared" si="0"/>
        <v>8826</v>
      </c>
      <c r="E22">
        <f t="shared" si="1"/>
        <v>0.17652000000000001</v>
      </c>
      <c r="F22">
        <f>STANDARDIZE(A22,B106,B107)</f>
        <v>-1.1384083044982698</v>
      </c>
      <c r="G22">
        <f t="shared" si="2"/>
        <v>0.12747501399262146</v>
      </c>
      <c r="H22">
        <f t="shared" si="3"/>
        <v>4.9044986007378555E-2</v>
      </c>
      <c r="K22">
        <f t="shared" si="4"/>
        <v>-13</v>
      </c>
      <c r="L22">
        <f>POWER('Ranlux 50000 '!K22,2)/500</f>
        <v>0.33800000000000002</v>
      </c>
    </row>
    <row r="23" spans="1:12" x14ac:dyDescent="0.35">
      <c r="A23">
        <v>18</v>
      </c>
      <c r="B23" t="s">
        <v>5</v>
      </c>
      <c r="C23">
        <v>515</v>
      </c>
      <c r="D23">
        <f t="shared" si="0"/>
        <v>9341</v>
      </c>
      <c r="E23">
        <f t="shared" si="1"/>
        <v>0.18682000000000001</v>
      </c>
      <c r="F23">
        <f>STANDARDIZE(A23,B106,B107)</f>
        <v>-1.1038062283737025</v>
      </c>
      <c r="G23">
        <f t="shared" si="2"/>
        <v>0.13483860124302402</v>
      </c>
      <c r="H23">
        <f t="shared" si="3"/>
        <v>5.1981398756975994E-2</v>
      </c>
      <c r="K23">
        <f t="shared" si="4"/>
        <v>15</v>
      </c>
      <c r="L23">
        <f>POWER('Ranlux 50000 '!K23,2)/500</f>
        <v>0.45</v>
      </c>
    </row>
    <row r="24" spans="1:12" x14ac:dyDescent="0.35">
      <c r="A24">
        <v>19</v>
      </c>
      <c r="B24" t="s">
        <v>5</v>
      </c>
      <c r="C24">
        <v>531</v>
      </c>
      <c r="D24">
        <f t="shared" si="0"/>
        <v>9872</v>
      </c>
      <c r="E24">
        <f t="shared" si="1"/>
        <v>0.19744</v>
      </c>
      <c r="F24">
        <f>STANDARDIZE(A24,B106,B107)</f>
        <v>-1.0692041522491349</v>
      </c>
      <c r="G24">
        <f t="shared" si="2"/>
        <v>0.14248884406463969</v>
      </c>
      <c r="H24">
        <f t="shared" si="3"/>
        <v>5.4951155935360319E-2</v>
      </c>
      <c r="K24">
        <f t="shared" si="4"/>
        <v>31</v>
      </c>
      <c r="L24">
        <f>POWER('Ranlux 50000 '!K24,2)/500</f>
        <v>1.9219999999999999</v>
      </c>
    </row>
    <row r="25" spans="1:12" x14ac:dyDescent="0.35">
      <c r="A25">
        <v>20</v>
      </c>
      <c r="B25" t="s">
        <v>5</v>
      </c>
      <c r="C25">
        <v>519</v>
      </c>
      <c r="D25">
        <f t="shared" si="0"/>
        <v>10391</v>
      </c>
      <c r="E25">
        <f t="shared" si="1"/>
        <v>0.20782</v>
      </c>
      <c r="F25">
        <f>STANDARDIZE(A25,B106,B107)</f>
        <v>-1.0346020761245676</v>
      </c>
      <c r="G25">
        <f t="shared" si="2"/>
        <v>0.15042739201754685</v>
      </c>
      <c r="H25">
        <f t="shared" si="3"/>
        <v>5.7392607982453159E-2</v>
      </c>
      <c r="K25">
        <f t="shared" si="4"/>
        <v>19</v>
      </c>
      <c r="L25">
        <f>POWER('Ranlux 50000 '!K25,2)/500</f>
        <v>0.72199999999999998</v>
      </c>
    </row>
    <row r="26" spans="1:12" x14ac:dyDescent="0.35">
      <c r="A26">
        <v>21</v>
      </c>
      <c r="B26" t="s">
        <v>5</v>
      </c>
      <c r="C26">
        <v>517</v>
      </c>
      <c r="D26">
        <f t="shared" si="0"/>
        <v>10908</v>
      </c>
      <c r="E26">
        <f t="shared" si="1"/>
        <v>0.21815999999999999</v>
      </c>
      <c r="F26">
        <f>STANDARDIZE(A26,B106,B107)</f>
        <v>-1</v>
      </c>
      <c r="G26">
        <f t="shared" si="2"/>
        <v>0.15865525393145699</v>
      </c>
      <c r="H26">
        <f t="shared" si="3"/>
        <v>5.9504746068543002E-2</v>
      </c>
      <c r="K26">
        <f t="shared" si="4"/>
        <v>17</v>
      </c>
      <c r="L26">
        <f>POWER('Ranlux 50000 '!K26,2)/500</f>
        <v>0.57799999999999996</v>
      </c>
    </row>
    <row r="27" spans="1:12" x14ac:dyDescent="0.35">
      <c r="A27">
        <v>22</v>
      </c>
      <c r="B27" t="s">
        <v>4</v>
      </c>
      <c r="C27">
        <v>516</v>
      </c>
      <c r="D27">
        <f t="shared" si="0"/>
        <v>11424</v>
      </c>
      <c r="E27">
        <f t="shared" si="1"/>
        <v>0.22847999999999999</v>
      </c>
      <c r="F27">
        <f>STANDARDIZE(A27,B106,B107)</f>
        <v>-0.96539792387543255</v>
      </c>
      <c r="G27">
        <f t="shared" si="2"/>
        <v>0.16717277047700929</v>
      </c>
      <c r="H27">
        <f t="shared" si="3"/>
        <v>6.1307229522990697E-2</v>
      </c>
      <c r="K27">
        <f t="shared" si="4"/>
        <v>16</v>
      </c>
      <c r="L27">
        <f>POWER('Ranlux 50000 '!K27,2)/500</f>
        <v>0.51200000000000001</v>
      </c>
    </row>
    <row r="28" spans="1:12" x14ac:dyDescent="0.35">
      <c r="A28">
        <v>23</v>
      </c>
      <c r="B28" t="s">
        <v>5</v>
      </c>
      <c r="C28">
        <v>464</v>
      </c>
      <c r="D28">
        <f t="shared" si="0"/>
        <v>11888</v>
      </c>
      <c r="E28">
        <f t="shared" si="1"/>
        <v>0.23776</v>
      </c>
      <c r="F28">
        <f>STANDARDIZE(A28,B106,B107)</f>
        <v>-0.9307958477508651</v>
      </c>
      <c r="G28">
        <f t="shared" si="2"/>
        <v>0.17597958899250229</v>
      </c>
      <c r="H28">
        <f t="shared" si="3"/>
        <v>6.1780411007497704E-2</v>
      </c>
      <c r="K28">
        <f t="shared" si="4"/>
        <v>-36</v>
      </c>
      <c r="L28">
        <f>POWER('Ranlux 50000 '!K28,2)/500</f>
        <v>2.5920000000000001</v>
      </c>
    </row>
    <row r="29" spans="1:12" x14ac:dyDescent="0.35">
      <c r="A29">
        <v>24</v>
      </c>
      <c r="B29" t="s">
        <v>5</v>
      </c>
      <c r="C29">
        <v>492</v>
      </c>
      <c r="D29">
        <f t="shared" si="0"/>
        <v>12380</v>
      </c>
      <c r="E29">
        <f t="shared" si="1"/>
        <v>0.24759999999999999</v>
      </c>
      <c r="F29">
        <f>STANDARDIZE(A29,B106,B107)</f>
        <v>-0.89619377162629754</v>
      </c>
      <c r="G29">
        <f t="shared" si="2"/>
        <v>0.18507464080001962</v>
      </c>
      <c r="H29">
        <f t="shared" si="3"/>
        <v>6.2525359199980368E-2</v>
      </c>
      <c r="K29">
        <f t="shared" si="4"/>
        <v>-8</v>
      </c>
      <c r="L29">
        <f>POWER('Ranlux 50000 '!K29,2)/500</f>
        <v>0.128</v>
      </c>
    </row>
    <row r="30" spans="1:12" x14ac:dyDescent="0.35">
      <c r="A30">
        <v>25</v>
      </c>
      <c r="B30" t="s">
        <v>5</v>
      </c>
      <c r="C30">
        <v>528</v>
      </c>
      <c r="D30">
        <f t="shared" si="0"/>
        <v>12908</v>
      </c>
      <c r="E30">
        <f t="shared" si="1"/>
        <v>0.25816</v>
      </c>
      <c r="F30">
        <f>STANDARDIZE(A30,B106,B107)</f>
        <v>-0.86159169550173009</v>
      </c>
      <c r="G30">
        <f t="shared" si="2"/>
        <v>0.19445612123496595</v>
      </c>
      <c r="H30">
        <f t="shared" si="3"/>
        <v>6.3703878765034055E-2</v>
      </c>
      <c r="K30">
        <f t="shared" si="4"/>
        <v>28</v>
      </c>
      <c r="L30">
        <f>POWER('Ranlux 50000 '!K30,2)/500</f>
        <v>1.5680000000000001</v>
      </c>
    </row>
    <row r="31" spans="1:12" x14ac:dyDescent="0.35">
      <c r="A31">
        <v>26</v>
      </c>
      <c r="B31" t="s">
        <v>5</v>
      </c>
      <c r="C31">
        <v>508</v>
      </c>
      <c r="D31">
        <f t="shared" si="0"/>
        <v>13416</v>
      </c>
      <c r="E31">
        <f t="shared" si="1"/>
        <v>0.26832</v>
      </c>
      <c r="F31">
        <f>STANDARDIZE(A31,B106,B107)</f>
        <v>-0.82698961937716264</v>
      </c>
      <c r="G31">
        <f t="shared" si="2"/>
        <v>0.20412147260084085</v>
      </c>
      <c r="H31">
        <f t="shared" si="3"/>
        <v>6.4198527399159155E-2</v>
      </c>
      <c r="K31">
        <f t="shared" si="4"/>
        <v>8</v>
      </c>
      <c r="L31">
        <f>POWER('Ranlux 50000 '!K31,2)/500</f>
        <v>0.128</v>
      </c>
    </row>
    <row r="32" spans="1:12" x14ac:dyDescent="0.35">
      <c r="A32">
        <v>27</v>
      </c>
      <c r="B32" t="s">
        <v>4</v>
      </c>
      <c r="C32">
        <v>501</v>
      </c>
      <c r="D32">
        <f t="shared" si="0"/>
        <v>13917</v>
      </c>
      <c r="E32">
        <f t="shared" si="1"/>
        <v>0.27833999999999998</v>
      </c>
      <c r="F32">
        <f>STANDARDIZE(A32,B106,B107)</f>
        <v>-0.79238754325259519</v>
      </c>
      <c r="G32">
        <f t="shared" si="2"/>
        <v>0.2140673702466809</v>
      </c>
      <c r="H32">
        <f t="shared" si="3"/>
        <v>6.4272629753319072E-2</v>
      </c>
      <c r="K32">
        <f t="shared" si="4"/>
        <v>1</v>
      </c>
      <c r="L32">
        <f>POWER('Ranlux 50000 '!K32,2)/500</f>
        <v>2E-3</v>
      </c>
    </row>
    <row r="33" spans="1:12" x14ac:dyDescent="0.35">
      <c r="A33">
        <v>28</v>
      </c>
      <c r="B33" t="s">
        <v>5</v>
      </c>
      <c r="C33">
        <v>466</v>
      </c>
      <c r="D33">
        <f t="shared" si="0"/>
        <v>14383</v>
      </c>
      <c r="E33">
        <f t="shared" si="1"/>
        <v>0.28766000000000003</v>
      </c>
      <c r="F33">
        <f>STANDARDIZE(A33,B106,B107)</f>
        <v>-0.75778546712802763</v>
      </c>
      <c r="G33">
        <f t="shared" si="2"/>
        <v>0.22428971194805916</v>
      </c>
      <c r="H33">
        <f t="shared" si="3"/>
        <v>6.3370288051940865E-2</v>
      </c>
      <c r="K33">
        <f t="shared" si="4"/>
        <v>-34</v>
      </c>
      <c r="L33">
        <f>POWER('Ranlux 50000 '!K33,2)/500</f>
        <v>2.3119999999999998</v>
      </c>
    </row>
    <row r="34" spans="1:12" x14ac:dyDescent="0.35">
      <c r="A34">
        <v>29</v>
      </c>
      <c r="B34" t="s">
        <v>4</v>
      </c>
      <c r="C34">
        <v>473</v>
      </c>
      <c r="D34">
        <f t="shared" si="0"/>
        <v>14856</v>
      </c>
      <c r="E34">
        <f t="shared" si="1"/>
        <v>0.29712</v>
      </c>
      <c r="F34">
        <f>STANDARDIZE(A34,B106,B107)</f>
        <v>-0.72318339100346019</v>
      </c>
      <c r="G34">
        <f t="shared" si="2"/>
        <v>0.23478361075395029</v>
      </c>
      <c r="H34">
        <f t="shared" si="3"/>
        <v>6.23363892460497E-2</v>
      </c>
      <c r="K34">
        <f t="shared" si="4"/>
        <v>-27</v>
      </c>
      <c r="L34">
        <f>POWER('Ranlux 50000 '!K34,2)/500</f>
        <v>1.458</v>
      </c>
    </row>
    <row r="35" spans="1:12" x14ac:dyDescent="0.35">
      <c r="A35">
        <v>30</v>
      </c>
      <c r="B35" t="s">
        <v>5</v>
      </c>
      <c r="C35">
        <v>481</v>
      </c>
      <c r="D35">
        <f t="shared" si="0"/>
        <v>15337</v>
      </c>
      <c r="E35">
        <f t="shared" si="1"/>
        <v>0.30674000000000001</v>
      </c>
      <c r="F35">
        <f>STANDARDIZE(A35,B106,B107)</f>
        <v>-0.68858131487889274</v>
      </c>
      <c r="G35">
        <f t="shared" si="2"/>
        <v>0.24554339144125054</v>
      </c>
      <c r="H35">
        <f t="shared" si="3"/>
        <v>6.1196608558749477E-2</v>
      </c>
      <c r="K35">
        <f t="shared" si="4"/>
        <v>-19</v>
      </c>
      <c r="L35">
        <f>POWER('Ranlux 50000 '!K35,2)/500</f>
        <v>0.72199999999999998</v>
      </c>
    </row>
    <row r="36" spans="1:12" x14ac:dyDescent="0.35">
      <c r="A36">
        <v>31</v>
      </c>
      <c r="B36" t="s">
        <v>5</v>
      </c>
      <c r="C36">
        <v>510</v>
      </c>
      <c r="D36">
        <f t="shared" si="0"/>
        <v>15847</v>
      </c>
      <c r="E36">
        <f t="shared" si="1"/>
        <v>0.31694</v>
      </c>
      <c r="F36">
        <f>STANDARDIZE(A36,B106,B107)</f>
        <v>-0.65397923875432529</v>
      </c>
      <c r="G36">
        <f t="shared" si="2"/>
        <v>0.25656259069644705</v>
      </c>
      <c r="H36">
        <f t="shared" si="3"/>
        <v>6.0377409303552954E-2</v>
      </c>
      <c r="K36">
        <f t="shared" si="4"/>
        <v>10</v>
      </c>
      <c r="L36">
        <f>POWER('Ranlux 50000 '!K36,2)/500</f>
        <v>0.2</v>
      </c>
    </row>
    <row r="37" spans="1:12" x14ac:dyDescent="0.35">
      <c r="A37">
        <v>32</v>
      </c>
      <c r="B37" t="s">
        <v>5</v>
      </c>
      <c r="C37">
        <v>511</v>
      </c>
      <c r="D37">
        <f t="shared" si="0"/>
        <v>16358</v>
      </c>
      <c r="E37">
        <f t="shared" si="1"/>
        <v>0.32716000000000001</v>
      </c>
      <c r="F37">
        <f>STANDARDIZE(A37,B106,B107)</f>
        <v>-0.61937716262975773</v>
      </c>
      <c r="G37">
        <f t="shared" si="2"/>
        <v>0.26783396112000679</v>
      </c>
      <c r="H37">
        <f t="shared" si="3"/>
        <v>5.9326038879993215E-2</v>
      </c>
      <c r="K37">
        <f t="shared" si="4"/>
        <v>11</v>
      </c>
      <c r="L37">
        <f>POWER('Ranlux 50000 '!K37,2)/500</f>
        <v>0.24199999999999999</v>
      </c>
    </row>
    <row r="38" spans="1:12" x14ac:dyDescent="0.35">
      <c r="A38">
        <v>33</v>
      </c>
      <c r="B38" t="s">
        <v>4</v>
      </c>
      <c r="C38">
        <v>508</v>
      </c>
      <c r="D38">
        <f t="shared" si="0"/>
        <v>16866</v>
      </c>
      <c r="E38">
        <f t="shared" si="1"/>
        <v>0.33732000000000001</v>
      </c>
      <c r="F38">
        <f>STANDARDIZE(A38,B106,B107)</f>
        <v>-0.58477508650519028</v>
      </c>
      <c r="G38">
        <f t="shared" si="2"/>
        <v>0.27934947912371189</v>
      </c>
      <c r="H38">
        <f t="shared" si="3"/>
        <v>5.7970520876288123E-2</v>
      </c>
      <c r="K38">
        <f t="shared" si="4"/>
        <v>8</v>
      </c>
      <c r="L38">
        <f>POWER('Ranlux 50000 '!K38,2)/500</f>
        <v>0.128</v>
      </c>
    </row>
    <row r="39" spans="1:12" x14ac:dyDescent="0.35">
      <c r="A39">
        <v>34</v>
      </c>
      <c r="B39" t="s">
        <v>5</v>
      </c>
      <c r="C39">
        <v>489</v>
      </c>
      <c r="D39">
        <f t="shared" si="0"/>
        <v>17355</v>
      </c>
      <c r="E39">
        <f t="shared" si="1"/>
        <v>0.34710000000000002</v>
      </c>
      <c r="F39">
        <f>STANDARDIZE(A39,B106,B107)</f>
        <v>-0.55017301038062283</v>
      </c>
      <c r="G39">
        <f t="shared" si="2"/>
        <v>0.29110035676459312</v>
      </c>
      <c r="H39">
        <f t="shared" si="3"/>
        <v>5.5999643235406904E-2</v>
      </c>
      <c r="K39">
        <f t="shared" si="4"/>
        <v>-11</v>
      </c>
      <c r="L39">
        <f>POWER('Ranlux 50000 '!K39,2)/500</f>
        <v>0.24199999999999999</v>
      </c>
    </row>
    <row r="40" spans="1:12" x14ac:dyDescent="0.35">
      <c r="A40">
        <v>35</v>
      </c>
      <c r="B40" t="s">
        <v>4</v>
      </c>
      <c r="C40">
        <v>505</v>
      </c>
      <c r="D40">
        <f t="shared" si="0"/>
        <v>17860</v>
      </c>
      <c r="E40">
        <f t="shared" si="1"/>
        <v>0.35720000000000002</v>
      </c>
      <c r="F40">
        <f>STANDARDIZE(A40,B106,B107)</f>
        <v>-0.51557093425605538</v>
      </c>
      <c r="G40">
        <f t="shared" si="2"/>
        <v>0.30307705753155267</v>
      </c>
      <c r="H40">
        <f t="shared" si="3"/>
        <v>5.4122942468447344E-2</v>
      </c>
      <c r="K40">
        <f t="shared" si="4"/>
        <v>5</v>
      </c>
      <c r="L40">
        <f>POWER('Ranlux 50000 '!K40,2)/500</f>
        <v>0.05</v>
      </c>
    </row>
    <row r="41" spans="1:12" x14ac:dyDescent="0.35">
      <c r="A41">
        <v>36</v>
      </c>
      <c r="B41" t="s">
        <v>4</v>
      </c>
      <c r="C41">
        <v>480</v>
      </c>
      <c r="D41">
        <f t="shared" si="0"/>
        <v>18340</v>
      </c>
      <c r="E41">
        <f t="shared" si="1"/>
        <v>0.36680000000000001</v>
      </c>
      <c r="F41">
        <f>STANDARDIZE(A41,B106,B107)</f>
        <v>-0.48096885813148788</v>
      </c>
      <c r="G41">
        <f t="shared" si="2"/>
        <v>0.31526931607245195</v>
      </c>
      <c r="H41">
        <f t="shared" si="3"/>
        <v>5.153068392754806E-2</v>
      </c>
      <c r="K41">
        <f t="shared" si="4"/>
        <v>-20</v>
      </c>
      <c r="L41">
        <f>POWER('Ranlux 50000 '!K41,2)/500</f>
        <v>0.8</v>
      </c>
    </row>
    <row r="42" spans="1:12" x14ac:dyDescent="0.35">
      <c r="A42">
        <v>37</v>
      </c>
      <c r="B42" t="s">
        <v>4</v>
      </c>
      <c r="C42">
        <v>511</v>
      </c>
      <c r="D42">
        <f t="shared" si="0"/>
        <v>18851</v>
      </c>
      <c r="E42">
        <f t="shared" si="1"/>
        <v>0.37702000000000002</v>
      </c>
      <c r="F42">
        <f>STANDARDIZE(A42,B106,B107)</f>
        <v>-0.44636678200692037</v>
      </c>
      <c r="G42">
        <f t="shared" si="2"/>
        <v>0.32766616182063724</v>
      </c>
      <c r="H42">
        <f t="shared" si="3"/>
        <v>4.9353838179362786E-2</v>
      </c>
      <c r="K42">
        <f t="shared" si="4"/>
        <v>11</v>
      </c>
      <c r="L42">
        <f>POWER('Ranlux 50000 '!K42,2)/500</f>
        <v>0.24199999999999999</v>
      </c>
    </row>
    <row r="43" spans="1:12" x14ac:dyDescent="0.35">
      <c r="A43">
        <v>38</v>
      </c>
      <c r="B43" t="s">
        <v>4</v>
      </c>
      <c r="C43">
        <v>494</v>
      </c>
      <c r="D43">
        <f t="shared" si="0"/>
        <v>19345</v>
      </c>
      <c r="E43">
        <f t="shared" si="1"/>
        <v>0.38690000000000002</v>
      </c>
      <c r="F43">
        <f>STANDARDIZE(A43,B106,B107)</f>
        <v>-0.41176470588235292</v>
      </c>
      <c r="G43">
        <f t="shared" si="2"/>
        <v>0.34025594645084328</v>
      </c>
      <c r="H43">
        <f t="shared" si="3"/>
        <v>4.6644053549156739E-2</v>
      </c>
      <c r="K43">
        <f t="shared" si="4"/>
        <v>-6</v>
      </c>
      <c r="L43">
        <f>POWER('Ranlux 50000 '!K43,2)/500</f>
        <v>7.1999999999999995E-2</v>
      </c>
    </row>
    <row r="44" spans="1:12" x14ac:dyDescent="0.35">
      <c r="A44">
        <v>39</v>
      </c>
      <c r="B44" t="s">
        <v>4</v>
      </c>
      <c r="C44">
        <v>535</v>
      </c>
      <c r="D44">
        <f t="shared" si="0"/>
        <v>19880</v>
      </c>
      <c r="E44">
        <f t="shared" si="1"/>
        <v>0.39760000000000001</v>
      </c>
      <c r="F44">
        <f>STANDARDIZE(A44,B106,B107)</f>
        <v>-0.37716262975778542</v>
      </c>
      <c r="G44">
        <f t="shared" si="2"/>
        <v>0.35302637506543977</v>
      </c>
      <c r="H44">
        <f t="shared" si="3"/>
        <v>4.4573624934560241E-2</v>
      </c>
      <c r="K44">
        <f t="shared" si="4"/>
        <v>35</v>
      </c>
      <c r="L44">
        <f>POWER('Ranlux 50000 '!K44,2)/500</f>
        <v>2.4500000000000002</v>
      </c>
    </row>
    <row r="45" spans="1:12" x14ac:dyDescent="0.35">
      <c r="A45">
        <v>40</v>
      </c>
      <c r="B45" t="s">
        <v>5</v>
      </c>
      <c r="C45">
        <v>479</v>
      </c>
      <c r="D45">
        <f t="shared" si="0"/>
        <v>20359</v>
      </c>
      <c r="E45">
        <f t="shared" si="1"/>
        <v>0.40717999999999999</v>
      </c>
      <c r="F45">
        <f>STANDARDIZE(A45,B106,B107)</f>
        <v>-0.34256055363321797</v>
      </c>
      <c r="G45">
        <f t="shared" si="2"/>
        <v>0.36596454098333892</v>
      </c>
      <c r="H45">
        <f t="shared" si="3"/>
        <v>4.1215459016661071E-2</v>
      </c>
      <c r="K45">
        <f t="shared" si="4"/>
        <v>-21</v>
      </c>
      <c r="L45">
        <f>POWER('Ranlux 50000 '!K45,2)/500</f>
        <v>0.88200000000000001</v>
      </c>
    </row>
    <row r="46" spans="1:12" x14ac:dyDescent="0.35">
      <c r="A46">
        <v>41</v>
      </c>
      <c r="B46" t="s">
        <v>5</v>
      </c>
      <c r="C46">
        <v>545</v>
      </c>
      <c r="D46">
        <f t="shared" si="0"/>
        <v>20904</v>
      </c>
      <c r="E46">
        <f t="shared" si="1"/>
        <v>0.41808000000000001</v>
      </c>
      <c r="F46">
        <f>STANDARDIZE(A46,B106,B107)</f>
        <v>-0.30795847750865046</v>
      </c>
      <c r="G46">
        <f t="shared" si="2"/>
        <v>0.3790569639758522</v>
      </c>
      <c r="H46">
        <f t="shared" si="3"/>
        <v>3.9023036024147806E-2</v>
      </c>
      <c r="K46">
        <f t="shared" si="4"/>
        <v>45</v>
      </c>
      <c r="L46">
        <f>POWER('Ranlux 50000 '!K46,2)/500</f>
        <v>4.05</v>
      </c>
    </row>
    <row r="47" spans="1:12" x14ac:dyDescent="0.35">
      <c r="A47">
        <v>42</v>
      </c>
      <c r="B47" t="s">
        <v>4</v>
      </c>
      <c r="C47">
        <v>493</v>
      </c>
      <c r="D47">
        <f t="shared" si="0"/>
        <v>21397</v>
      </c>
      <c r="E47">
        <f t="shared" si="1"/>
        <v>0.42793999999999999</v>
      </c>
      <c r="F47">
        <f>STANDARDIZE(A47,B106,B107)</f>
        <v>-0.27335640138408301</v>
      </c>
      <c r="G47">
        <f t="shared" si="2"/>
        <v>0.39228963176664544</v>
      </c>
      <c r="H47">
        <f t="shared" si="3"/>
        <v>3.5650368233354546E-2</v>
      </c>
      <c r="K47">
        <f t="shared" si="4"/>
        <v>-7</v>
      </c>
      <c r="L47">
        <f>POWER('Ranlux 50000 '!K47,2)/500</f>
        <v>9.8000000000000004E-2</v>
      </c>
    </row>
    <row r="48" spans="1:12" x14ac:dyDescent="0.35">
      <c r="A48">
        <v>43</v>
      </c>
      <c r="B48" t="s">
        <v>4</v>
      </c>
      <c r="C48">
        <v>485</v>
      </c>
      <c r="D48">
        <f t="shared" si="0"/>
        <v>21882</v>
      </c>
      <c r="E48">
        <f t="shared" si="1"/>
        <v>0.43763999999999997</v>
      </c>
      <c r="F48">
        <f>STANDARDIZE(A48,B106,B107)</f>
        <v>-0.23875432525951554</v>
      </c>
      <c r="G48">
        <f t="shared" si="2"/>
        <v>0.4056480445869734</v>
      </c>
      <c r="H48">
        <f t="shared" si="3"/>
        <v>3.1991955413026574E-2</v>
      </c>
      <c r="K48">
        <f t="shared" si="4"/>
        <v>-15</v>
      </c>
      <c r="L48">
        <f>POWER('Ranlux 50000 '!K48,2)/500</f>
        <v>0.45</v>
      </c>
    </row>
    <row r="49" spans="1:12" x14ac:dyDescent="0.35">
      <c r="A49">
        <v>44</v>
      </c>
      <c r="B49" t="s">
        <v>4</v>
      </c>
      <c r="C49">
        <v>453</v>
      </c>
      <c r="D49">
        <f t="shared" si="0"/>
        <v>22335</v>
      </c>
      <c r="E49">
        <f t="shared" si="1"/>
        <v>0.44669999999999999</v>
      </c>
      <c r="F49">
        <f>STANDARDIZE(A49,B106,B107)</f>
        <v>-0.20415224913494806</v>
      </c>
      <c r="G49">
        <f t="shared" si="2"/>
        <v>0.41911726255283743</v>
      </c>
      <c r="H49">
        <f t="shared" si="3"/>
        <v>2.7582737447162553E-2</v>
      </c>
      <c r="K49">
        <f t="shared" si="4"/>
        <v>-47</v>
      </c>
      <c r="L49">
        <f>POWER('Ranlux 50000 '!K49,2)/500</f>
        <v>4.4180000000000001</v>
      </c>
    </row>
    <row r="50" spans="1:12" x14ac:dyDescent="0.35">
      <c r="A50">
        <v>45</v>
      </c>
      <c r="B50" t="s">
        <v>5</v>
      </c>
      <c r="C50">
        <v>486</v>
      </c>
      <c r="D50">
        <f t="shared" si="0"/>
        <v>22821</v>
      </c>
      <c r="E50">
        <f t="shared" si="1"/>
        <v>0.45641999999999999</v>
      </c>
      <c r="F50">
        <f>STANDARDIZE(A50,B106,B107)</f>
        <v>-0.16955017301038058</v>
      </c>
      <c r="G50">
        <f t="shared" si="2"/>
        <v>0.43268195560785977</v>
      </c>
      <c r="H50">
        <f t="shared" si="3"/>
        <v>2.3738044392140223E-2</v>
      </c>
      <c r="K50">
        <f t="shared" si="4"/>
        <v>-14</v>
      </c>
      <c r="L50">
        <f>POWER('Ranlux 50000 '!K50,2)/500</f>
        <v>0.39200000000000002</v>
      </c>
    </row>
    <row r="51" spans="1:12" x14ac:dyDescent="0.35">
      <c r="A51">
        <v>46</v>
      </c>
      <c r="B51" t="s">
        <v>4</v>
      </c>
      <c r="C51">
        <v>476</v>
      </c>
      <c r="D51">
        <f t="shared" si="0"/>
        <v>23297</v>
      </c>
      <c r="E51">
        <f t="shared" si="1"/>
        <v>0.46594000000000002</v>
      </c>
      <c r="F51">
        <f>STANDARDIZE(A51,B106,B107)</f>
        <v>-0.13494809688581311</v>
      </c>
      <c r="G51">
        <f t="shared" si="2"/>
        <v>0.44632645575474195</v>
      </c>
      <c r="H51">
        <f t="shared" si="3"/>
        <v>1.9613544245258074E-2</v>
      </c>
      <c r="K51">
        <f t="shared" si="4"/>
        <v>-24</v>
      </c>
      <c r="L51">
        <f>POWER('Ranlux 50000 '!K51,2)/500</f>
        <v>1.1519999999999999</v>
      </c>
    </row>
    <row r="52" spans="1:12" x14ac:dyDescent="0.35">
      <c r="A52">
        <v>47</v>
      </c>
      <c r="B52" t="s">
        <v>4</v>
      </c>
      <c r="C52">
        <v>483</v>
      </c>
      <c r="D52">
        <f t="shared" si="0"/>
        <v>23780</v>
      </c>
      <c r="E52">
        <f t="shared" si="1"/>
        <v>0.47560000000000002</v>
      </c>
      <c r="F52">
        <f>STANDARDIZE(A52,B106,B107)</f>
        <v>-0.10034602076124563</v>
      </c>
      <c r="G52">
        <f t="shared" si="2"/>
        <v>0.46003481127939178</v>
      </c>
      <c r="H52">
        <f t="shared" si="3"/>
        <v>1.5565188720608247E-2</v>
      </c>
      <c r="K52">
        <f t="shared" si="4"/>
        <v>-17</v>
      </c>
      <c r="L52">
        <f>POWER('Ranlux 50000 '!K52,2)/500</f>
        <v>0.57799999999999996</v>
      </c>
    </row>
    <row r="53" spans="1:12" x14ac:dyDescent="0.35">
      <c r="A53">
        <v>48</v>
      </c>
      <c r="B53" t="s">
        <v>4</v>
      </c>
      <c r="C53">
        <v>494</v>
      </c>
      <c r="D53">
        <f t="shared" si="0"/>
        <v>24274</v>
      </c>
      <c r="E53">
        <f t="shared" si="1"/>
        <v>0.48548000000000002</v>
      </c>
      <c r="F53">
        <f>STANDARDIZE(A53,B106,B107)</f>
        <v>-6.5743944636678153E-2</v>
      </c>
      <c r="G53">
        <f t="shared" si="2"/>
        <v>0.47379084265536037</v>
      </c>
      <c r="H53">
        <f t="shared" si="3"/>
        <v>1.1689157344639656E-2</v>
      </c>
      <c r="K53">
        <f t="shared" si="4"/>
        <v>-6</v>
      </c>
      <c r="L53">
        <f>POWER('Ranlux 50000 '!K53,2)/500</f>
        <v>7.1999999999999995E-2</v>
      </c>
    </row>
    <row r="54" spans="1:12" x14ac:dyDescent="0.35">
      <c r="A54">
        <v>49</v>
      </c>
      <c r="B54" t="s">
        <v>4</v>
      </c>
      <c r="C54">
        <v>546</v>
      </c>
      <c r="D54">
        <f t="shared" si="0"/>
        <v>24820</v>
      </c>
      <c r="E54">
        <f t="shared" si="1"/>
        <v>0.49640000000000001</v>
      </c>
      <c r="F54">
        <f>STANDARDIZE(A54,B106,B107)</f>
        <v>-3.114186851211068E-2</v>
      </c>
      <c r="G54">
        <f t="shared" si="2"/>
        <v>0.48757819980230599</v>
      </c>
      <c r="H54">
        <f t="shared" si="3"/>
        <v>8.8218001976940186E-3</v>
      </c>
      <c r="K54">
        <f t="shared" si="4"/>
        <v>46</v>
      </c>
      <c r="L54">
        <f>POWER('Ranlux 50000 '!K54,2)/500</f>
        <v>4.2320000000000002</v>
      </c>
    </row>
    <row r="55" spans="1:12" x14ac:dyDescent="0.35">
      <c r="A55">
        <v>50</v>
      </c>
      <c r="B55" t="s">
        <v>4</v>
      </c>
      <c r="C55">
        <v>513</v>
      </c>
      <c r="D55">
        <f t="shared" si="0"/>
        <v>25333</v>
      </c>
      <c r="E55">
        <f t="shared" si="1"/>
        <v>0.50666</v>
      </c>
      <c r="F55">
        <f>STANDARDIZE(A55,B106,B107)</f>
        <v>3.4602076124567969E-3</v>
      </c>
      <c r="G55">
        <f t="shared" si="2"/>
        <v>0.50138042036093811</v>
      </c>
      <c r="H55">
        <f t="shared" si="3"/>
        <v>5.2795796390618932E-3</v>
      </c>
      <c r="K55">
        <f t="shared" si="4"/>
        <v>13</v>
      </c>
      <c r="L55">
        <f>POWER('Ranlux 50000 '!K55,2)/500</f>
        <v>0.33800000000000002</v>
      </c>
    </row>
    <row r="56" spans="1:12" x14ac:dyDescent="0.35">
      <c r="A56">
        <v>51</v>
      </c>
      <c r="B56" t="s">
        <v>5</v>
      </c>
      <c r="C56">
        <v>491</v>
      </c>
      <c r="D56">
        <f t="shared" si="0"/>
        <v>25824</v>
      </c>
      <c r="E56">
        <f t="shared" si="1"/>
        <v>0.51648000000000005</v>
      </c>
      <c r="F56">
        <f>STANDARDIZE(A56,B106,B107)</f>
        <v>3.806228373702427E-2</v>
      </c>
      <c r="G56">
        <f t="shared" si="2"/>
        <v>0.5151809886384171</v>
      </c>
      <c r="H56">
        <f t="shared" si="3"/>
        <v>1.2990113615829468E-3</v>
      </c>
      <c r="K56">
        <f t="shared" si="4"/>
        <v>-9</v>
      </c>
      <c r="L56">
        <f>POWER('Ranlux 50000 '!K56,2)/500</f>
        <v>0.16200000000000001</v>
      </c>
    </row>
    <row r="57" spans="1:12" x14ac:dyDescent="0.35">
      <c r="A57">
        <v>52</v>
      </c>
      <c r="B57" t="s">
        <v>5</v>
      </c>
      <c r="C57">
        <v>481</v>
      </c>
      <c r="D57">
        <f t="shared" si="0"/>
        <v>26305</v>
      </c>
      <c r="E57">
        <f t="shared" si="1"/>
        <v>0.52610000000000001</v>
      </c>
      <c r="F57">
        <f>STANDARDIZE(A57,B106,B107)</f>
        <v>7.2664359861591754E-2</v>
      </c>
      <c r="G57">
        <f t="shared" si="2"/>
        <v>0.52896339487258404</v>
      </c>
      <c r="H57">
        <f t="shared" si="3"/>
        <v>2.8633948725840241E-3</v>
      </c>
      <c r="K57">
        <f t="shared" si="4"/>
        <v>-19</v>
      </c>
      <c r="L57">
        <f>POWER('Ranlux 50000 '!K57,2)/500</f>
        <v>0.72199999999999998</v>
      </c>
    </row>
    <row r="58" spans="1:12" x14ac:dyDescent="0.35">
      <c r="A58">
        <v>53</v>
      </c>
      <c r="B58" t="s">
        <v>4</v>
      </c>
      <c r="C58">
        <v>510</v>
      </c>
      <c r="D58">
        <f t="shared" si="0"/>
        <v>26815</v>
      </c>
      <c r="E58">
        <f t="shared" si="1"/>
        <v>0.5363</v>
      </c>
      <c r="F58">
        <f>STANDARDIZE(A58,B106,B107)</f>
        <v>0.10726643598615923</v>
      </c>
      <c r="G58">
        <f t="shared" si="2"/>
        <v>0.54271119446072391</v>
      </c>
      <c r="H58">
        <f t="shared" si="3"/>
        <v>6.4111944607239124E-3</v>
      </c>
      <c r="K58">
        <f t="shared" si="4"/>
        <v>10</v>
      </c>
      <c r="L58">
        <f>POWER('Ranlux 50000 '!K58,2)/500</f>
        <v>0.2</v>
      </c>
    </row>
    <row r="59" spans="1:12" x14ac:dyDescent="0.35">
      <c r="A59">
        <v>54</v>
      </c>
      <c r="B59" t="s">
        <v>4</v>
      </c>
      <c r="C59">
        <v>524</v>
      </c>
      <c r="D59">
        <f t="shared" si="0"/>
        <v>27339</v>
      </c>
      <c r="E59">
        <f t="shared" si="1"/>
        <v>0.54678000000000004</v>
      </c>
      <c r="F59">
        <f>STANDARDIZE(A59,B106,B107)</f>
        <v>0.14186851211072671</v>
      </c>
      <c r="G59">
        <f t="shared" si="2"/>
        <v>0.55640806679886801</v>
      </c>
      <c r="H59">
        <f t="shared" si="3"/>
        <v>9.6280667988679625E-3</v>
      </c>
      <c r="K59">
        <f t="shared" si="4"/>
        <v>24</v>
      </c>
      <c r="L59">
        <f>POWER('Ranlux 50000 '!K59,2)/500</f>
        <v>1.1519999999999999</v>
      </c>
    </row>
    <row r="60" spans="1:12" x14ac:dyDescent="0.35">
      <c r="A60">
        <v>55</v>
      </c>
      <c r="B60" t="s">
        <v>4</v>
      </c>
      <c r="C60">
        <v>517</v>
      </c>
      <c r="D60">
        <f t="shared" si="0"/>
        <v>27856</v>
      </c>
      <c r="E60">
        <f t="shared" si="1"/>
        <v>0.55711999999999995</v>
      </c>
      <c r="F60">
        <f>STANDARDIZE(A60,B106,B107)</f>
        <v>0.17647058823529418</v>
      </c>
      <c r="G60">
        <f t="shared" si="2"/>
        <v>0.57003787338089329</v>
      </c>
      <c r="H60">
        <f t="shared" si="3"/>
        <v>1.2917873380893341E-2</v>
      </c>
      <c r="K60">
        <f t="shared" si="4"/>
        <v>17</v>
      </c>
      <c r="L60">
        <f>POWER('Ranlux 50000 '!K60,2)/500</f>
        <v>0.57799999999999996</v>
      </c>
    </row>
    <row r="61" spans="1:12" x14ac:dyDescent="0.35">
      <c r="A61">
        <v>56</v>
      </c>
      <c r="B61" t="s">
        <v>5</v>
      </c>
      <c r="C61">
        <v>481</v>
      </c>
      <c r="D61">
        <f t="shared" si="0"/>
        <v>28337</v>
      </c>
      <c r="E61">
        <f t="shared" si="1"/>
        <v>0.56674000000000002</v>
      </c>
      <c r="F61">
        <f>STANDARDIZE(A61,B106,B107)</f>
        <v>0.21107266435986166</v>
      </c>
      <c r="G61">
        <f t="shared" si="2"/>
        <v>0.58358471481286311</v>
      </c>
      <c r="H61">
        <f t="shared" si="3"/>
        <v>1.6844714812863093E-2</v>
      </c>
      <c r="K61">
        <f t="shared" si="4"/>
        <v>-19</v>
      </c>
      <c r="L61">
        <f>POWER('Ranlux 50000 '!K61,2)/500</f>
        <v>0.72199999999999998</v>
      </c>
    </row>
    <row r="62" spans="1:12" x14ac:dyDescent="0.35">
      <c r="A62">
        <v>57</v>
      </c>
      <c r="B62" t="s">
        <v>5</v>
      </c>
      <c r="C62">
        <v>487</v>
      </c>
      <c r="D62">
        <f t="shared" si="0"/>
        <v>28824</v>
      </c>
      <c r="E62">
        <f t="shared" si="1"/>
        <v>0.57647999999999999</v>
      </c>
      <c r="F62">
        <f>STANDARDIZE(A62,B106,B107)</f>
        <v>0.24567474048442914</v>
      </c>
      <c r="G62">
        <f t="shared" si="2"/>
        <v>0.59703298640709757</v>
      </c>
      <c r="H62">
        <f t="shared" si="3"/>
        <v>2.0552986407097573E-2</v>
      </c>
      <c r="K62">
        <f t="shared" si="4"/>
        <v>-13</v>
      </c>
      <c r="L62">
        <f>POWER('Ranlux 50000 '!K62,2)/500</f>
        <v>0.33800000000000002</v>
      </c>
    </row>
    <row r="63" spans="1:12" x14ac:dyDescent="0.35">
      <c r="A63">
        <v>58</v>
      </c>
      <c r="B63" t="s">
        <v>5</v>
      </c>
      <c r="C63">
        <v>450</v>
      </c>
      <c r="D63">
        <f t="shared" si="0"/>
        <v>29274</v>
      </c>
      <c r="E63">
        <f t="shared" si="1"/>
        <v>0.58548</v>
      </c>
      <c r="F63">
        <f>STANDARDIZE(A63,B106,B107)</f>
        <v>0.28027681660899662</v>
      </c>
      <c r="G63">
        <f t="shared" si="2"/>
        <v>0.61036743203226385</v>
      </c>
      <c r="H63">
        <f t="shared" si="3"/>
        <v>2.4887432032263845E-2</v>
      </c>
      <c r="K63">
        <f t="shared" si="4"/>
        <v>-50</v>
      </c>
      <c r="L63">
        <f>POWER('Ranlux 50000 '!K63,2)/500</f>
        <v>5</v>
      </c>
    </row>
    <row r="64" spans="1:12" x14ac:dyDescent="0.35">
      <c r="A64">
        <v>59</v>
      </c>
      <c r="B64" t="s">
        <v>5</v>
      </c>
      <c r="C64">
        <v>468</v>
      </c>
      <c r="D64">
        <f t="shared" si="0"/>
        <v>29742</v>
      </c>
      <c r="E64">
        <f t="shared" si="1"/>
        <v>0.59484000000000004</v>
      </c>
      <c r="F64">
        <f>STANDARDIZE(A64,B106,B107)</f>
        <v>0.31487889273356406</v>
      </c>
      <c r="G64">
        <f t="shared" si="2"/>
        <v>0.62357319591022287</v>
      </c>
      <c r="H64">
        <f t="shared" si="3"/>
        <v>2.8733195910222831E-2</v>
      </c>
      <c r="K64">
        <f t="shared" si="4"/>
        <v>-32</v>
      </c>
      <c r="L64">
        <f>POWER('Ranlux 50000 '!K64,2)/500</f>
        <v>2.048</v>
      </c>
    </row>
    <row r="65" spans="1:12" x14ac:dyDescent="0.35">
      <c r="A65">
        <v>60</v>
      </c>
      <c r="B65" t="s">
        <v>5</v>
      </c>
      <c r="C65">
        <v>510</v>
      </c>
      <c r="D65">
        <f t="shared" si="0"/>
        <v>30252</v>
      </c>
      <c r="E65">
        <f t="shared" si="1"/>
        <v>0.60504000000000002</v>
      </c>
      <c r="F65">
        <f>STANDARDIZE(A65,B106,B107)</f>
        <v>0.34948096885813157</v>
      </c>
      <c r="G65">
        <f t="shared" si="2"/>
        <v>0.63663587206729022</v>
      </c>
      <c r="H65">
        <f t="shared" si="3"/>
        <v>3.1595872067290198E-2</v>
      </c>
      <c r="K65">
        <f t="shared" si="4"/>
        <v>10</v>
      </c>
      <c r="L65">
        <f>POWER('Ranlux 50000 '!K65,2)/500</f>
        <v>0.2</v>
      </c>
    </row>
    <row r="66" spans="1:12" x14ac:dyDescent="0.35">
      <c r="A66">
        <v>61</v>
      </c>
      <c r="B66" t="s">
        <v>4</v>
      </c>
      <c r="C66">
        <v>509</v>
      </c>
      <c r="D66">
        <f t="shared" si="0"/>
        <v>30761</v>
      </c>
      <c r="E66">
        <f t="shared" si="1"/>
        <v>0.61521999999999999</v>
      </c>
      <c r="F66">
        <f>STANDARDIZE(A66,B106,B107)</f>
        <v>0.38408304498269902</v>
      </c>
      <c r="G66">
        <f t="shared" si="2"/>
        <v>0.64954155116680201</v>
      </c>
      <c r="H66">
        <f t="shared" si="3"/>
        <v>3.4321551166802022E-2</v>
      </c>
      <c r="K66">
        <f t="shared" si="4"/>
        <v>9</v>
      </c>
      <c r="L66">
        <f>POWER('Ranlux 50000 '!K66,2)/500</f>
        <v>0.16200000000000001</v>
      </c>
    </row>
    <row r="67" spans="1:12" x14ac:dyDescent="0.35">
      <c r="A67">
        <v>62</v>
      </c>
      <c r="B67" t="s">
        <v>5</v>
      </c>
      <c r="C67">
        <v>512</v>
      </c>
      <c r="D67">
        <f t="shared" si="0"/>
        <v>31273</v>
      </c>
      <c r="E67">
        <f t="shared" si="1"/>
        <v>0.62546000000000002</v>
      </c>
      <c r="F67">
        <f>STANDARDIZE(A67,B106,B107)</f>
        <v>0.41868512110726652</v>
      </c>
      <c r="G67">
        <f t="shared" si="2"/>
        <v>0.66227686447119782</v>
      </c>
      <c r="H67">
        <f t="shared" si="3"/>
        <v>3.6816864471197808E-2</v>
      </c>
      <c r="K67">
        <f t="shared" si="4"/>
        <v>12</v>
      </c>
      <c r="L67">
        <f>POWER('Ranlux 50000 '!K67,2)/500</f>
        <v>0.28799999999999998</v>
      </c>
    </row>
    <row r="68" spans="1:12" x14ac:dyDescent="0.35">
      <c r="A68">
        <v>63</v>
      </c>
      <c r="B68" t="s">
        <v>5</v>
      </c>
      <c r="C68">
        <v>459</v>
      </c>
      <c r="D68">
        <f t="shared" si="0"/>
        <v>31732</v>
      </c>
      <c r="E68">
        <f t="shared" si="1"/>
        <v>0.63463999999999998</v>
      </c>
      <c r="F68">
        <f>STANDARDIZE(A68,B106,B107)</f>
        <v>0.45328719723183397</v>
      </c>
      <c r="G68">
        <f t="shared" si="2"/>
        <v>0.67482902470505124</v>
      </c>
      <c r="H68">
        <f t="shared" si="3"/>
        <v>4.0189024705051257E-2</v>
      </c>
      <c r="K68">
        <f t="shared" si="4"/>
        <v>-41</v>
      </c>
      <c r="L68">
        <f>POWER('Ranlux 50000 '!K68,2)/500</f>
        <v>3.3620000000000001</v>
      </c>
    </row>
    <row r="69" spans="1:12" x14ac:dyDescent="0.35">
      <c r="A69">
        <v>64</v>
      </c>
      <c r="B69" t="s">
        <v>4</v>
      </c>
      <c r="C69">
        <v>542</v>
      </c>
      <c r="D69">
        <f t="shared" si="0"/>
        <v>32274</v>
      </c>
      <c r="E69">
        <f t="shared" si="1"/>
        <v>0.64548000000000005</v>
      </c>
      <c r="F69">
        <f>STANDARDIZE(A69,B106,B107)</f>
        <v>0.48788927335640148</v>
      </c>
      <c r="G69">
        <f t="shared" si="2"/>
        <v>0.68718586361531064</v>
      </c>
      <c r="H69">
        <f t="shared" si="3"/>
        <v>4.170586361531059E-2</v>
      </c>
      <c r="K69">
        <f t="shared" si="4"/>
        <v>42</v>
      </c>
      <c r="L69">
        <f>POWER('Ranlux 50000 '!K69,2)/500</f>
        <v>3.528</v>
      </c>
    </row>
    <row r="70" spans="1:12" x14ac:dyDescent="0.35">
      <c r="A70">
        <v>65</v>
      </c>
      <c r="B70" t="s">
        <v>5</v>
      </c>
      <c r="C70">
        <v>518</v>
      </c>
      <c r="D70">
        <f t="shared" ref="D70:D105" si="5">D69+C70</f>
        <v>32792</v>
      </c>
      <c r="E70">
        <f t="shared" si="1"/>
        <v>0.65583999999999998</v>
      </c>
      <c r="F70">
        <f>STANDARDIZE(A70,B106,B107)</f>
        <v>0.52249134948096898</v>
      </c>
      <c r="G70">
        <f t="shared" si="2"/>
        <v>0.69933586605124565</v>
      </c>
      <c r="H70">
        <f t="shared" si="3"/>
        <v>4.3495866051245669E-2</v>
      </c>
      <c r="K70">
        <f t="shared" si="4"/>
        <v>18</v>
      </c>
      <c r="L70">
        <f>POWER('Ranlux 50000 '!K70,2)/500</f>
        <v>0.64800000000000002</v>
      </c>
    </row>
    <row r="71" spans="1:12" x14ac:dyDescent="0.35">
      <c r="A71">
        <v>66</v>
      </c>
      <c r="B71" t="s">
        <v>5</v>
      </c>
      <c r="C71">
        <v>510</v>
      </c>
      <c r="D71">
        <f t="shared" si="5"/>
        <v>33302</v>
      </c>
      <c r="E71">
        <f t="shared" ref="E71:E105" si="6">D71/50000</f>
        <v>0.66603999999999997</v>
      </c>
      <c r="F71">
        <f>STANDARDIZE(A71,B106,B107)</f>
        <v>0.55709342560553643</v>
      </c>
      <c r="G71">
        <f t="shared" ref="G71:G105" si="7">NORMSDIST(F71)</f>
        <v>0.71126820041393024</v>
      </c>
      <c r="H71">
        <f t="shared" ref="H71:H105" si="8">ABS(G71-E71)</f>
        <v>4.5228200413930275E-2</v>
      </c>
      <c r="K71">
        <f t="shared" ref="K71:K105" si="9">C71-500</f>
        <v>10</v>
      </c>
      <c r="L71">
        <f>POWER('Ranlux 50000 '!K71,2)/500</f>
        <v>0.2</v>
      </c>
    </row>
    <row r="72" spans="1:12" x14ac:dyDescent="0.35">
      <c r="A72">
        <v>67</v>
      </c>
      <c r="B72" t="s">
        <v>4</v>
      </c>
      <c r="C72">
        <v>499</v>
      </c>
      <c r="D72">
        <f t="shared" si="5"/>
        <v>33801</v>
      </c>
      <c r="E72">
        <f t="shared" si="6"/>
        <v>0.67601999999999995</v>
      </c>
      <c r="F72">
        <f>STANDARDIZE(A72,B106,B107)</f>
        <v>0.59169550173010388</v>
      </c>
      <c r="G72">
        <f t="shared" si="7"/>
        <v>0.7229727453532695</v>
      </c>
      <c r="H72">
        <f t="shared" si="8"/>
        <v>4.6952745353269543E-2</v>
      </c>
      <c r="K72">
        <f t="shared" si="9"/>
        <v>-1</v>
      </c>
      <c r="L72">
        <f>POWER('Ranlux 50000 '!K72,2)/500</f>
        <v>2E-3</v>
      </c>
    </row>
    <row r="73" spans="1:12" x14ac:dyDescent="0.35">
      <c r="A73">
        <v>68</v>
      </c>
      <c r="B73" t="s">
        <v>4</v>
      </c>
      <c r="C73">
        <v>532</v>
      </c>
      <c r="D73">
        <f t="shared" si="5"/>
        <v>34333</v>
      </c>
      <c r="E73">
        <f t="shared" si="6"/>
        <v>0.68666000000000005</v>
      </c>
      <c r="F73">
        <f>STANDARDIZE(A73,B106,B107)</f>
        <v>0.62629757785467133</v>
      </c>
      <c r="G73">
        <f t="shared" si="7"/>
        <v>0.73444011261931164</v>
      </c>
      <c r="H73">
        <f t="shared" si="8"/>
        <v>4.7780112619311588E-2</v>
      </c>
      <c r="K73">
        <f t="shared" si="9"/>
        <v>32</v>
      </c>
      <c r="L73">
        <f>POWER('Ranlux 50000 '!K73,2)/500</f>
        <v>2.048</v>
      </c>
    </row>
    <row r="74" spans="1:12" x14ac:dyDescent="0.35">
      <c r="A74">
        <v>69</v>
      </c>
      <c r="B74" t="s">
        <v>5</v>
      </c>
      <c r="C74">
        <v>460</v>
      </c>
      <c r="D74">
        <f t="shared" si="5"/>
        <v>34793</v>
      </c>
      <c r="E74">
        <f t="shared" si="6"/>
        <v>0.69586000000000003</v>
      </c>
      <c r="F74">
        <f>STANDARDIZE(A74,B106,B107)</f>
        <v>0.66089965397923889</v>
      </c>
      <c r="G74">
        <f t="shared" si="7"/>
        <v>0.74566166600359918</v>
      </c>
      <c r="H74">
        <f t="shared" si="8"/>
        <v>4.9801666003599143E-2</v>
      </c>
      <c r="K74">
        <f t="shared" si="9"/>
        <v>-40</v>
      </c>
      <c r="L74">
        <f>POWER('Ranlux 50000 '!K74,2)/500</f>
        <v>3.2</v>
      </c>
    </row>
    <row r="75" spans="1:12" x14ac:dyDescent="0.35">
      <c r="A75">
        <v>70</v>
      </c>
      <c r="B75" t="s">
        <v>5</v>
      </c>
      <c r="C75">
        <v>487</v>
      </c>
      <c r="D75">
        <f t="shared" si="5"/>
        <v>35280</v>
      </c>
      <c r="E75">
        <f t="shared" si="6"/>
        <v>0.7056</v>
      </c>
      <c r="F75">
        <f>STANDARDIZE(A75,B106,B107)</f>
        <v>0.69550173010380634</v>
      </c>
      <c r="G75">
        <f t="shared" si="7"/>
        <v>0.7566295363353166</v>
      </c>
      <c r="H75">
        <f t="shared" si="8"/>
        <v>5.1029536335316594E-2</v>
      </c>
      <c r="K75">
        <f t="shared" si="9"/>
        <v>-13</v>
      </c>
      <c r="L75">
        <f>POWER('Ranlux 50000 '!K75,2)/500</f>
        <v>0.33800000000000002</v>
      </c>
    </row>
    <row r="76" spans="1:12" x14ac:dyDescent="0.35">
      <c r="A76">
        <v>71</v>
      </c>
      <c r="B76" t="s">
        <v>5</v>
      </c>
      <c r="C76">
        <v>521</v>
      </c>
      <c r="D76">
        <f t="shared" si="5"/>
        <v>35801</v>
      </c>
      <c r="E76">
        <f t="shared" si="6"/>
        <v>0.71601999999999999</v>
      </c>
      <c r="F76">
        <f>STANDARDIZE(A76,B106,B107)</f>
        <v>0.73010380622837379</v>
      </c>
      <c r="G76">
        <f t="shared" si="7"/>
        <v>0.76733663252572271</v>
      </c>
      <c r="H76">
        <f t="shared" si="8"/>
        <v>5.1316632525722716E-2</v>
      </c>
      <c r="K76">
        <f t="shared" si="9"/>
        <v>21</v>
      </c>
      <c r="L76">
        <f>POWER('Ranlux 50000 '!K76,2)/500</f>
        <v>0.88200000000000001</v>
      </c>
    </row>
    <row r="77" spans="1:12" x14ac:dyDescent="0.35">
      <c r="A77">
        <v>72</v>
      </c>
      <c r="B77" t="s">
        <v>4</v>
      </c>
      <c r="C77">
        <v>485</v>
      </c>
      <c r="D77">
        <f t="shared" si="5"/>
        <v>36286</v>
      </c>
      <c r="E77">
        <f t="shared" si="6"/>
        <v>0.72572000000000003</v>
      </c>
      <c r="F77">
        <f>STANDARDIZE(A77,B106,B107)</f>
        <v>0.76470588235294124</v>
      </c>
      <c r="G77">
        <f t="shared" si="7"/>
        <v>0.77777664868253793</v>
      </c>
      <c r="H77">
        <f t="shared" si="8"/>
        <v>5.2056648682537898E-2</v>
      </c>
      <c r="K77">
        <f t="shared" si="9"/>
        <v>-15</v>
      </c>
      <c r="L77">
        <f>POWER('Ranlux 50000 '!K77,2)/500</f>
        <v>0.45</v>
      </c>
    </row>
    <row r="78" spans="1:12" x14ac:dyDescent="0.35">
      <c r="A78">
        <v>73</v>
      </c>
      <c r="B78" t="s">
        <v>4</v>
      </c>
      <c r="C78">
        <v>455</v>
      </c>
      <c r="D78">
        <f t="shared" si="5"/>
        <v>36741</v>
      </c>
      <c r="E78">
        <f t="shared" si="6"/>
        <v>0.73482000000000003</v>
      </c>
      <c r="F78">
        <f>STANDARDIZE(A78,B106,B107)</f>
        <v>0.79930795847750868</v>
      </c>
      <c r="G78">
        <f t="shared" si="7"/>
        <v>0.78794406734334188</v>
      </c>
      <c r="H78">
        <f t="shared" si="8"/>
        <v>5.3124067343341852E-2</v>
      </c>
      <c r="K78">
        <f t="shared" si="9"/>
        <v>-45</v>
      </c>
      <c r="L78">
        <f>POWER('Ranlux 50000 '!K78,2)/500</f>
        <v>4.05</v>
      </c>
    </row>
    <row r="79" spans="1:12" x14ac:dyDescent="0.35">
      <c r="A79">
        <v>74</v>
      </c>
      <c r="B79" t="s">
        <v>4</v>
      </c>
      <c r="C79">
        <v>492</v>
      </c>
      <c r="D79">
        <f t="shared" si="5"/>
        <v>37233</v>
      </c>
      <c r="E79">
        <f t="shared" si="6"/>
        <v>0.74465999999999999</v>
      </c>
      <c r="F79">
        <f>STANDARDIZE(A79,B106,B107)</f>
        <v>0.83391003460207624</v>
      </c>
      <c r="G79">
        <f t="shared" si="7"/>
        <v>0.79783415890337916</v>
      </c>
      <c r="H79">
        <f t="shared" si="8"/>
        <v>5.3174158903379176E-2</v>
      </c>
      <c r="K79">
        <f t="shared" si="9"/>
        <v>-8</v>
      </c>
      <c r="L79">
        <f>POWER('Ranlux 50000 '!K79,2)/500</f>
        <v>0.128</v>
      </c>
    </row>
    <row r="80" spans="1:12" x14ac:dyDescent="0.35">
      <c r="A80">
        <v>75</v>
      </c>
      <c r="B80" t="s">
        <v>5</v>
      </c>
      <c r="C80">
        <v>495</v>
      </c>
      <c r="D80">
        <f t="shared" si="5"/>
        <v>37728</v>
      </c>
      <c r="E80">
        <f t="shared" si="6"/>
        <v>0.75456000000000001</v>
      </c>
      <c r="F80">
        <f>STANDARDIZE(A80,B106,B107)</f>
        <v>0.86851211072664369</v>
      </c>
      <c r="G80">
        <f t="shared" si="7"/>
        <v>0.80744297733825143</v>
      </c>
      <c r="H80">
        <f t="shared" si="8"/>
        <v>5.2882977338251425E-2</v>
      </c>
      <c r="K80">
        <f t="shared" si="9"/>
        <v>-5</v>
      </c>
      <c r="L80">
        <f>POWER('Ranlux 50000 '!K80,2)/500</f>
        <v>0.05</v>
      </c>
    </row>
    <row r="81" spans="1:12" x14ac:dyDescent="0.35">
      <c r="A81">
        <v>76</v>
      </c>
      <c r="B81" t="s">
        <v>4</v>
      </c>
      <c r="C81">
        <v>479</v>
      </c>
      <c r="D81">
        <f t="shared" si="5"/>
        <v>38207</v>
      </c>
      <c r="E81">
        <f t="shared" si="6"/>
        <v>0.76414000000000004</v>
      </c>
      <c r="F81">
        <f>STANDARDIZE(A81,B106,B107)</f>
        <v>0.90311418685121114</v>
      </c>
      <c r="G81">
        <f t="shared" si="7"/>
        <v>0.81676735234558229</v>
      </c>
      <c r="H81">
        <f t="shared" si="8"/>
        <v>5.2627352345582246E-2</v>
      </c>
      <c r="K81">
        <f t="shared" si="9"/>
        <v>-21</v>
      </c>
      <c r="L81">
        <f>POWER('Ranlux 50000 '!K81,2)/500</f>
        <v>0.88200000000000001</v>
      </c>
    </row>
    <row r="82" spans="1:12" x14ac:dyDescent="0.35">
      <c r="A82">
        <v>77</v>
      </c>
      <c r="B82" t="s">
        <v>5</v>
      </c>
      <c r="C82">
        <v>509</v>
      </c>
      <c r="D82">
        <f t="shared" si="5"/>
        <v>38716</v>
      </c>
      <c r="E82">
        <f t="shared" si="6"/>
        <v>0.77432000000000001</v>
      </c>
      <c r="F82">
        <f>STANDARDIZE(A82,B106,B107)</f>
        <v>0.93771626297577859</v>
      </c>
      <c r="G82">
        <f t="shared" si="7"/>
        <v>0.82580487805169855</v>
      </c>
      <c r="H82">
        <f t="shared" si="8"/>
        <v>5.1484878051698546E-2</v>
      </c>
      <c r="K82">
        <f t="shared" si="9"/>
        <v>9</v>
      </c>
      <c r="L82">
        <f>POWER('Ranlux 50000 '!K82,2)/500</f>
        <v>0.16200000000000001</v>
      </c>
    </row>
    <row r="83" spans="1:12" x14ac:dyDescent="0.35">
      <c r="A83">
        <v>78</v>
      </c>
      <c r="B83" t="s">
        <v>5</v>
      </c>
      <c r="C83">
        <v>505</v>
      </c>
      <c r="D83">
        <f t="shared" si="5"/>
        <v>39221</v>
      </c>
      <c r="E83">
        <f t="shared" si="6"/>
        <v>0.78442000000000001</v>
      </c>
      <c r="F83">
        <f>STANDARDIZE(A83,B106,B107)</f>
        <v>0.97231833910034615</v>
      </c>
      <c r="G83">
        <f t="shared" si="7"/>
        <v>0.83455389844950667</v>
      </c>
      <c r="H83">
        <f t="shared" si="8"/>
        <v>5.0133898449506664E-2</v>
      </c>
      <c r="K83">
        <f t="shared" si="9"/>
        <v>5</v>
      </c>
      <c r="L83">
        <f>POWER('Ranlux 50000 '!K83,2)/500</f>
        <v>0.05</v>
      </c>
    </row>
    <row r="84" spans="1:12" x14ac:dyDescent="0.35">
      <c r="A84">
        <v>79</v>
      </c>
      <c r="B84" t="s">
        <v>5</v>
      </c>
      <c r="C84">
        <v>521</v>
      </c>
      <c r="D84">
        <f t="shared" si="5"/>
        <v>39742</v>
      </c>
      <c r="E84">
        <f t="shared" si="6"/>
        <v>0.79483999999999999</v>
      </c>
      <c r="F84">
        <f>STANDARDIZE(A84,B106,B107)</f>
        <v>1.0069204152249136</v>
      </c>
      <c r="G84">
        <f t="shared" si="7"/>
        <v>0.84301348975193391</v>
      </c>
      <c r="H84">
        <f t="shared" si="8"/>
        <v>4.8173489751933918E-2</v>
      </c>
      <c r="K84">
        <f t="shared" si="9"/>
        <v>21</v>
      </c>
      <c r="L84">
        <f>POWER('Ranlux 50000 '!K84,2)/500</f>
        <v>0.88200000000000001</v>
      </c>
    </row>
    <row r="85" spans="1:12" x14ac:dyDescent="0.35">
      <c r="A85">
        <v>80</v>
      </c>
      <c r="B85" t="s">
        <v>4</v>
      </c>
      <c r="C85">
        <v>508</v>
      </c>
      <c r="D85">
        <f t="shared" si="5"/>
        <v>40250</v>
      </c>
      <c r="E85">
        <f t="shared" si="6"/>
        <v>0.80500000000000005</v>
      </c>
      <c r="F85">
        <f>STANDARDIZE(A85,B106,B107)</f>
        <v>1.0415224913494812</v>
      </c>
      <c r="G85">
        <f t="shared" si="7"/>
        <v>0.85118343986141298</v>
      </c>
      <c r="H85">
        <f t="shared" si="8"/>
        <v>4.6183439861412934E-2</v>
      </c>
      <c r="K85">
        <f t="shared" si="9"/>
        <v>8</v>
      </c>
      <c r="L85">
        <f>POWER('Ranlux 50000 '!K85,2)/500</f>
        <v>0.128</v>
      </c>
    </row>
    <row r="86" spans="1:12" x14ac:dyDescent="0.35">
      <c r="A86">
        <v>81</v>
      </c>
      <c r="B86" t="s">
        <v>4</v>
      </c>
      <c r="C86">
        <v>518</v>
      </c>
      <c r="D86">
        <f t="shared" si="5"/>
        <v>40768</v>
      </c>
      <c r="E86">
        <f t="shared" si="6"/>
        <v>0.81535999999999997</v>
      </c>
      <c r="F86">
        <f>STANDARDIZE(A86,B106,B107)</f>
        <v>1.0761245674740485</v>
      </c>
      <c r="G86">
        <f t="shared" si="7"/>
        <v>0.85906422516985714</v>
      </c>
      <c r="H86">
        <f t="shared" si="8"/>
        <v>4.3704225169857169E-2</v>
      </c>
      <c r="K86">
        <f t="shared" si="9"/>
        <v>18</v>
      </c>
      <c r="L86">
        <f>POWER('Ranlux 50000 '!K86,2)/500</f>
        <v>0.64800000000000002</v>
      </c>
    </row>
    <row r="87" spans="1:12" x14ac:dyDescent="0.35">
      <c r="A87">
        <v>82</v>
      </c>
      <c r="B87" t="s">
        <v>4</v>
      </c>
      <c r="C87">
        <v>460</v>
      </c>
      <c r="D87">
        <f t="shared" si="5"/>
        <v>41228</v>
      </c>
      <c r="E87">
        <f t="shared" si="6"/>
        <v>0.82455999999999996</v>
      </c>
      <c r="F87">
        <f>STANDARDIZE(A87,B106,B107)</f>
        <v>1.1107266435986161</v>
      </c>
      <c r="G87">
        <f t="shared" si="7"/>
        <v>0.86665698491530996</v>
      </c>
      <c r="H87">
        <f t="shared" si="8"/>
        <v>4.2096984915309998E-2</v>
      </c>
      <c r="K87">
        <f t="shared" si="9"/>
        <v>-40</v>
      </c>
      <c r="L87">
        <f>POWER('Ranlux 50000 '!K87,2)/500</f>
        <v>3.2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41727</v>
      </c>
      <c r="E88">
        <f t="shared" si="6"/>
        <v>0.83453999999999995</v>
      </c>
      <c r="F88">
        <f>STANDARDIZE(A88,B106,B107)</f>
        <v>1.1453287197231834</v>
      </c>
      <c r="G88">
        <f t="shared" si="7"/>
        <v>0.87396349333094236</v>
      </c>
      <c r="H88">
        <f t="shared" si="8"/>
        <v>3.9423493330942416E-2</v>
      </c>
      <c r="K88">
        <f t="shared" si="9"/>
        <v>-1</v>
      </c>
      <c r="L88">
        <f>POWER('Ranlux 50000 '!K88,2)/500</f>
        <v>2E-3</v>
      </c>
    </row>
    <row r="89" spans="1:12" x14ac:dyDescent="0.35">
      <c r="A89">
        <v>84</v>
      </c>
      <c r="B89" t="s">
        <v>5</v>
      </c>
      <c r="C89">
        <v>526</v>
      </c>
      <c r="D89">
        <f t="shared" si="5"/>
        <v>42253</v>
      </c>
      <c r="E89">
        <f t="shared" si="6"/>
        <v>0.84506000000000003</v>
      </c>
      <c r="F89">
        <f>STANDARDIZE(A89,B106,B107)</f>
        <v>1.179930795847751</v>
      </c>
      <c r="G89">
        <f t="shared" si="7"/>
        <v>0.88098612982928937</v>
      </c>
      <c r="H89">
        <f t="shared" si="8"/>
        <v>3.5926129829289333E-2</v>
      </c>
      <c r="K89">
        <f t="shared" si="9"/>
        <v>26</v>
      </c>
      <c r="L89">
        <f>POWER('Ranlux 50000 '!K89,2)/500</f>
        <v>1.3520000000000001</v>
      </c>
    </row>
    <row r="90" spans="1:12" x14ac:dyDescent="0.35">
      <c r="A90">
        <v>85</v>
      </c>
      <c r="B90" t="s">
        <v>4</v>
      </c>
      <c r="C90">
        <v>531</v>
      </c>
      <c r="D90">
        <f t="shared" si="5"/>
        <v>42784</v>
      </c>
      <c r="E90">
        <f t="shared" si="6"/>
        <v>0.85568</v>
      </c>
      <c r="F90">
        <f>STANDARDIZE(A90,B106,B107)</f>
        <v>1.2145328719723185</v>
      </c>
      <c r="G90">
        <f t="shared" si="7"/>
        <v>0.88772784746958067</v>
      </c>
      <c r="H90">
        <f t="shared" si="8"/>
        <v>3.204784746958067E-2</v>
      </c>
      <c r="K90">
        <f t="shared" si="9"/>
        <v>31</v>
      </c>
      <c r="L90">
        <f>POWER('Ranlux 50000 '!K90,2)/500</f>
        <v>1.9219999999999999</v>
      </c>
    </row>
    <row r="91" spans="1:12" x14ac:dyDescent="0.35">
      <c r="A91">
        <v>86</v>
      </c>
      <c r="B91" t="s">
        <v>4</v>
      </c>
      <c r="C91">
        <v>499</v>
      </c>
      <c r="D91">
        <f t="shared" si="5"/>
        <v>43283</v>
      </c>
      <c r="E91">
        <f t="shared" si="6"/>
        <v>0.86565999999999999</v>
      </c>
      <c r="F91">
        <f>STANDARDIZE(A91,B106,B107)</f>
        <v>1.2491349480968859</v>
      </c>
      <c r="G91">
        <f t="shared" si="7"/>
        <v>0.89419213995876712</v>
      </c>
      <c r="H91">
        <f t="shared" si="8"/>
        <v>2.8532139958767133E-2</v>
      </c>
      <c r="K91">
        <f t="shared" si="9"/>
        <v>-1</v>
      </c>
      <c r="L91">
        <f>POWER('Ranlux 50000 '!K91,2)/500</f>
        <v>2E-3</v>
      </c>
    </row>
    <row r="92" spans="1:12" x14ac:dyDescent="0.35">
      <c r="A92">
        <v>87</v>
      </c>
      <c r="B92" t="s">
        <v>4</v>
      </c>
      <c r="C92">
        <v>479</v>
      </c>
      <c r="D92">
        <f t="shared" si="5"/>
        <v>43762</v>
      </c>
      <c r="E92">
        <f t="shared" si="6"/>
        <v>0.87524000000000002</v>
      </c>
      <c r="F92">
        <f>STANDARDIZE(A92,B106,B107)</f>
        <v>1.2837370242214534</v>
      </c>
      <c r="G92">
        <f t="shared" si="7"/>
        <v>0.90038300743742239</v>
      </c>
      <c r="H92">
        <f t="shared" si="8"/>
        <v>2.5143007437422371E-2</v>
      </c>
      <c r="K92">
        <f t="shared" si="9"/>
        <v>-21</v>
      </c>
      <c r="L92">
        <f>POWER('Ranlux 50000 '!K92,2)/500</f>
        <v>0.88200000000000001</v>
      </c>
    </row>
    <row r="93" spans="1:12" x14ac:dyDescent="0.35">
      <c r="A93">
        <v>88</v>
      </c>
      <c r="B93" t="s">
        <v>5</v>
      </c>
      <c r="C93">
        <v>476</v>
      </c>
      <c r="D93">
        <f t="shared" si="5"/>
        <v>44238</v>
      </c>
      <c r="E93">
        <f t="shared" si="6"/>
        <v>0.88475999999999999</v>
      </c>
      <c r="F93">
        <f>STANDARDIZE(A93,B106,B107)</f>
        <v>1.318339100346021</v>
      </c>
      <c r="G93">
        <f t="shared" si="7"/>
        <v>0.90630492130020635</v>
      </c>
      <c r="H93">
        <f t="shared" si="8"/>
        <v>2.1544921300206354E-2</v>
      </c>
      <c r="K93">
        <f t="shared" si="9"/>
        <v>-24</v>
      </c>
      <c r="L93">
        <f>POWER('Ranlux 50000 '!K93,2)/500</f>
        <v>1.1519999999999999</v>
      </c>
    </row>
    <row r="94" spans="1:12" x14ac:dyDescent="0.35">
      <c r="A94">
        <v>89</v>
      </c>
      <c r="B94" t="s">
        <v>5</v>
      </c>
      <c r="C94">
        <v>530</v>
      </c>
      <c r="D94">
        <f t="shared" si="5"/>
        <v>44768</v>
      </c>
      <c r="E94">
        <f t="shared" si="6"/>
        <v>0.89536000000000004</v>
      </c>
      <c r="F94">
        <f>STANDARDIZE(A94,B106,B107)</f>
        <v>1.3529411764705883</v>
      </c>
      <c r="G94">
        <f t="shared" si="7"/>
        <v>0.91196278829708233</v>
      </c>
      <c r="H94">
        <f t="shared" si="8"/>
        <v>1.6602788297082283E-2</v>
      </c>
      <c r="K94">
        <f t="shared" si="9"/>
        <v>30</v>
      </c>
      <c r="L94">
        <f>POWER('Ranlux 50000 '!K94,2)/500</f>
        <v>1.8</v>
      </c>
    </row>
    <row r="95" spans="1:12" x14ac:dyDescent="0.35">
      <c r="A95">
        <v>90</v>
      </c>
      <c r="B95" t="s">
        <v>4</v>
      </c>
      <c r="C95">
        <v>489</v>
      </c>
      <c r="D95">
        <f t="shared" si="5"/>
        <v>45257</v>
      </c>
      <c r="E95">
        <f t="shared" si="6"/>
        <v>0.90513999999999994</v>
      </c>
      <c r="F95">
        <f>STANDARDIZE(A95,B106,B107)</f>
        <v>1.3875432525951559</v>
      </c>
      <c r="G95">
        <f t="shared" si="7"/>
        <v>0.917361914156131</v>
      </c>
      <c r="H95">
        <f t="shared" si="8"/>
        <v>1.2221914156131053E-2</v>
      </c>
      <c r="K95">
        <f t="shared" si="9"/>
        <v>-11</v>
      </c>
      <c r="L95">
        <f>POWER('Ranlux 50000 '!K95,2)/500</f>
        <v>0.24199999999999999</v>
      </c>
    </row>
    <row r="96" spans="1:12" x14ac:dyDescent="0.35">
      <c r="A96">
        <v>91</v>
      </c>
      <c r="B96" t="s">
        <v>5</v>
      </c>
      <c r="C96">
        <v>508</v>
      </c>
      <c r="D96">
        <f t="shared" si="5"/>
        <v>45765</v>
      </c>
      <c r="E96">
        <f t="shared" si="6"/>
        <v>0.9153</v>
      </c>
      <c r="F96">
        <f>STANDARDIZE(A96,B106,B107)</f>
        <v>1.4221453287197232</v>
      </c>
      <c r="G96">
        <f t="shared" si="7"/>
        <v>0.92250796696169568</v>
      </c>
      <c r="H96">
        <f t="shared" si="8"/>
        <v>7.2079669616956776E-3</v>
      </c>
      <c r="K96">
        <f t="shared" si="9"/>
        <v>8</v>
      </c>
      <c r="L96">
        <f>POWER('Ranlux 50000 '!K96,2)/500</f>
        <v>0.128</v>
      </c>
    </row>
    <row r="97" spans="1:12" x14ac:dyDescent="0.35">
      <c r="A97">
        <v>92</v>
      </c>
      <c r="B97" t="s">
        <v>5</v>
      </c>
      <c r="C97">
        <v>488</v>
      </c>
      <c r="D97">
        <f t="shared" si="5"/>
        <v>46253</v>
      </c>
      <c r="E97">
        <f t="shared" si="6"/>
        <v>0.92505999999999999</v>
      </c>
      <c r="F97">
        <f>STANDARDIZE(A97,B106,B107)</f>
        <v>1.4567474048442908</v>
      </c>
      <c r="G97">
        <f t="shared" si="7"/>
        <v>0.9274069405129024</v>
      </c>
      <c r="H97">
        <f t="shared" si="8"/>
        <v>2.3469405129024068E-3</v>
      </c>
      <c r="K97">
        <f t="shared" si="9"/>
        <v>-12</v>
      </c>
      <c r="L97">
        <f>POWER('Ranlux 50000 '!K97,2)/500</f>
        <v>0.28799999999999998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46753</v>
      </c>
      <c r="E98">
        <f t="shared" si="6"/>
        <v>0.93506</v>
      </c>
      <c r="F98">
        <f>STANDARDIZE(A98,B106,B107)</f>
        <v>1.4913494809688583</v>
      </c>
      <c r="G98">
        <f t="shared" si="7"/>
        <v>0.93206511787744073</v>
      </c>
      <c r="H98">
        <f t="shared" si="8"/>
        <v>2.9948821225592726E-3</v>
      </c>
      <c r="K98">
        <f t="shared" si="9"/>
        <v>0</v>
      </c>
      <c r="L98">
        <f>POWER('Ranlux 50000 '!K98,2)/500</f>
        <v>0</v>
      </c>
    </row>
    <row r="99" spans="1:12" x14ac:dyDescent="0.35">
      <c r="A99">
        <v>94</v>
      </c>
      <c r="B99" t="s">
        <v>4</v>
      </c>
      <c r="C99">
        <v>484</v>
      </c>
      <c r="D99">
        <f t="shared" si="5"/>
        <v>47237</v>
      </c>
      <c r="E99">
        <f t="shared" si="6"/>
        <v>0.94474000000000002</v>
      </c>
      <c r="F99">
        <f>STANDARDIZE(A99,B106,B107)</f>
        <v>1.5259515570934257</v>
      </c>
      <c r="G99">
        <f t="shared" si="7"/>
        <v>0.93648903534406702</v>
      </c>
      <c r="H99">
        <f t="shared" si="8"/>
        <v>8.2509646559330019E-3</v>
      </c>
      <c r="K99">
        <f t="shared" si="9"/>
        <v>-16</v>
      </c>
      <c r="L99">
        <f>POWER('Ranlux 50000 '!K99,2)/500</f>
        <v>0.51200000000000001</v>
      </c>
    </row>
    <row r="100" spans="1:12" x14ac:dyDescent="0.35">
      <c r="A100">
        <v>95</v>
      </c>
      <c r="B100" t="s">
        <v>5</v>
      </c>
      <c r="C100">
        <v>539</v>
      </c>
      <c r="D100">
        <f t="shared" si="5"/>
        <v>47776</v>
      </c>
      <c r="E100">
        <f t="shared" si="6"/>
        <v>0.95552000000000004</v>
      </c>
      <c r="F100">
        <f>STANDARDIZE(A100,B106,B107)</f>
        <v>1.5605536332179932</v>
      </c>
      <c r="G100">
        <f t="shared" si="7"/>
        <v>0.94068544696472922</v>
      </c>
      <c r="H100">
        <f t="shared" si="8"/>
        <v>1.4834553035270814E-2</v>
      </c>
      <c r="K100">
        <f t="shared" si="9"/>
        <v>39</v>
      </c>
      <c r="L100">
        <f>POWER('Ranlux 50000 '!K100,2)/500</f>
        <v>3.0419999999999998</v>
      </c>
    </row>
    <row r="101" spans="1:12" x14ac:dyDescent="0.35">
      <c r="A101">
        <v>96</v>
      </c>
      <c r="B101" t="s">
        <v>4</v>
      </c>
      <c r="C101">
        <v>512</v>
      </c>
      <c r="D101">
        <f t="shared" si="5"/>
        <v>48288</v>
      </c>
      <c r="E101">
        <f t="shared" si="6"/>
        <v>0.96575999999999995</v>
      </c>
      <c r="F101">
        <f>STANDARDIZE(A101,B106,B107)</f>
        <v>1.5951557093425608</v>
      </c>
      <c r="G101">
        <f t="shared" si="7"/>
        <v>0.94466128986371345</v>
      </c>
      <c r="H101">
        <f t="shared" si="8"/>
        <v>2.1098710136286503E-2</v>
      </c>
      <c r="K101">
        <f t="shared" si="9"/>
        <v>12</v>
      </c>
      <c r="L101">
        <f>POWER('Ranlux 50000 '!K101,2)/500</f>
        <v>0.28799999999999998</v>
      </c>
    </row>
    <row r="102" spans="1:12" x14ac:dyDescent="0.35">
      <c r="A102">
        <v>97</v>
      </c>
      <c r="B102" t="s">
        <v>5</v>
      </c>
      <c r="C102">
        <v>481</v>
      </c>
      <c r="D102">
        <f t="shared" si="5"/>
        <v>48769</v>
      </c>
      <c r="E102">
        <f t="shared" si="6"/>
        <v>0.97538000000000002</v>
      </c>
      <c r="F102">
        <f>STANDARDIZE(A102,B106,B107)</f>
        <v>1.6297577854671281</v>
      </c>
      <c r="G102">
        <f t="shared" si="7"/>
        <v>0.94842365047693522</v>
      </c>
      <c r="H102">
        <f t="shared" si="8"/>
        <v>2.6956349523064804E-2</v>
      </c>
      <c r="K102">
        <f t="shared" si="9"/>
        <v>-19</v>
      </c>
      <c r="L102">
        <f>POWER('Ranlux 50000 '!K102,2)/500</f>
        <v>0.72199999999999998</v>
      </c>
    </row>
    <row r="103" spans="1:12" x14ac:dyDescent="0.35">
      <c r="A103">
        <v>98</v>
      </c>
      <c r="B103" t="s">
        <v>5</v>
      </c>
      <c r="C103">
        <v>523</v>
      </c>
      <c r="D103">
        <f t="shared" si="5"/>
        <v>49292</v>
      </c>
      <c r="E103">
        <f t="shared" si="6"/>
        <v>0.98584000000000005</v>
      </c>
      <c r="F103">
        <f>STANDARDIZE(A103,B106,B107)</f>
        <v>1.6643598615916957</v>
      </c>
      <c r="G103">
        <f t="shared" si="7"/>
        <v>0.9519797318696086</v>
      </c>
      <c r="H103">
        <f t="shared" si="8"/>
        <v>3.3860268130391447E-2</v>
      </c>
      <c r="K103">
        <f t="shared" si="9"/>
        <v>23</v>
      </c>
      <c r="L103">
        <f>POWER('Ranlux 50000 '!K103,2)/500</f>
        <v>1.0580000000000001</v>
      </c>
    </row>
    <row r="104" spans="1:12" x14ac:dyDescent="0.35">
      <c r="A104">
        <v>99</v>
      </c>
      <c r="B104" t="s">
        <v>5</v>
      </c>
      <c r="C104">
        <v>452</v>
      </c>
      <c r="D104">
        <f t="shared" si="5"/>
        <v>49744</v>
      </c>
      <c r="E104">
        <f t="shared" si="6"/>
        <v>0.99487999999999999</v>
      </c>
      <c r="F104">
        <f>STANDARDIZE(A104,B106,B107)</f>
        <v>1.698961937716263</v>
      </c>
      <c r="G104">
        <f t="shared" si="7"/>
        <v>0.9553368222652151</v>
      </c>
      <c r="H104">
        <f t="shared" si="8"/>
        <v>3.9543177734784885E-2</v>
      </c>
      <c r="K104">
        <f t="shared" si="9"/>
        <v>-48</v>
      </c>
      <c r="L104">
        <f>POWER('Ranlux 50000 '!K104,2)/500</f>
        <v>4.6079999999999997</v>
      </c>
    </row>
    <row r="105" spans="1:12" x14ac:dyDescent="0.35">
      <c r="A105">
        <v>100</v>
      </c>
      <c r="B105" t="s">
        <v>3</v>
      </c>
      <c r="C105">
        <v>256</v>
      </c>
      <c r="D105">
        <f t="shared" si="5"/>
        <v>50000</v>
      </c>
      <c r="E105">
        <f t="shared" si="6"/>
        <v>1</v>
      </c>
      <c r="F105">
        <f>STANDARDIZE(A105,B106,B107)</f>
        <v>1.7335640138408306</v>
      </c>
      <c r="G105">
        <f t="shared" si="7"/>
        <v>0.95850226490310253</v>
      </c>
      <c r="H105">
        <f t="shared" si="8"/>
        <v>4.149773509689747E-2</v>
      </c>
      <c r="K105">
        <f t="shared" si="9"/>
        <v>-244</v>
      </c>
      <c r="L105">
        <f>POWER('Ranlux 50000 '!K105,2)/500</f>
        <v>119.072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370.29599999999994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6.4272629753319072E-2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-3.9551060717892099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-361.06096667126877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-3.9765757574414957</v>
      </c>
    </row>
    <row r="127" spans="1:4" x14ac:dyDescent="0.35">
      <c r="A127" t="s">
        <v>53</v>
      </c>
      <c r="B127">
        <f>B122+B123*_xlfn.NORM.S.INV(1-0.05/2)</f>
        <v>-3.9336363861369241</v>
      </c>
    </row>
    <row r="129" spans="1:4" x14ac:dyDescent="0.35">
      <c r="A129" t="s">
        <v>54</v>
      </c>
      <c r="B129">
        <f>KURT(C5:C105)</f>
        <v>21.898606120190415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999.58001908285473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21.855667607527284</v>
      </c>
    </row>
    <row r="134" spans="1:4" x14ac:dyDescent="0.35">
      <c r="A134" t="s">
        <v>57</v>
      </c>
      <c r="B134">
        <f>B129+B130*_xlfn.NORM.S.INV(1-0.05/2)</f>
        <v>21.941544632853546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4" workbookViewId="0">
      <selection activeCell="P12" sqref="P11:P12"/>
    </sheetView>
  </sheetViews>
  <sheetFormatPr defaultRowHeight="14.5" x14ac:dyDescent="0.35"/>
  <cols>
    <col min="1" max="1" width="16" customWidth="1"/>
  </cols>
  <sheetData>
    <row r="1" spans="1:15" x14ac:dyDescent="0.35">
      <c r="A1" t="s">
        <v>83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748</v>
      </c>
      <c r="D5">
        <v>748</v>
      </c>
      <c r="E5">
        <f>D5/150000</f>
        <v>4.986666666666667E-3</v>
      </c>
      <c r="F5">
        <f>STANDARDIZE(A5,B106,B107)</f>
        <v>-1.7335640138408306</v>
      </c>
      <c r="G5">
        <f>NORMSDIST(F5)</f>
        <v>4.149773509689747E-2</v>
      </c>
      <c r="H5">
        <f>ABS(G5-E5)</f>
        <v>3.6511068430230803E-2</v>
      </c>
      <c r="K5">
        <f>C5-1500</f>
        <v>-752</v>
      </c>
      <c r="L5">
        <f>POWER('Ranlux 150000 '!K5,2)/1500</f>
        <v>377.00266666666664</v>
      </c>
    </row>
    <row r="6" spans="1:15" x14ac:dyDescent="0.35">
      <c r="A6">
        <v>1</v>
      </c>
      <c r="B6" t="s">
        <v>5</v>
      </c>
      <c r="C6">
        <v>1582</v>
      </c>
      <c r="D6">
        <f t="shared" ref="D6:D69" si="0">D5+C6</f>
        <v>2330</v>
      </c>
      <c r="E6">
        <f>D6/150000</f>
        <v>1.5533333333333333E-2</v>
      </c>
      <c r="F6">
        <f>STANDARDIZE(A6,B106,B107)</f>
        <v>-1.698961937716263</v>
      </c>
      <c r="G6">
        <f>NORMSDIST(F6)</f>
        <v>4.4663177734784919E-2</v>
      </c>
      <c r="H6">
        <f>ABS(G6-E6)</f>
        <v>2.9129844401451586E-2</v>
      </c>
      <c r="K6">
        <f>C6-1500</f>
        <v>82</v>
      </c>
      <c r="L6">
        <f>POWER('Ranlux 150000 '!K6,2)/1500</f>
        <v>4.4826666666666668</v>
      </c>
    </row>
    <row r="7" spans="1:15" x14ac:dyDescent="0.35">
      <c r="A7">
        <v>2</v>
      </c>
      <c r="B7" t="s">
        <v>4</v>
      </c>
      <c r="C7">
        <v>1544</v>
      </c>
      <c r="D7">
        <f t="shared" si="0"/>
        <v>3874</v>
      </c>
      <c r="E7">
        <f t="shared" ref="E7:E70" si="1">D7/150000</f>
        <v>2.5826666666666668E-2</v>
      </c>
      <c r="F7">
        <f>STANDARDIZE(A7,B106,B107)</f>
        <v>-1.6643598615916957</v>
      </c>
      <c r="G7">
        <f t="shared" ref="G7:G70" si="2">NORMSDIST(F7)</f>
        <v>4.8020268130391376E-2</v>
      </c>
      <c r="H7">
        <f t="shared" ref="H7:H70" si="3">ABS(G7-E7)</f>
        <v>2.2193601463724708E-2</v>
      </c>
      <c r="K7">
        <f t="shared" ref="K7:K70" si="4">C7-1500</f>
        <v>44</v>
      </c>
      <c r="L7">
        <f>POWER('Ranlux 150000 '!K7,2)/1500</f>
        <v>1.2906666666666666</v>
      </c>
    </row>
    <row r="8" spans="1:15" x14ac:dyDescent="0.35">
      <c r="A8">
        <v>3</v>
      </c>
      <c r="B8" t="s">
        <v>4</v>
      </c>
      <c r="C8">
        <v>1505</v>
      </c>
      <c r="D8">
        <f t="shared" si="0"/>
        <v>5379</v>
      </c>
      <c r="E8">
        <f t="shared" si="1"/>
        <v>3.5860000000000003E-2</v>
      </c>
      <c r="F8">
        <f>STANDARDIZE(A8,B106,B107)</f>
        <v>-1.6297577854671281</v>
      </c>
      <c r="G8">
        <f t="shared" si="2"/>
        <v>5.1576349523064779E-2</v>
      </c>
      <c r="H8">
        <f t="shared" si="3"/>
        <v>1.5716349523064777E-2</v>
      </c>
      <c r="K8">
        <f t="shared" si="4"/>
        <v>5</v>
      </c>
      <c r="L8">
        <f>POWER('Ranlux 150000 '!K8,2)/1500</f>
        <v>1.6666666666666666E-2</v>
      </c>
    </row>
    <row r="9" spans="1:15" x14ac:dyDescent="0.35">
      <c r="A9">
        <v>4</v>
      </c>
      <c r="B9" t="s">
        <v>4</v>
      </c>
      <c r="C9">
        <v>1438</v>
      </c>
      <c r="D9">
        <f t="shared" si="0"/>
        <v>6817</v>
      </c>
      <c r="E9">
        <f t="shared" si="1"/>
        <v>4.544666666666667E-2</v>
      </c>
      <c r="F9">
        <f>STANDARDIZE(A9,B106,B107)</f>
        <v>-1.5951557093425608</v>
      </c>
      <c r="G9">
        <f t="shared" si="2"/>
        <v>5.5338710136286572E-2</v>
      </c>
      <c r="H9">
        <f t="shared" si="3"/>
        <v>9.8920434696199017E-3</v>
      </c>
      <c r="K9">
        <f t="shared" si="4"/>
        <v>-62</v>
      </c>
      <c r="L9">
        <f>POWER('Ranlux 150000 '!K9,2)/1500</f>
        <v>2.5626666666666669</v>
      </c>
    </row>
    <row r="10" spans="1:15" x14ac:dyDescent="0.35">
      <c r="A10">
        <v>5</v>
      </c>
      <c r="B10" t="s">
        <v>5</v>
      </c>
      <c r="C10">
        <v>1467</v>
      </c>
      <c r="D10">
        <f t="shared" si="0"/>
        <v>8284</v>
      </c>
      <c r="E10">
        <f t="shared" si="1"/>
        <v>5.5226666666666667E-2</v>
      </c>
      <c r="F10">
        <f>STANDARDIZE(A10,B106,B107)</f>
        <v>-1.5605536332179932</v>
      </c>
      <c r="G10">
        <f t="shared" si="2"/>
        <v>5.9314553035270827E-2</v>
      </c>
      <c r="H10">
        <f t="shared" si="3"/>
        <v>4.08788636860416E-3</v>
      </c>
      <c r="K10">
        <f t="shared" si="4"/>
        <v>-33</v>
      </c>
      <c r="L10">
        <f>POWER('Ranlux 150000 '!K10,2)/1500</f>
        <v>0.72599999999999998</v>
      </c>
    </row>
    <row r="11" spans="1:15" x14ac:dyDescent="0.35">
      <c r="A11">
        <v>6</v>
      </c>
      <c r="B11" t="s">
        <v>5</v>
      </c>
      <c r="C11">
        <v>1463</v>
      </c>
      <c r="D11">
        <f t="shared" si="0"/>
        <v>9747</v>
      </c>
      <c r="E11">
        <f t="shared" si="1"/>
        <v>6.4979999999999996E-2</v>
      </c>
      <c r="F11">
        <f>STANDARDIZE(A11,B106,B107)</f>
        <v>-1.5259515570934257</v>
      </c>
      <c r="G11">
        <f t="shared" si="2"/>
        <v>6.351096465593295E-2</v>
      </c>
      <c r="H11">
        <f t="shared" si="3"/>
        <v>1.4690353440670462E-3</v>
      </c>
      <c r="K11">
        <f t="shared" si="4"/>
        <v>-37</v>
      </c>
      <c r="L11">
        <f>POWER('Ranlux 150000 '!K11,2)/1500</f>
        <v>0.91266666666666663</v>
      </c>
    </row>
    <row r="12" spans="1:15" x14ac:dyDescent="0.35">
      <c r="A12">
        <v>7</v>
      </c>
      <c r="B12" t="s">
        <v>5</v>
      </c>
      <c r="C12">
        <v>1428</v>
      </c>
      <c r="D12">
        <f t="shared" si="0"/>
        <v>11175</v>
      </c>
      <c r="E12">
        <f t="shared" si="1"/>
        <v>7.4499999999999997E-2</v>
      </c>
      <c r="F12">
        <f>STANDARDIZE(A12,B106,B107)</f>
        <v>-1.4913494809688583</v>
      </c>
      <c r="G12">
        <f t="shared" si="2"/>
        <v>6.7934882122559298E-2</v>
      </c>
      <c r="H12">
        <f t="shared" si="3"/>
        <v>6.5651178774406987E-3</v>
      </c>
      <c r="K12">
        <f t="shared" si="4"/>
        <v>-72</v>
      </c>
      <c r="L12">
        <f>POWER('Ranlux 150000 '!K12,2)/1500</f>
        <v>3.456</v>
      </c>
    </row>
    <row r="13" spans="1:15" x14ac:dyDescent="0.35">
      <c r="A13">
        <v>8</v>
      </c>
      <c r="B13" t="s">
        <v>4</v>
      </c>
      <c r="C13">
        <v>1447</v>
      </c>
      <c r="D13">
        <f t="shared" si="0"/>
        <v>12622</v>
      </c>
      <c r="E13">
        <f t="shared" si="1"/>
        <v>8.4146666666666661E-2</v>
      </c>
      <c r="F13">
        <f>STANDARDIZE(A13,B106,B107)</f>
        <v>-1.4567474048442908</v>
      </c>
      <c r="G13">
        <f t="shared" si="2"/>
        <v>7.2593059487097614E-2</v>
      </c>
      <c r="H13">
        <f t="shared" si="3"/>
        <v>1.1553607179569048E-2</v>
      </c>
      <c r="K13">
        <f t="shared" si="4"/>
        <v>-53</v>
      </c>
      <c r="L13">
        <f>POWER('Ranlux 150000 '!K13,2)/1500</f>
        <v>1.8726666666666667</v>
      </c>
    </row>
    <row r="14" spans="1:15" x14ac:dyDescent="0.35">
      <c r="A14">
        <v>9</v>
      </c>
      <c r="B14" t="s">
        <v>5</v>
      </c>
      <c r="C14">
        <v>1452</v>
      </c>
      <c r="D14">
        <f t="shared" si="0"/>
        <v>14074</v>
      </c>
      <c r="E14">
        <f t="shared" si="1"/>
        <v>9.3826666666666669E-2</v>
      </c>
      <c r="F14">
        <f>STANDARDIZE(A14,B106,B107)</f>
        <v>-1.4221453287197232</v>
      </c>
      <c r="G14">
        <f t="shared" si="2"/>
        <v>7.7492033038304278E-2</v>
      </c>
      <c r="H14">
        <f t="shared" si="3"/>
        <v>1.6334633628362391E-2</v>
      </c>
      <c r="K14">
        <f t="shared" si="4"/>
        <v>-48</v>
      </c>
      <c r="L14">
        <f>POWER('Ranlux 150000 '!K14,2)/1500</f>
        <v>1.536</v>
      </c>
    </row>
    <row r="15" spans="1:15" x14ac:dyDescent="0.35">
      <c r="A15">
        <v>10</v>
      </c>
      <c r="B15" t="s">
        <v>4</v>
      </c>
      <c r="C15">
        <v>1466</v>
      </c>
      <c r="D15">
        <f t="shared" si="0"/>
        <v>15540</v>
      </c>
      <c r="E15">
        <f t="shared" si="1"/>
        <v>0.1036</v>
      </c>
      <c r="F15">
        <f>STANDARDIZE(A15,B106,B107)</f>
        <v>-1.3875432525951559</v>
      </c>
      <c r="G15">
        <f t="shared" si="2"/>
        <v>8.2638085843869044E-2</v>
      </c>
      <c r="H15">
        <f t="shared" si="3"/>
        <v>2.0961914156130954E-2</v>
      </c>
      <c r="K15">
        <f t="shared" si="4"/>
        <v>-34</v>
      </c>
      <c r="L15">
        <f>POWER('Ranlux 150000 '!K15,2)/1500</f>
        <v>0.77066666666666672</v>
      </c>
    </row>
    <row r="16" spans="1:15" x14ac:dyDescent="0.35">
      <c r="A16">
        <v>11</v>
      </c>
      <c r="B16" t="s">
        <v>5</v>
      </c>
      <c r="C16">
        <v>1602</v>
      </c>
      <c r="D16">
        <f t="shared" si="0"/>
        <v>17142</v>
      </c>
      <c r="E16">
        <f t="shared" si="1"/>
        <v>0.11428000000000001</v>
      </c>
      <c r="F16">
        <f>STANDARDIZE(A16,B106,B107)</f>
        <v>-1.3529411764705883</v>
      </c>
      <c r="G16">
        <f t="shared" si="2"/>
        <v>8.8037211702917673E-2</v>
      </c>
      <c r="H16">
        <f t="shared" si="3"/>
        <v>2.6242788297082334E-2</v>
      </c>
      <c r="K16">
        <f t="shared" si="4"/>
        <v>102</v>
      </c>
      <c r="L16">
        <f>POWER('Ranlux 150000 '!K16,2)/1500</f>
        <v>6.9359999999999999</v>
      </c>
    </row>
    <row r="17" spans="1:12" x14ac:dyDescent="0.35">
      <c r="A17">
        <v>12</v>
      </c>
      <c r="B17" t="s">
        <v>5</v>
      </c>
      <c r="C17">
        <v>1455</v>
      </c>
      <c r="D17">
        <f t="shared" si="0"/>
        <v>18597</v>
      </c>
      <c r="E17">
        <f t="shared" si="1"/>
        <v>0.12398000000000001</v>
      </c>
      <c r="F17">
        <f>STANDARDIZE(A17,B106,B107)</f>
        <v>-1.318339100346021</v>
      </c>
      <c r="G17">
        <f t="shared" si="2"/>
        <v>9.3695078699793696E-2</v>
      </c>
      <c r="H17">
        <f t="shared" si="3"/>
        <v>3.0284921300206311E-2</v>
      </c>
      <c r="K17">
        <f t="shared" si="4"/>
        <v>-45</v>
      </c>
      <c r="L17">
        <f>POWER('Ranlux 150000 '!K17,2)/1500</f>
        <v>1.35</v>
      </c>
    </row>
    <row r="18" spans="1:12" x14ac:dyDescent="0.35">
      <c r="A18">
        <v>13</v>
      </c>
      <c r="B18" t="s">
        <v>4</v>
      </c>
      <c r="C18">
        <v>1535</v>
      </c>
      <c r="D18">
        <f t="shared" si="0"/>
        <v>20132</v>
      </c>
      <c r="E18">
        <f t="shared" si="1"/>
        <v>0.13421333333333332</v>
      </c>
      <c r="F18">
        <f>STANDARDIZE(A18,B106,B107)</f>
        <v>-1.2837370242214534</v>
      </c>
      <c r="G18">
        <f t="shared" si="2"/>
        <v>9.9616992562577611E-2</v>
      </c>
      <c r="H18">
        <f t="shared" si="3"/>
        <v>3.4596340770755712E-2</v>
      </c>
      <c r="K18">
        <f t="shared" si="4"/>
        <v>35</v>
      </c>
      <c r="L18">
        <f>POWER('Ranlux 150000 '!K18,2)/1500</f>
        <v>0.81666666666666665</v>
      </c>
    </row>
    <row r="19" spans="1:12" x14ac:dyDescent="0.35">
      <c r="A19">
        <v>14</v>
      </c>
      <c r="B19" t="s">
        <v>5</v>
      </c>
      <c r="C19">
        <v>1428</v>
      </c>
      <c r="D19">
        <f t="shared" si="0"/>
        <v>21560</v>
      </c>
      <c r="E19">
        <f t="shared" si="1"/>
        <v>0.14373333333333332</v>
      </c>
      <c r="F19">
        <f>STANDARDIZE(A19,B106,B107)</f>
        <v>-1.2491349480968859</v>
      </c>
      <c r="G19">
        <f t="shared" si="2"/>
        <v>0.10580786004123294</v>
      </c>
      <c r="H19">
        <f t="shared" si="3"/>
        <v>3.7925473292100387E-2</v>
      </c>
      <c r="K19">
        <f t="shared" si="4"/>
        <v>-72</v>
      </c>
      <c r="L19">
        <f>POWER('Ranlux 150000 '!K19,2)/1500</f>
        <v>3.456</v>
      </c>
    </row>
    <row r="20" spans="1:12" x14ac:dyDescent="0.35">
      <c r="A20">
        <v>15</v>
      </c>
      <c r="B20" t="s">
        <v>4</v>
      </c>
      <c r="C20">
        <v>1498</v>
      </c>
      <c r="D20">
        <f t="shared" si="0"/>
        <v>23058</v>
      </c>
      <c r="E20">
        <f t="shared" si="1"/>
        <v>0.15372</v>
      </c>
      <c r="F20">
        <f>STANDARDIZE(A20,B106,B107)</f>
        <v>-1.2145328719723185</v>
      </c>
      <c r="G20">
        <f t="shared" si="2"/>
        <v>0.11227215253041932</v>
      </c>
      <c r="H20">
        <f t="shared" si="3"/>
        <v>4.1447847469580676E-2</v>
      </c>
      <c r="K20">
        <f t="shared" si="4"/>
        <v>-2</v>
      </c>
      <c r="L20">
        <f>POWER('Ranlux 150000 '!K20,2)/1500</f>
        <v>2.6666666666666666E-3</v>
      </c>
    </row>
    <row r="21" spans="1:12" x14ac:dyDescent="0.35">
      <c r="A21">
        <v>16</v>
      </c>
      <c r="B21" t="s">
        <v>4</v>
      </c>
      <c r="C21">
        <v>1476</v>
      </c>
      <c r="D21">
        <f t="shared" si="0"/>
        <v>24534</v>
      </c>
      <c r="E21">
        <f t="shared" si="1"/>
        <v>0.16356000000000001</v>
      </c>
      <c r="F21">
        <f>STANDARDIZE(A21,B106,B107)</f>
        <v>-1.179930795847751</v>
      </c>
      <c r="G21">
        <f t="shared" si="2"/>
        <v>0.11901387017071069</v>
      </c>
      <c r="H21">
        <f t="shared" si="3"/>
        <v>4.4546129829289322E-2</v>
      </c>
      <c r="K21">
        <f t="shared" si="4"/>
        <v>-24</v>
      </c>
      <c r="L21">
        <f>POWER('Ranlux 150000 '!K21,2)/1500</f>
        <v>0.38400000000000001</v>
      </c>
    </row>
    <row r="22" spans="1:12" x14ac:dyDescent="0.35">
      <c r="A22">
        <v>17</v>
      </c>
      <c r="B22" t="s">
        <v>5</v>
      </c>
      <c r="C22">
        <v>1542</v>
      </c>
      <c r="D22">
        <f t="shared" si="0"/>
        <v>26076</v>
      </c>
      <c r="E22">
        <f t="shared" si="1"/>
        <v>0.17383999999999999</v>
      </c>
      <c r="F22">
        <f>STANDARDIZE(A22,B106,B107)</f>
        <v>-1.1453287197231834</v>
      </c>
      <c r="G22">
        <f t="shared" si="2"/>
        <v>0.12603650666905764</v>
      </c>
      <c r="H22">
        <f t="shared" si="3"/>
        <v>4.7803493330942359E-2</v>
      </c>
      <c r="K22">
        <f t="shared" si="4"/>
        <v>42</v>
      </c>
      <c r="L22">
        <f>POWER('Ranlux 150000 '!K22,2)/1500</f>
        <v>1.1759999999999999</v>
      </c>
    </row>
    <row r="23" spans="1:12" x14ac:dyDescent="0.35">
      <c r="A23">
        <v>18</v>
      </c>
      <c r="B23" t="s">
        <v>5</v>
      </c>
      <c r="C23">
        <v>1484</v>
      </c>
      <c r="D23">
        <f t="shared" si="0"/>
        <v>27560</v>
      </c>
      <c r="E23">
        <f t="shared" si="1"/>
        <v>0.18373333333333333</v>
      </c>
      <c r="F23">
        <f>STANDARDIZE(A23,B106,B107)</f>
        <v>-1.1107266435986161</v>
      </c>
      <c r="G23">
        <f t="shared" si="2"/>
        <v>0.13334301508469001</v>
      </c>
      <c r="H23">
        <f t="shared" si="3"/>
        <v>5.0390318248643318E-2</v>
      </c>
      <c r="K23">
        <f t="shared" si="4"/>
        <v>-16</v>
      </c>
      <c r="L23">
        <f>POWER('Ranlux 150000 '!K23,2)/1500</f>
        <v>0.17066666666666666</v>
      </c>
    </row>
    <row r="24" spans="1:12" x14ac:dyDescent="0.35">
      <c r="A24">
        <v>19</v>
      </c>
      <c r="B24" t="s">
        <v>5</v>
      </c>
      <c r="C24">
        <v>1495</v>
      </c>
      <c r="D24">
        <f t="shared" si="0"/>
        <v>29055</v>
      </c>
      <c r="E24">
        <f t="shared" si="1"/>
        <v>0.19370000000000001</v>
      </c>
      <c r="F24">
        <f>STANDARDIZE(A24,B106,B107)</f>
        <v>-1.0761245674740485</v>
      </c>
      <c r="G24">
        <f t="shared" si="2"/>
        <v>0.14093577483014286</v>
      </c>
      <c r="H24">
        <f t="shared" si="3"/>
        <v>5.2764225169857154E-2</v>
      </c>
      <c r="K24">
        <f t="shared" si="4"/>
        <v>-5</v>
      </c>
      <c r="L24">
        <f>POWER('Ranlux 150000 '!K24,2)/1500</f>
        <v>1.6666666666666666E-2</v>
      </c>
    </row>
    <row r="25" spans="1:12" x14ac:dyDescent="0.35">
      <c r="A25">
        <v>20</v>
      </c>
      <c r="B25" t="s">
        <v>5</v>
      </c>
      <c r="C25">
        <v>1482</v>
      </c>
      <c r="D25">
        <f t="shared" si="0"/>
        <v>30537</v>
      </c>
      <c r="E25">
        <f t="shared" si="1"/>
        <v>0.20358000000000001</v>
      </c>
      <c r="F25">
        <f>STANDARDIZE(A25,B106,B107)</f>
        <v>-1.0415224913494812</v>
      </c>
      <c r="G25">
        <f t="shared" si="2"/>
        <v>0.14881656013858702</v>
      </c>
      <c r="H25">
        <f t="shared" si="3"/>
        <v>5.4763439861412994E-2</v>
      </c>
      <c r="K25">
        <f t="shared" si="4"/>
        <v>-18</v>
      </c>
      <c r="L25">
        <f>POWER('Ranlux 150000 '!K25,2)/1500</f>
        <v>0.216</v>
      </c>
    </row>
    <row r="26" spans="1:12" x14ac:dyDescent="0.35">
      <c r="A26">
        <v>21</v>
      </c>
      <c r="B26" t="s">
        <v>5</v>
      </c>
      <c r="C26">
        <v>1465</v>
      </c>
      <c r="D26">
        <f t="shared" si="0"/>
        <v>32002</v>
      </c>
      <c r="E26">
        <f t="shared" si="1"/>
        <v>0.21334666666666666</v>
      </c>
      <c r="F26">
        <f>STANDARDIZE(A26,B106,B107)</f>
        <v>-1.0069204152249136</v>
      </c>
      <c r="G26">
        <f t="shared" si="2"/>
        <v>0.15698651024806606</v>
      </c>
      <c r="H26">
        <f t="shared" si="3"/>
        <v>5.6360156418600593E-2</v>
      </c>
      <c r="K26">
        <f t="shared" si="4"/>
        <v>-35</v>
      </c>
      <c r="L26">
        <f>POWER('Ranlux 150000 '!K26,2)/1500</f>
        <v>0.81666666666666665</v>
      </c>
    </row>
    <row r="27" spans="1:12" x14ac:dyDescent="0.35">
      <c r="A27">
        <v>22</v>
      </c>
      <c r="B27" t="s">
        <v>4</v>
      </c>
      <c r="C27">
        <v>1515</v>
      </c>
      <c r="D27">
        <f t="shared" si="0"/>
        <v>33517</v>
      </c>
      <c r="E27">
        <f t="shared" si="1"/>
        <v>0.22344666666666665</v>
      </c>
      <c r="F27">
        <f>STANDARDIZE(A27,B106,B107)</f>
        <v>-0.97231833910034615</v>
      </c>
      <c r="G27">
        <f t="shared" si="2"/>
        <v>0.16544610155049327</v>
      </c>
      <c r="H27">
        <f t="shared" si="3"/>
        <v>5.800056511617338E-2</v>
      </c>
      <c r="K27">
        <f t="shared" si="4"/>
        <v>15</v>
      </c>
      <c r="L27">
        <f>POWER('Ranlux 150000 '!K27,2)/1500</f>
        <v>0.15</v>
      </c>
    </row>
    <row r="28" spans="1:12" x14ac:dyDescent="0.35">
      <c r="A28">
        <v>23</v>
      </c>
      <c r="B28" t="s">
        <v>5</v>
      </c>
      <c r="C28">
        <v>1552</v>
      </c>
      <c r="D28">
        <f t="shared" si="0"/>
        <v>35069</v>
      </c>
      <c r="E28">
        <f t="shared" si="1"/>
        <v>0.23379333333333333</v>
      </c>
      <c r="F28">
        <f>STANDARDIZE(A28,B106,B107)</f>
        <v>-0.93771626297577859</v>
      </c>
      <c r="G28">
        <f t="shared" si="2"/>
        <v>0.17419512194830147</v>
      </c>
      <c r="H28">
        <f t="shared" si="3"/>
        <v>5.9598211385031852E-2</v>
      </c>
      <c r="K28">
        <f t="shared" si="4"/>
        <v>52</v>
      </c>
      <c r="L28">
        <f>POWER('Ranlux 150000 '!K28,2)/1500</f>
        <v>1.8026666666666666</v>
      </c>
    </row>
    <row r="29" spans="1:12" x14ac:dyDescent="0.35">
      <c r="A29">
        <v>24</v>
      </c>
      <c r="B29" t="s">
        <v>5</v>
      </c>
      <c r="C29">
        <v>1473</v>
      </c>
      <c r="D29">
        <f t="shared" si="0"/>
        <v>36542</v>
      </c>
      <c r="E29">
        <f t="shared" si="1"/>
        <v>0.24361333333333332</v>
      </c>
      <c r="F29">
        <f>STANDARDIZE(A29,B106,B107)</f>
        <v>-0.90311418685121114</v>
      </c>
      <c r="G29">
        <f t="shared" si="2"/>
        <v>0.18323264765441769</v>
      </c>
      <c r="H29">
        <f t="shared" si="3"/>
        <v>6.0380685678915635E-2</v>
      </c>
      <c r="K29">
        <f t="shared" si="4"/>
        <v>-27</v>
      </c>
      <c r="L29">
        <f>POWER('Ranlux 150000 '!K29,2)/1500</f>
        <v>0.48599999999999999</v>
      </c>
    </row>
    <row r="30" spans="1:12" x14ac:dyDescent="0.35">
      <c r="A30">
        <v>25</v>
      </c>
      <c r="B30" t="s">
        <v>5</v>
      </c>
      <c r="C30">
        <v>1490</v>
      </c>
      <c r="D30">
        <f t="shared" si="0"/>
        <v>38032</v>
      </c>
      <c r="E30">
        <f t="shared" si="1"/>
        <v>0.25354666666666664</v>
      </c>
      <c r="F30">
        <f>STANDARDIZE(A30,B106,B107)</f>
        <v>-0.86851211072664369</v>
      </c>
      <c r="G30">
        <f t="shared" si="2"/>
        <v>0.19255702266174862</v>
      </c>
      <c r="H30">
        <f t="shared" si="3"/>
        <v>6.098964400491802E-2</v>
      </c>
      <c r="K30">
        <f t="shared" si="4"/>
        <v>-10</v>
      </c>
      <c r="L30">
        <f>POWER('Ranlux 150000 '!K30,2)/1500</f>
        <v>6.6666666666666666E-2</v>
      </c>
    </row>
    <row r="31" spans="1:12" x14ac:dyDescent="0.35">
      <c r="A31">
        <v>26</v>
      </c>
      <c r="B31" t="s">
        <v>5</v>
      </c>
      <c r="C31">
        <v>1435</v>
      </c>
      <c r="D31">
        <f t="shared" si="0"/>
        <v>39467</v>
      </c>
      <c r="E31">
        <f t="shared" si="1"/>
        <v>0.26311333333333331</v>
      </c>
      <c r="F31">
        <f>STANDARDIZE(A31,B106,B107)</f>
        <v>-0.83391003460207624</v>
      </c>
      <c r="G31">
        <f t="shared" si="2"/>
        <v>0.20216584109662086</v>
      </c>
      <c r="H31">
        <f t="shared" si="3"/>
        <v>6.0947492236712447E-2</v>
      </c>
      <c r="K31">
        <f t="shared" si="4"/>
        <v>-65</v>
      </c>
      <c r="L31">
        <f>POWER('Ranlux 150000 '!K31,2)/1500</f>
        <v>2.8166666666666669</v>
      </c>
    </row>
    <row r="32" spans="1:12" x14ac:dyDescent="0.35">
      <c r="A32">
        <v>27</v>
      </c>
      <c r="B32" t="s">
        <v>4</v>
      </c>
      <c r="C32">
        <v>1500</v>
      </c>
      <c r="D32">
        <f t="shared" si="0"/>
        <v>40967</v>
      </c>
      <c r="E32">
        <f t="shared" si="1"/>
        <v>0.27311333333333332</v>
      </c>
      <c r="F32">
        <f>STANDARDIZE(A32,B106,B107)</f>
        <v>-0.79930795847750868</v>
      </c>
      <c r="G32">
        <f t="shared" si="2"/>
        <v>0.21205593265665815</v>
      </c>
      <c r="H32">
        <f t="shared" si="3"/>
        <v>6.1057400676675172E-2</v>
      </c>
      <c r="K32">
        <f t="shared" si="4"/>
        <v>0</v>
      </c>
      <c r="L32">
        <f>POWER('Ranlux 150000 '!K32,2)/1500</f>
        <v>0</v>
      </c>
    </row>
    <row r="33" spans="1:12" x14ac:dyDescent="0.35">
      <c r="A33">
        <v>28</v>
      </c>
      <c r="B33" t="s">
        <v>5</v>
      </c>
      <c r="C33">
        <v>1572</v>
      </c>
      <c r="D33">
        <f t="shared" si="0"/>
        <v>42539</v>
      </c>
      <c r="E33">
        <f t="shared" si="1"/>
        <v>0.28359333333333331</v>
      </c>
      <c r="F33">
        <f>STANDARDIZE(A33,B106,B107)</f>
        <v>-0.76470588235294124</v>
      </c>
      <c r="G33">
        <f t="shared" si="2"/>
        <v>0.2222233513174621</v>
      </c>
      <c r="H33">
        <f t="shared" si="3"/>
        <v>6.1369982015871211E-2</v>
      </c>
      <c r="K33">
        <f t="shared" si="4"/>
        <v>72</v>
      </c>
      <c r="L33">
        <f>POWER('Ranlux 150000 '!K33,2)/1500</f>
        <v>3.456</v>
      </c>
    </row>
    <row r="34" spans="1:12" x14ac:dyDescent="0.35">
      <c r="A34">
        <v>29</v>
      </c>
      <c r="B34" t="s">
        <v>4</v>
      </c>
      <c r="C34">
        <v>1454</v>
      </c>
      <c r="D34">
        <f t="shared" si="0"/>
        <v>43993</v>
      </c>
      <c r="E34">
        <f t="shared" si="1"/>
        <v>0.29328666666666664</v>
      </c>
      <c r="F34">
        <f>STANDARDIZE(A34,B106,B107)</f>
        <v>-0.73010380622837379</v>
      </c>
      <c r="G34">
        <f t="shared" si="2"/>
        <v>0.23266336747427729</v>
      </c>
      <c r="H34">
        <f t="shared" si="3"/>
        <v>6.0623299192389346E-2</v>
      </c>
      <c r="K34">
        <f t="shared" si="4"/>
        <v>-46</v>
      </c>
      <c r="L34">
        <f>POWER('Ranlux 150000 '!K34,2)/1500</f>
        <v>1.4106666666666667</v>
      </c>
    </row>
    <row r="35" spans="1:12" x14ac:dyDescent="0.35">
      <c r="A35">
        <v>30</v>
      </c>
      <c r="B35" t="s">
        <v>5</v>
      </c>
      <c r="C35">
        <v>1493</v>
      </c>
      <c r="D35">
        <f t="shared" si="0"/>
        <v>45486</v>
      </c>
      <c r="E35">
        <f t="shared" si="1"/>
        <v>0.30324000000000001</v>
      </c>
      <c r="F35">
        <f>STANDARDIZE(A35,B106,B107)</f>
        <v>-0.69550173010380634</v>
      </c>
      <c r="G35">
        <f t="shared" si="2"/>
        <v>0.2433704636646834</v>
      </c>
      <c r="H35">
        <f t="shared" si="3"/>
        <v>5.9869536335316609E-2</v>
      </c>
      <c r="K35">
        <f t="shared" si="4"/>
        <v>-7</v>
      </c>
      <c r="L35">
        <f>POWER('Ranlux 150000 '!K35,2)/1500</f>
        <v>3.2666666666666663E-2</v>
      </c>
    </row>
    <row r="36" spans="1:12" x14ac:dyDescent="0.35">
      <c r="A36">
        <v>31</v>
      </c>
      <c r="B36" t="s">
        <v>5</v>
      </c>
      <c r="C36">
        <v>1508</v>
      </c>
      <c r="D36">
        <f t="shared" si="0"/>
        <v>46994</v>
      </c>
      <c r="E36">
        <f t="shared" si="1"/>
        <v>0.31329333333333331</v>
      </c>
      <c r="F36">
        <f>STANDARDIZE(A36,B106,B107)</f>
        <v>-0.66089965397923889</v>
      </c>
      <c r="G36">
        <f t="shared" si="2"/>
        <v>0.25433833399640082</v>
      </c>
      <c r="H36">
        <f t="shared" si="3"/>
        <v>5.895499933693249E-2</v>
      </c>
      <c r="K36">
        <f t="shared" si="4"/>
        <v>8</v>
      </c>
      <c r="L36">
        <f>POWER('Ranlux 150000 '!K36,2)/1500</f>
        <v>4.2666666666666665E-2</v>
      </c>
    </row>
    <row r="37" spans="1:12" x14ac:dyDescent="0.35">
      <c r="A37">
        <v>32</v>
      </c>
      <c r="B37" t="s">
        <v>5</v>
      </c>
      <c r="C37">
        <v>1575</v>
      </c>
      <c r="D37">
        <f t="shared" si="0"/>
        <v>48569</v>
      </c>
      <c r="E37">
        <f t="shared" si="1"/>
        <v>0.32379333333333332</v>
      </c>
      <c r="F37">
        <f>STANDARDIZE(A37,B106,B107)</f>
        <v>-0.62629757785467133</v>
      </c>
      <c r="G37">
        <f t="shared" si="2"/>
        <v>0.26555988738068836</v>
      </c>
      <c r="H37">
        <f t="shared" si="3"/>
        <v>5.8233445952644958E-2</v>
      </c>
      <c r="K37">
        <f t="shared" si="4"/>
        <v>75</v>
      </c>
      <c r="L37">
        <f>POWER('Ranlux 150000 '!K37,2)/1500</f>
        <v>3.75</v>
      </c>
    </row>
    <row r="38" spans="1:12" x14ac:dyDescent="0.35">
      <c r="A38">
        <v>33</v>
      </c>
      <c r="B38" t="s">
        <v>4</v>
      </c>
      <c r="C38">
        <v>1509</v>
      </c>
      <c r="D38">
        <f t="shared" si="0"/>
        <v>50078</v>
      </c>
      <c r="E38">
        <f t="shared" si="1"/>
        <v>0.33385333333333334</v>
      </c>
      <c r="F38">
        <f>STANDARDIZE(A38,B106,B107)</f>
        <v>-0.59169550173010388</v>
      </c>
      <c r="G38">
        <f t="shared" si="2"/>
        <v>0.2770272546467305</v>
      </c>
      <c r="H38">
        <f t="shared" si="3"/>
        <v>5.6826078686602832E-2</v>
      </c>
      <c r="K38">
        <f t="shared" si="4"/>
        <v>9</v>
      </c>
      <c r="L38">
        <f>POWER('Ranlux 150000 '!K38,2)/1500</f>
        <v>5.3999999999999999E-2</v>
      </c>
    </row>
    <row r="39" spans="1:12" x14ac:dyDescent="0.35">
      <c r="A39">
        <v>34</v>
      </c>
      <c r="B39" t="s">
        <v>5</v>
      </c>
      <c r="C39">
        <v>1591</v>
      </c>
      <c r="D39">
        <f t="shared" si="0"/>
        <v>51669</v>
      </c>
      <c r="E39">
        <f t="shared" si="1"/>
        <v>0.34445999999999999</v>
      </c>
      <c r="F39">
        <f>STANDARDIZE(A39,B106,B107)</f>
        <v>-0.55709342560553643</v>
      </c>
      <c r="G39">
        <f t="shared" si="2"/>
        <v>0.28873179958606976</v>
      </c>
      <c r="H39">
        <f t="shared" si="3"/>
        <v>5.5728200413930229E-2</v>
      </c>
      <c r="K39">
        <f t="shared" si="4"/>
        <v>91</v>
      </c>
      <c r="L39">
        <f>POWER('Ranlux 150000 '!K39,2)/1500</f>
        <v>5.5206666666666671</v>
      </c>
    </row>
    <row r="40" spans="1:12" x14ac:dyDescent="0.35">
      <c r="A40">
        <v>35</v>
      </c>
      <c r="B40" t="s">
        <v>4</v>
      </c>
      <c r="C40">
        <v>1537</v>
      </c>
      <c r="D40">
        <f t="shared" si="0"/>
        <v>53206</v>
      </c>
      <c r="E40">
        <f t="shared" si="1"/>
        <v>0.35470666666666667</v>
      </c>
      <c r="F40">
        <f>STANDARDIZE(A40,B106,B107)</f>
        <v>-0.52249134948096898</v>
      </c>
      <c r="G40">
        <f t="shared" si="2"/>
        <v>0.30066413394875435</v>
      </c>
      <c r="H40">
        <f t="shared" si="3"/>
        <v>5.4042532717912317E-2</v>
      </c>
      <c r="K40">
        <f t="shared" si="4"/>
        <v>37</v>
      </c>
      <c r="L40">
        <f>POWER('Ranlux 150000 '!K40,2)/1500</f>
        <v>0.91266666666666663</v>
      </c>
    </row>
    <row r="41" spans="1:12" x14ac:dyDescent="0.35">
      <c r="A41">
        <v>36</v>
      </c>
      <c r="B41" t="s">
        <v>4</v>
      </c>
      <c r="C41">
        <v>1440</v>
      </c>
      <c r="D41">
        <f t="shared" si="0"/>
        <v>54646</v>
      </c>
      <c r="E41">
        <f t="shared" si="1"/>
        <v>0.36430666666666667</v>
      </c>
      <c r="F41">
        <f>STANDARDIZE(A41,B106,B107)</f>
        <v>-0.48788927335640148</v>
      </c>
      <c r="G41">
        <f t="shared" si="2"/>
        <v>0.31281413638468936</v>
      </c>
      <c r="H41">
        <f t="shared" si="3"/>
        <v>5.1492530281977311E-2</v>
      </c>
      <c r="K41">
        <f t="shared" si="4"/>
        <v>-60</v>
      </c>
      <c r="L41">
        <f>POWER('Ranlux 150000 '!K41,2)/1500</f>
        <v>2.4</v>
      </c>
    </row>
    <row r="42" spans="1:12" x14ac:dyDescent="0.35">
      <c r="A42">
        <v>37</v>
      </c>
      <c r="B42" t="s">
        <v>4</v>
      </c>
      <c r="C42">
        <v>1472</v>
      </c>
      <c r="D42">
        <f t="shared" si="0"/>
        <v>56118</v>
      </c>
      <c r="E42">
        <f t="shared" si="1"/>
        <v>0.37412000000000001</v>
      </c>
      <c r="F42">
        <f>STANDARDIZE(A42,B106,B107)</f>
        <v>-0.45328719723183397</v>
      </c>
      <c r="G42">
        <f t="shared" si="2"/>
        <v>0.32517097529494871</v>
      </c>
      <c r="H42">
        <f t="shared" si="3"/>
        <v>4.8949024705051303E-2</v>
      </c>
      <c r="K42">
        <f t="shared" si="4"/>
        <v>-28</v>
      </c>
      <c r="L42">
        <f>POWER('Ranlux 150000 '!K42,2)/1500</f>
        <v>0.52266666666666661</v>
      </c>
    </row>
    <row r="43" spans="1:12" x14ac:dyDescent="0.35">
      <c r="A43">
        <v>38</v>
      </c>
      <c r="B43" t="s">
        <v>4</v>
      </c>
      <c r="C43">
        <v>1520</v>
      </c>
      <c r="D43">
        <f t="shared" si="0"/>
        <v>57638</v>
      </c>
      <c r="E43">
        <f t="shared" si="1"/>
        <v>0.38425333333333334</v>
      </c>
      <c r="F43">
        <f>STANDARDIZE(A43,B106,B107)</f>
        <v>-0.41868512110726652</v>
      </c>
      <c r="G43">
        <f t="shared" si="2"/>
        <v>0.33772313552880218</v>
      </c>
      <c r="H43">
        <f t="shared" si="3"/>
        <v>4.6530197804531159E-2</v>
      </c>
      <c r="K43">
        <f t="shared" si="4"/>
        <v>20</v>
      </c>
      <c r="L43">
        <f>POWER('Ranlux 150000 '!K43,2)/1500</f>
        <v>0.26666666666666666</v>
      </c>
    </row>
    <row r="44" spans="1:12" x14ac:dyDescent="0.35">
      <c r="A44">
        <v>39</v>
      </c>
      <c r="B44" t="s">
        <v>4</v>
      </c>
      <c r="C44">
        <v>1518</v>
      </c>
      <c r="D44">
        <f t="shared" si="0"/>
        <v>59156</v>
      </c>
      <c r="E44">
        <f t="shared" si="1"/>
        <v>0.39437333333333335</v>
      </c>
      <c r="F44">
        <f>STANDARDIZE(A44,B106,B107)</f>
        <v>-0.38408304498269902</v>
      </c>
      <c r="G44">
        <f t="shared" si="2"/>
        <v>0.35045844883319799</v>
      </c>
      <c r="H44">
        <f t="shared" si="3"/>
        <v>4.3914884500135365E-2</v>
      </c>
      <c r="K44">
        <f t="shared" si="4"/>
        <v>18</v>
      </c>
      <c r="L44">
        <f>POWER('Ranlux 150000 '!K44,2)/1500</f>
        <v>0.216</v>
      </c>
    </row>
    <row r="45" spans="1:12" x14ac:dyDescent="0.35">
      <c r="A45">
        <v>40</v>
      </c>
      <c r="B45" t="s">
        <v>5</v>
      </c>
      <c r="C45">
        <v>1521</v>
      </c>
      <c r="D45">
        <f t="shared" si="0"/>
        <v>60677</v>
      </c>
      <c r="E45">
        <f t="shared" si="1"/>
        <v>0.40451333333333334</v>
      </c>
      <c r="F45">
        <f>STANDARDIZE(A45,B106,B107)</f>
        <v>-0.34948096885813157</v>
      </c>
      <c r="G45">
        <f t="shared" si="2"/>
        <v>0.36336412793270972</v>
      </c>
      <c r="H45">
        <f t="shared" si="3"/>
        <v>4.1149205400623612E-2</v>
      </c>
      <c r="K45">
        <f t="shared" si="4"/>
        <v>21</v>
      </c>
      <c r="L45">
        <f>POWER('Ranlux 150000 '!K45,2)/1500</f>
        <v>0.29399999999999998</v>
      </c>
    </row>
    <row r="46" spans="1:12" x14ac:dyDescent="0.35">
      <c r="A46">
        <v>41</v>
      </c>
      <c r="B46" t="s">
        <v>5</v>
      </c>
      <c r="C46">
        <v>1576</v>
      </c>
      <c r="D46">
        <f t="shared" si="0"/>
        <v>62253</v>
      </c>
      <c r="E46">
        <f t="shared" si="1"/>
        <v>0.41502</v>
      </c>
      <c r="F46">
        <f>STANDARDIZE(A46,B106,B107)</f>
        <v>-0.31487889273356406</v>
      </c>
      <c r="G46">
        <f t="shared" si="2"/>
        <v>0.37642680408977719</v>
      </c>
      <c r="H46">
        <f t="shared" si="3"/>
        <v>3.8593195910222811E-2</v>
      </c>
      <c r="K46">
        <f t="shared" si="4"/>
        <v>76</v>
      </c>
      <c r="L46">
        <f>POWER('Ranlux 150000 '!K46,2)/1500</f>
        <v>3.8506666666666667</v>
      </c>
    </row>
    <row r="47" spans="1:12" x14ac:dyDescent="0.35">
      <c r="A47">
        <v>42</v>
      </c>
      <c r="B47" t="s">
        <v>4</v>
      </c>
      <c r="C47">
        <v>1471</v>
      </c>
      <c r="D47">
        <f t="shared" si="0"/>
        <v>63724</v>
      </c>
      <c r="E47">
        <f t="shared" si="1"/>
        <v>0.42482666666666669</v>
      </c>
      <c r="F47">
        <f>STANDARDIZE(A47,B106,B107)</f>
        <v>-0.28027681660899662</v>
      </c>
      <c r="G47">
        <f t="shared" si="2"/>
        <v>0.3896325679677361</v>
      </c>
      <c r="H47">
        <f t="shared" si="3"/>
        <v>3.5194098698930587E-2</v>
      </c>
      <c r="K47">
        <f t="shared" si="4"/>
        <v>-29</v>
      </c>
      <c r="L47">
        <f>POWER('Ranlux 150000 '!K47,2)/1500</f>
        <v>0.56066666666666665</v>
      </c>
    </row>
    <row r="48" spans="1:12" x14ac:dyDescent="0.35">
      <c r="A48">
        <v>43</v>
      </c>
      <c r="B48" t="s">
        <v>4</v>
      </c>
      <c r="C48">
        <v>1533</v>
      </c>
      <c r="D48">
        <f t="shared" si="0"/>
        <v>65257</v>
      </c>
      <c r="E48">
        <f t="shared" si="1"/>
        <v>0.43504666666666669</v>
      </c>
      <c r="F48">
        <f>STANDARDIZE(A48,B106,B107)</f>
        <v>-0.24567474048442914</v>
      </c>
      <c r="G48">
        <f t="shared" si="2"/>
        <v>0.40296701359290243</v>
      </c>
      <c r="H48">
        <f t="shared" si="3"/>
        <v>3.2079653073764258E-2</v>
      </c>
      <c r="K48">
        <f t="shared" si="4"/>
        <v>33</v>
      </c>
      <c r="L48">
        <f>POWER('Ranlux 150000 '!K48,2)/1500</f>
        <v>0.72599999999999998</v>
      </c>
    </row>
    <row r="49" spans="1:12" x14ac:dyDescent="0.35">
      <c r="A49">
        <v>44</v>
      </c>
      <c r="B49" t="s">
        <v>4</v>
      </c>
      <c r="C49">
        <v>1473</v>
      </c>
      <c r="D49">
        <f t="shared" si="0"/>
        <v>66730</v>
      </c>
      <c r="E49">
        <f t="shared" si="1"/>
        <v>0.44486666666666669</v>
      </c>
      <c r="F49">
        <f>STANDARDIZE(A49,B106,B107)</f>
        <v>-0.21107266435986166</v>
      </c>
      <c r="G49">
        <f t="shared" si="2"/>
        <v>0.41641528518713689</v>
      </c>
      <c r="H49">
        <f t="shared" si="3"/>
        <v>2.8451381479529803E-2</v>
      </c>
      <c r="K49">
        <f t="shared" si="4"/>
        <v>-27</v>
      </c>
      <c r="L49">
        <f>POWER('Ranlux 150000 '!K49,2)/1500</f>
        <v>0.48599999999999999</v>
      </c>
    </row>
    <row r="50" spans="1:12" x14ac:dyDescent="0.35">
      <c r="A50">
        <v>45</v>
      </c>
      <c r="B50" t="s">
        <v>5</v>
      </c>
      <c r="C50">
        <v>1433</v>
      </c>
      <c r="D50">
        <f t="shared" si="0"/>
        <v>68163</v>
      </c>
      <c r="E50">
        <f t="shared" si="1"/>
        <v>0.45441999999999999</v>
      </c>
      <c r="F50">
        <f>STANDARDIZE(A50,B106,B107)</f>
        <v>-0.17647058823529418</v>
      </c>
      <c r="G50">
        <f t="shared" si="2"/>
        <v>0.42996212661910677</v>
      </c>
      <c r="H50">
        <f t="shared" si="3"/>
        <v>2.4457873380893225E-2</v>
      </c>
      <c r="K50">
        <f t="shared" si="4"/>
        <v>-67</v>
      </c>
      <c r="L50">
        <f>POWER('Ranlux 150000 '!K50,2)/1500</f>
        <v>2.9926666666666666</v>
      </c>
    </row>
    <row r="51" spans="1:12" x14ac:dyDescent="0.35">
      <c r="A51">
        <v>46</v>
      </c>
      <c r="B51" t="s">
        <v>4</v>
      </c>
      <c r="C51">
        <v>1425</v>
      </c>
      <c r="D51">
        <f t="shared" si="0"/>
        <v>69588</v>
      </c>
      <c r="E51">
        <f t="shared" si="1"/>
        <v>0.46392</v>
      </c>
      <c r="F51">
        <f>STANDARDIZE(A51,B106,B107)</f>
        <v>-0.14186851211072671</v>
      </c>
      <c r="G51">
        <f t="shared" si="2"/>
        <v>0.44359193320113199</v>
      </c>
      <c r="H51">
        <f t="shared" si="3"/>
        <v>2.0328066798868005E-2</v>
      </c>
      <c r="K51">
        <f t="shared" si="4"/>
        <v>-75</v>
      </c>
      <c r="L51">
        <f>POWER('Ranlux 150000 '!K51,2)/1500</f>
        <v>3.75</v>
      </c>
    </row>
    <row r="52" spans="1:12" x14ac:dyDescent="0.35">
      <c r="A52">
        <v>47</v>
      </c>
      <c r="B52" t="s">
        <v>4</v>
      </c>
      <c r="C52">
        <v>1507</v>
      </c>
      <c r="D52">
        <f t="shared" si="0"/>
        <v>71095</v>
      </c>
      <c r="E52">
        <f t="shared" si="1"/>
        <v>0.47396666666666665</v>
      </c>
      <c r="F52">
        <f>STANDARDIZE(A52,B106,B107)</f>
        <v>-0.10726643598615923</v>
      </c>
      <c r="G52">
        <f t="shared" si="2"/>
        <v>0.45728880553927614</v>
      </c>
      <c r="H52">
        <f t="shared" si="3"/>
        <v>1.6677861127390503E-2</v>
      </c>
      <c r="K52">
        <f t="shared" si="4"/>
        <v>7</v>
      </c>
      <c r="L52">
        <f>POWER('Ranlux 150000 '!K52,2)/1500</f>
        <v>3.2666666666666663E-2</v>
      </c>
    </row>
    <row r="53" spans="1:12" x14ac:dyDescent="0.35">
      <c r="A53">
        <v>48</v>
      </c>
      <c r="B53" t="s">
        <v>4</v>
      </c>
      <c r="C53">
        <v>1592</v>
      </c>
      <c r="D53">
        <f t="shared" si="0"/>
        <v>72687</v>
      </c>
      <c r="E53">
        <f t="shared" si="1"/>
        <v>0.48458000000000001</v>
      </c>
      <c r="F53">
        <f>STANDARDIZE(A53,B106,B107)</f>
        <v>-7.2664359861591754E-2</v>
      </c>
      <c r="G53">
        <f t="shared" si="2"/>
        <v>0.47103660512741602</v>
      </c>
      <c r="H53">
        <f t="shared" si="3"/>
        <v>1.3543394872583991E-2</v>
      </c>
      <c r="K53">
        <f t="shared" si="4"/>
        <v>92</v>
      </c>
      <c r="L53">
        <f>POWER('Ranlux 150000 '!K53,2)/1500</f>
        <v>5.6426666666666669</v>
      </c>
    </row>
    <row r="54" spans="1:12" x14ac:dyDescent="0.35">
      <c r="A54">
        <v>49</v>
      </c>
      <c r="B54" t="s">
        <v>4</v>
      </c>
      <c r="C54">
        <v>1543</v>
      </c>
      <c r="D54">
        <f t="shared" si="0"/>
        <v>74230</v>
      </c>
      <c r="E54">
        <f t="shared" si="1"/>
        <v>0.49486666666666668</v>
      </c>
      <c r="F54">
        <f>STANDARDIZE(A54,B106,B107)</f>
        <v>-3.806228373702427E-2</v>
      </c>
      <c r="G54">
        <f t="shared" si="2"/>
        <v>0.48481901136158284</v>
      </c>
      <c r="H54">
        <f t="shared" si="3"/>
        <v>1.0047655305083836E-2</v>
      </c>
      <c r="K54">
        <f t="shared" si="4"/>
        <v>43</v>
      </c>
      <c r="L54">
        <f>POWER('Ranlux 150000 '!K54,2)/1500</f>
        <v>1.2326666666666666</v>
      </c>
    </row>
    <row r="55" spans="1:12" x14ac:dyDescent="0.35">
      <c r="A55">
        <v>50</v>
      </c>
      <c r="B55" t="s">
        <v>4</v>
      </c>
      <c r="C55">
        <v>1547</v>
      </c>
      <c r="D55">
        <f t="shared" si="0"/>
        <v>75777</v>
      </c>
      <c r="E55">
        <f t="shared" si="1"/>
        <v>0.50517999999999996</v>
      </c>
      <c r="F55">
        <f>STANDARDIZE(A55,B106,B107)</f>
        <v>-3.4602076124567969E-3</v>
      </c>
      <c r="G55">
        <f t="shared" si="2"/>
        <v>0.49861957963906189</v>
      </c>
      <c r="H55">
        <f t="shared" si="3"/>
        <v>6.5604203609380685E-3</v>
      </c>
      <c r="K55">
        <f t="shared" si="4"/>
        <v>47</v>
      </c>
      <c r="L55">
        <f>POWER('Ranlux 150000 '!K55,2)/1500</f>
        <v>1.4726666666666666</v>
      </c>
    </row>
    <row r="56" spans="1:12" x14ac:dyDescent="0.35">
      <c r="A56">
        <v>51</v>
      </c>
      <c r="B56" t="s">
        <v>5</v>
      </c>
      <c r="C56">
        <v>1463</v>
      </c>
      <c r="D56">
        <f t="shared" si="0"/>
        <v>77240</v>
      </c>
      <c r="E56">
        <f t="shared" si="1"/>
        <v>0.51493333333333335</v>
      </c>
      <c r="F56">
        <f>STANDARDIZE(A56,B106,B107)</f>
        <v>3.114186851211068E-2</v>
      </c>
      <c r="G56">
        <f t="shared" si="2"/>
        <v>0.51242180019769401</v>
      </c>
      <c r="H56">
        <f t="shared" si="3"/>
        <v>2.5115331356393433E-3</v>
      </c>
      <c r="K56">
        <f t="shared" si="4"/>
        <v>-37</v>
      </c>
      <c r="L56">
        <f>POWER('Ranlux 150000 '!K56,2)/1500</f>
        <v>0.91266666666666663</v>
      </c>
    </row>
    <row r="57" spans="1:12" x14ac:dyDescent="0.35">
      <c r="A57">
        <v>52</v>
      </c>
      <c r="B57" t="s">
        <v>5</v>
      </c>
      <c r="C57">
        <v>1531</v>
      </c>
      <c r="D57">
        <f t="shared" si="0"/>
        <v>78771</v>
      </c>
      <c r="E57">
        <f t="shared" si="1"/>
        <v>0.52514000000000005</v>
      </c>
      <c r="F57">
        <f>STANDARDIZE(A57,B106,B107)</f>
        <v>6.5743944636678153E-2</v>
      </c>
      <c r="G57">
        <f t="shared" si="2"/>
        <v>0.52620915734463969</v>
      </c>
      <c r="H57">
        <f t="shared" si="3"/>
        <v>1.0691573446396374E-3</v>
      </c>
      <c r="K57">
        <f t="shared" si="4"/>
        <v>31</v>
      </c>
      <c r="L57">
        <f>POWER('Ranlux 150000 '!K57,2)/1500</f>
        <v>0.64066666666666672</v>
      </c>
    </row>
    <row r="58" spans="1:12" x14ac:dyDescent="0.35">
      <c r="A58">
        <v>53</v>
      </c>
      <c r="B58" t="s">
        <v>4</v>
      </c>
      <c r="C58">
        <v>1567</v>
      </c>
      <c r="D58">
        <f t="shared" si="0"/>
        <v>80338</v>
      </c>
      <c r="E58">
        <f t="shared" si="1"/>
        <v>0.53558666666666666</v>
      </c>
      <c r="F58">
        <f>STANDARDIZE(A58,B106,B107)</f>
        <v>0.10034602076124563</v>
      </c>
      <c r="G58">
        <f t="shared" si="2"/>
        <v>0.53996518872060828</v>
      </c>
      <c r="H58">
        <f t="shared" si="3"/>
        <v>4.3785220539416247E-3</v>
      </c>
      <c r="K58">
        <f t="shared" si="4"/>
        <v>67</v>
      </c>
      <c r="L58">
        <f>POWER('Ranlux 150000 '!K58,2)/1500</f>
        <v>2.9926666666666666</v>
      </c>
    </row>
    <row r="59" spans="1:12" x14ac:dyDescent="0.35">
      <c r="A59">
        <v>54</v>
      </c>
      <c r="B59" t="s">
        <v>4</v>
      </c>
      <c r="C59">
        <v>1408</v>
      </c>
      <c r="D59">
        <f t="shared" si="0"/>
        <v>81746</v>
      </c>
      <c r="E59">
        <f t="shared" si="1"/>
        <v>0.54497333333333331</v>
      </c>
      <c r="F59">
        <f>STANDARDIZE(A59,B106,B107)</f>
        <v>0.13494809688581311</v>
      </c>
      <c r="G59">
        <f t="shared" si="2"/>
        <v>0.55367354424525805</v>
      </c>
      <c r="H59">
        <f t="shared" si="3"/>
        <v>8.7002109119247439E-3</v>
      </c>
      <c r="K59">
        <f t="shared" si="4"/>
        <v>-92</v>
      </c>
      <c r="L59">
        <f>POWER('Ranlux 150000 '!K59,2)/1500</f>
        <v>5.6426666666666669</v>
      </c>
    </row>
    <row r="60" spans="1:12" x14ac:dyDescent="0.35">
      <c r="A60">
        <v>55</v>
      </c>
      <c r="B60" t="s">
        <v>4</v>
      </c>
      <c r="C60">
        <v>1454</v>
      </c>
      <c r="D60">
        <f t="shared" si="0"/>
        <v>83200</v>
      </c>
      <c r="E60">
        <f t="shared" si="1"/>
        <v>0.55466666666666664</v>
      </c>
      <c r="F60">
        <f>STANDARDIZE(A60,B106,B107)</f>
        <v>0.16955017301038058</v>
      </c>
      <c r="G60">
        <f t="shared" si="2"/>
        <v>0.56731804439214017</v>
      </c>
      <c r="H60">
        <f t="shared" si="3"/>
        <v>1.2651377725473534E-2</v>
      </c>
      <c r="K60">
        <f t="shared" si="4"/>
        <v>-46</v>
      </c>
      <c r="L60">
        <f>POWER('Ranlux 150000 '!K60,2)/1500</f>
        <v>1.4106666666666667</v>
      </c>
    </row>
    <row r="61" spans="1:12" x14ac:dyDescent="0.35">
      <c r="A61">
        <v>56</v>
      </c>
      <c r="B61" t="s">
        <v>5</v>
      </c>
      <c r="C61">
        <v>1452</v>
      </c>
      <c r="D61">
        <f t="shared" si="0"/>
        <v>84652</v>
      </c>
      <c r="E61">
        <f t="shared" si="1"/>
        <v>0.56434666666666666</v>
      </c>
      <c r="F61">
        <f>STANDARDIZE(A61,B106,B107)</f>
        <v>0.20415224913494806</v>
      </c>
      <c r="G61">
        <f t="shared" si="2"/>
        <v>0.58088273744716257</v>
      </c>
      <c r="H61">
        <f t="shared" si="3"/>
        <v>1.6536070780495904E-2</v>
      </c>
      <c r="K61">
        <f t="shared" si="4"/>
        <v>-48</v>
      </c>
      <c r="L61">
        <f>POWER('Ranlux 150000 '!K61,2)/1500</f>
        <v>1.536</v>
      </c>
    </row>
    <row r="62" spans="1:12" x14ac:dyDescent="0.35">
      <c r="A62">
        <v>57</v>
      </c>
      <c r="B62" t="s">
        <v>5</v>
      </c>
      <c r="C62">
        <v>1432</v>
      </c>
      <c r="D62">
        <f t="shared" si="0"/>
        <v>86084</v>
      </c>
      <c r="E62">
        <f t="shared" si="1"/>
        <v>0.57389333333333337</v>
      </c>
      <c r="F62">
        <f>STANDARDIZE(A62,B106,B107)</f>
        <v>0.23875432525951554</v>
      </c>
      <c r="G62">
        <f t="shared" si="2"/>
        <v>0.59435195541302654</v>
      </c>
      <c r="H62">
        <f t="shared" si="3"/>
        <v>2.0458622079693178E-2</v>
      </c>
      <c r="K62">
        <f t="shared" si="4"/>
        <v>-68</v>
      </c>
      <c r="L62">
        <f>POWER('Ranlux 150000 '!K62,2)/1500</f>
        <v>3.0826666666666669</v>
      </c>
    </row>
    <row r="63" spans="1:12" x14ac:dyDescent="0.35">
      <c r="A63">
        <v>58</v>
      </c>
      <c r="B63" t="s">
        <v>5</v>
      </c>
      <c r="C63">
        <v>1511</v>
      </c>
      <c r="D63">
        <f t="shared" si="0"/>
        <v>87595</v>
      </c>
      <c r="E63">
        <f t="shared" si="1"/>
        <v>0.58396666666666663</v>
      </c>
      <c r="F63">
        <f>STANDARDIZE(A63,B106,B107)</f>
        <v>0.27335640138408301</v>
      </c>
      <c r="G63">
        <f t="shared" si="2"/>
        <v>0.60771036823335456</v>
      </c>
      <c r="H63">
        <f t="shared" si="3"/>
        <v>2.3743701566687925E-2</v>
      </c>
      <c r="K63">
        <f t="shared" si="4"/>
        <v>11</v>
      </c>
      <c r="L63">
        <f>POWER('Ranlux 150000 '!K63,2)/1500</f>
        <v>8.0666666666666664E-2</v>
      </c>
    </row>
    <row r="64" spans="1:12" x14ac:dyDescent="0.35">
      <c r="A64">
        <v>59</v>
      </c>
      <c r="B64" t="s">
        <v>5</v>
      </c>
      <c r="C64">
        <v>1469</v>
      </c>
      <c r="D64">
        <f t="shared" si="0"/>
        <v>89064</v>
      </c>
      <c r="E64">
        <f t="shared" si="1"/>
        <v>0.59375999999999995</v>
      </c>
      <c r="F64">
        <f>STANDARDIZE(A64,B106,B107)</f>
        <v>0.30795847750865046</v>
      </c>
      <c r="G64">
        <f t="shared" si="2"/>
        <v>0.6209430360241478</v>
      </c>
      <c r="H64">
        <f t="shared" si="3"/>
        <v>2.7183036024147844E-2</v>
      </c>
      <c r="K64">
        <f t="shared" si="4"/>
        <v>-31</v>
      </c>
      <c r="L64">
        <f>POWER('Ranlux 150000 '!K64,2)/1500</f>
        <v>0.64066666666666672</v>
      </c>
    </row>
    <row r="65" spans="1:12" x14ac:dyDescent="0.35">
      <c r="A65">
        <v>60</v>
      </c>
      <c r="B65" t="s">
        <v>5</v>
      </c>
      <c r="C65">
        <v>1538</v>
      </c>
      <c r="D65">
        <f t="shared" si="0"/>
        <v>90602</v>
      </c>
      <c r="E65">
        <f t="shared" si="1"/>
        <v>0.60401333333333329</v>
      </c>
      <c r="F65">
        <f>STANDARDIZE(A65,B106,B107)</f>
        <v>0.34256055363321797</v>
      </c>
      <c r="G65">
        <f t="shared" si="2"/>
        <v>0.63403545901666103</v>
      </c>
      <c r="H65">
        <f t="shared" si="3"/>
        <v>3.0022125683327738E-2</v>
      </c>
      <c r="K65">
        <f t="shared" si="4"/>
        <v>38</v>
      </c>
      <c r="L65">
        <f>POWER('Ranlux 150000 '!K65,2)/1500</f>
        <v>0.96266666666666667</v>
      </c>
    </row>
    <row r="66" spans="1:12" x14ac:dyDescent="0.35">
      <c r="A66">
        <v>61</v>
      </c>
      <c r="B66" t="s">
        <v>4</v>
      </c>
      <c r="C66">
        <v>1470</v>
      </c>
      <c r="D66">
        <f t="shared" si="0"/>
        <v>92072</v>
      </c>
      <c r="E66">
        <f t="shared" si="1"/>
        <v>0.61381333333333332</v>
      </c>
      <c r="F66">
        <f>STANDARDIZE(A66,B106,B107)</f>
        <v>0.37716262975778542</v>
      </c>
      <c r="G66">
        <f t="shared" si="2"/>
        <v>0.64697362493456023</v>
      </c>
      <c r="H66">
        <f t="shared" si="3"/>
        <v>3.316029160122691E-2</v>
      </c>
      <c r="K66">
        <f t="shared" si="4"/>
        <v>-30</v>
      </c>
      <c r="L66">
        <f>POWER('Ranlux 150000 '!K66,2)/1500</f>
        <v>0.6</v>
      </c>
    </row>
    <row r="67" spans="1:12" x14ac:dyDescent="0.35">
      <c r="A67">
        <v>62</v>
      </c>
      <c r="B67" t="s">
        <v>5</v>
      </c>
      <c r="C67">
        <v>1521</v>
      </c>
      <c r="D67">
        <f t="shared" si="0"/>
        <v>93593</v>
      </c>
      <c r="E67">
        <f t="shared" si="1"/>
        <v>0.62395333333333336</v>
      </c>
      <c r="F67">
        <f>STANDARDIZE(A67,B106,B107)</f>
        <v>0.41176470588235292</v>
      </c>
      <c r="G67">
        <f t="shared" si="2"/>
        <v>0.65974405354915677</v>
      </c>
      <c r="H67">
        <f t="shared" si="3"/>
        <v>3.5790720215823413E-2</v>
      </c>
      <c r="K67">
        <f t="shared" si="4"/>
        <v>21</v>
      </c>
      <c r="L67">
        <f>POWER('Ranlux 150000 '!K67,2)/1500</f>
        <v>0.29399999999999998</v>
      </c>
    </row>
    <row r="68" spans="1:12" x14ac:dyDescent="0.35">
      <c r="A68">
        <v>63</v>
      </c>
      <c r="B68" t="s">
        <v>5</v>
      </c>
      <c r="C68">
        <v>1507</v>
      </c>
      <c r="D68">
        <f t="shared" si="0"/>
        <v>95100</v>
      </c>
      <c r="E68">
        <f t="shared" si="1"/>
        <v>0.63400000000000001</v>
      </c>
      <c r="F68">
        <f>STANDARDIZE(A68,B106,B107)</f>
        <v>0.44636678200692037</v>
      </c>
      <c r="G68">
        <f t="shared" si="2"/>
        <v>0.67233383817936276</v>
      </c>
      <c r="H68">
        <f t="shared" si="3"/>
        <v>3.8333838179362756E-2</v>
      </c>
      <c r="K68">
        <f t="shared" si="4"/>
        <v>7</v>
      </c>
      <c r="L68">
        <f>POWER('Ranlux 150000 '!K68,2)/1500</f>
        <v>3.2666666666666663E-2</v>
      </c>
    </row>
    <row r="69" spans="1:12" x14ac:dyDescent="0.35">
      <c r="A69">
        <v>64</v>
      </c>
      <c r="B69" t="s">
        <v>4</v>
      </c>
      <c r="C69">
        <v>1507</v>
      </c>
      <c r="D69">
        <f t="shared" si="0"/>
        <v>96607</v>
      </c>
      <c r="E69">
        <f t="shared" si="1"/>
        <v>0.64404666666666666</v>
      </c>
      <c r="F69">
        <f>STANDARDIZE(A69,B106,B107)</f>
        <v>0.48096885813148788</v>
      </c>
      <c r="G69">
        <f t="shared" si="2"/>
        <v>0.68473068392754799</v>
      </c>
      <c r="H69">
        <f t="shared" si="3"/>
        <v>4.0684017260881333E-2</v>
      </c>
      <c r="K69">
        <f t="shared" si="4"/>
        <v>7</v>
      </c>
      <c r="L69">
        <f>POWER('Ranlux 150000 '!K69,2)/1500</f>
        <v>3.2666666666666663E-2</v>
      </c>
    </row>
    <row r="70" spans="1:12" x14ac:dyDescent="0.35">
      <c r="A70">
        <v>65</v>
      </c>
      <c r="B70" t="s">
        <v>5</v>
      </c>
      <c r="C70">
        <v>1503</v>
      </c>
      <c r="D70">
        <f t="shared" ref="D70:D105" si="5">D69+C70</f>
        <v>98110</v>
      </c>
      <c r="E70">
        <f t="shared" si="1"/>
        <v>0.65406666666666669</v>
      </c>
      <c r="F70">
        <f>STANDARDIZE(A70,B106,B107)</f>
        <v>0.51557093425605538</v>
      </c>
      <c r="G70">
        <f t="shared" si="2"/>
        <v>0.69692294246844733</v>
      </c>
      <c r="H70">
        <f t="shared" si="3"/>
        <v>4.2856275801780641E-2</v>
      </c>
      <c r="K70">
        <f t="shared" si="4"/>
        <v>3</v>
      </c>
      <c r="L70">
        <f>POWER('Ranlux 150000 '!K70,2)/1500</f>
        <v>6.0000000000000001E-3</v>
      </c>
    </row>
    <row r="71" spans="1:12" x14ac:dyDescent="0.35">
      <c r="A71">
        <v>66</v>
      </c>
      <c r="B71" t="s">
        <v>5</v>
      </c>
      <c r="C71">
        <v>1479</v>
      </c>
      <c r="D71">
        <f t="shared" si="5"/>
        <v>99589</v>
      </c>
      <c r="E71">
        <f t="shared" ref="E71:E105" si="6">D71/150000</f>
        <v>0.66392666666666666</v>
      </c>
      <c r="F71">
        <f>STANDARDIZE(A71,B106,B107)</f>
        <v>0.55017301038062283</v>
      </c>
      <c r="G71">
        <f t="shared" ref="G71:G105" si="7">NORMSDIST(F71)</f>
        <v>0.70889964323540688</v>
      </c>
      <c r="H71">
        <f t="shared" ref="H71:H105" si="8">ABS(G71-E71)</f>
        <v>4.4972976568740219E-2</v>
      </c>
      <c r="K71">
        <f t="shared" ref="K71:K105" si="9">C71-1500</f>
        <v>-21</v>
      </c>
      <c r="L71">
        <f>POWER('Ranlux 150000 '!K71,2)/1500</f>
        <v>0.29399999999999998</v>
      </c>
    </row>
    <row r="72" spans="1:12" x14ac:dyDescent="0.35">
      <c r="A72">
        <v>67</v>
      </c>
      <c r="B72" t="s">
        <v>4</v>
      </c>
      <c r="C72">
        <v>1446</v>
      </c>
      <c r="D72">
        <f t="shared" si="5"/>
        <v>101035</v>
      </c>
      <c r="E72">
        <f t="shared" si="6"/>
        <v>0.67356666666666665</v>
      </c>
      <c r="F72">
        <f>STANDARDIZE(A72,B106,B107)</f>
        <v>0.58477508650519028</v>
      </c>
      <c r="G72">
        <f t="shared" si="7"/>
        <v>0.72065052087628811</v>
      </c>
      <c r="H72">
        <f t="shared" si="8"/>
        <v>4.7083854209621467E-2</v>
      </c>
      <c r="K72">
        <f t="shared" si="9"/>
        <v>-54</v>
      </c>
      <c r="L72">
        <f>POWER('Ranlux 150000 '!K72,2)/1500</f>
        <v>1.944</v>
      </c>
    </row>
    <row r="73" spans="1:12" x14ac:dyDescent="0.35">
      <c r="A73">
        <v>68</v>
      </c>
      <c r="B73" t="s">
        <v>4</v>
      </c>
      <c r="C73">
        <v>1414</v>
      </c>
      <c r="D73">
        <f t="shared" si="5"/>
        <v>102449</v>
      </c>
      <c r="E73">
        <f t="shared" si="6"/>
        <v>0.68299333333333334</v>
      </c>
      <c r="F73">
        <f>STANDARDIZE(A73,B106,B107)</f>
        <v>0.61937716262975773</v>
      </c>
      <c r="G73">
        <f t="shared" si="7"/>
        <v>0.73216603887999321</v>
      </c>
      <c r="H73">
        <f t="shared" si="8"/>
        <v>4.9172705546659867E-2</v>
      </c>
      <c r="K73">
        <f t="shared" si="9"/>
        <v>-86</v>
      </c>
      <c r="L73">
        <f>POWER('Ranlux 150000 '!K73,2)/1500</f>
        <v>4.9306666666666663</v>
      </c>
    </row>
    <row r="74" spans="1:12" x14ac:dyDescent="0.35">
      <c r="A74">
        <v>69</v>
      </c>
      <c r="B74" t="s">
        <v>5</v>
      </c>
      <c r="C74">
        <v>1528</v>
      </c>
      <c r="D74">
        <f t="shared" si="5"/>
        <v>103977</v>
      </c>
      <c r="E74">
        <f t="shared" si="6"/>
        <v>0.69318000000000002</v>
      </c>
      <c r="F74">
        <f>STANDARDIZE(A74,B106,B107)</f>
        <v>0.65397923875432529</v>
      </c>
      <c r="G74">
        <f t="shared" si="7"/>
        <v>0.74343740930355295</v>
      </c>
      <c r="H74">
        <f t="shared" si="8"/>
        <v>5.0257409303552936E-2</v>
      </c>
      <c r="K74">
        <f t="shared" si="9"/>
        <v>28</v>
      </c>
      <c r="L74">
        <f>POWER('Ranlux 150000 '!K74,2)/1500</f>
        <v>0.52266666666666661</v>
      </c>
    </row>
    <row r="75" spans="1:12" x14ac:dyDescent="0.35">
      <c r="A75">
        <v>70</v>
      </c>
      <c r="B75" t="s">
        <v>5</v>
      </c>
      <c r="C75">
        <v>1487</v>
      </c>
      <c r="D75">
        <f t="shared" si="5"/>
        <v>105464</v>
      </c>
      <c r="E75">
        <f t="shared" si="6"/>
        <v>0.70309333333333335</v>
      </c>
      <c r="F75">
        <f>STANDARDIZE(A75,B106,B107)</f>
        <v>0.68858131487889274</v>
      </c>
      <c r="G75">
        <f t="shared" si="7"/>
        <v>0.75445660855874941</v>
      </c>
      <c r="H75">
        <f t="shared" si="8"/>
        <v>5.1363275225416061E-2</v>
      </c>
      <c r="K75">
        <f t="shared" si="9"/>
        <v>-13</v>
      </c>
      <c r="L75">
        <f>POWER('Ranlux 150000 '!K75,2)/1500</f>
        <v>0.11266666666666666</v>
      </c>
    </row>
    <row r="76" spans="1:12" x14ac:dyDescent="0.35">
      <c r="A76">
        <v>71</v>
      </c>
      <c r="B76" t="s">
        <v>5</v>
      </c>
      <c r="C76">
        <v>1399</v>
      </c>
      <c r="D76">
        <f t="shared" si="5"/>
        <v>106863</v>
      </c>
      <c r="E76">
        <f t="shared" si="6"/>
        <v>0.71242000000000005</v>
      </c>
      <c r="F76">
        <f>STANDARDIZE(A76,B106,B107)</f>
        <v>0.72318339100346019</v>
      </c>
      <c r="G76">
        <f t="shared" si="7"/>
        <v>0.76521638924604973</v>
      </c>
      <c r="H76">
        <f t="shared" si="8"/>
        <v>5.279638924604968E-2</v>
      </c>
      <c r="K76">
        <f t="shared" si="9"/>
        <v>-101</v>
      </c>
      <c r="L76">
        <f>POWER('Ranlux 150000 '!K76,2)/1500</f>
        <v>6.8006666666666664</v>
      </c>
    </row>
    <row r="77" spans="1:12" x14ac:dyDescent="0.35">
      <c r="A77">
        <v>72</v>
      </c>
      <c r="B77" t="s">
        <v>4</v>
      </c>
      <c r="C77">
        <v>1529</v>
      </c>
      <c r="D77">
        <f t="shared" si="5"/>
        <v>108392</v>
      </c>
      <c r="E77">
        <f t="shared" si="6"/>
        <v>0.72261333333333333</v>
      </c>
      <c r="F77">
        <f>STANDARDIZE(A77,B106,B107)</f>
        <v>0.75778546712802763</v>
      </c>
      <c r="G77">
        <f t="shared" si="7"/>
        <v>0.77571028805194087</v>
      </c>
      <c r="H77">
        <f t="shared" si="8"/>
        <v>5.3096954718607536E-2</v>
      </c>
      <c r="K77">
        <f t="shared" si="9"/>
        <v>29</v>
      </c>
      <c r="L77">
        <f>POWER('Ranlux 150000 '!K77,2)/1500</f>
        <v>0.56066666666666665</v>
      </c>
    </row>
    <row r="78" spans="1:12" x14ac:dyDescent="0.35">
      <c r="A78">
        <v>73</v>
      </c>
      <c r="B78" t="s">
        <v>4</v>
      </c>
      <c r="C78">
        <v>1494</v>
      </c>
      <c r="D78">
        <f t="shared" si="5"/>
        <v>109886</v>
      </c>
      <c r="E78">
        <f t="shared" si="6"/>
        <v>0.7325733333333333</v>
      </c>
      <c r="F78">
        <f>STANDARDIZE(A78,B106,B107)</f>
        <v>0.79238754325259519</v>
      </c>
      <c r="G78">
        <f t="shared" si="7"/>
        <v>0.78593262975331912</v>
      </c>
      <c r="H78">
        <f t="shared" si="8"/>
        <v>5.3359296419985824E-2</v>
      </c>
      <c r="K78">
        <f t="shared" si="9"/>
        <v>-6</v>
      </c>
      <c r="L78">
        <f>POWER('Ranlux 150000 '!K78,2)/1500</f>
        <v>2.4E-2</v>
      </c>
    </row>
    <row r="79" spans="1:12" x14ac:dyDescent="0.35">
      <c r="A79">
        <v>74</v>
      </c>
      <c r="B79" t="s">
        <v>4</v>
      </c>
      <c r="C79">
        <v>1528</v>
      </c>
      <c r="D79">
        <f t="shared" si="5"/>
        <v>111414</v>
      </c>
      <c r="E79">
        <f t="shared" si="6"/>
        <v>0.74275999999999998</v>
      </c>
      <c r="F79">
        <f>STANDARDIZE(A79,B106,B107)</f>
        <v>0.82698961937716264</v>
      </c>
      <c r="G79">
        <f t="shared" si="7"/>
        <v>0.7958785273991591</v>
      </c>
      <c r="H79">
        <f t="shared" si="8"/>
        <v>5.3118527399159121E-2</v>
      </c>
      <c r="K79">
        <f t="shared" si="9"/>
        <v>28</v>
      </c>
      <c r="L79">
        <f>POWER('Ranlux 150000 '!K79,2)/1500</f>
        <v>0.52266666666666661</v>
      </c>
    </row>
    <row r="80" spans="1:12" x14ac:dyDescent="0.35">
      <c r="A80">
        <v>75</v>
      </c>
      <c r="B80" t="s">
        <v>5</v>
      </c>
      <c r="C80">
        <v>1498</v>
      </c>
      <c r="D80">
        <f t="shared" si="5"/>
        <v>112912</v>
      </c>
      <c r="E80">
        <f t="shared" si="6"/>
        <v>0.75274666666666668</v>
      </c>
      <c r="F80">
        <f>STANDARDIZE(A80,B106,B107)</f>
        <v>0.86159169550173009</v>
      </c>
      <c r="G80">
        <f t="shared" si="7"/>
        <v>0.80554387876503408</v>
      </c>
      <c r="H80">
        <f t="shared" si="8"/>
        <v>5.2797212098367408E-2</v>
      </c>
      <c r="K80">
        <f t="shared" si="9"/>
        <v>-2</v>
      </c>
      <c r="L80">
        <f>POWER('Ranlux 150000 '!K80,2)/1500</f>
        <v>2.6666666666666666E-3</v>
      </c>
    </row>
    <row r="81" spans="1:12" x14ac:dyDescent="0.35">
      <c r="A81">
        <v>76</v>
      </c>
      <c r="B81" t="s">
        <v>4</v>
      </c>
      <c r="C81">
        <v>1515</v>
      </c>
      <c r="D81">
        <f t="shared" si="5"/>
        <v>114427</v>
      </c>
      <c r="E81">
        <f t="shared" si="6"/>
        <v>0.76284666666666667</v>
      </c>
      <c r="F81">
        <f>STANDARDIZE(A81,B106,B107)</f>
        <v>0.89619377162629754</v>
      </c>
      <c r="G81">
        <f t="shared" si="7"/>
        <v>0.81492535919998033</v>
      </c>
      <c r="H81">
        <f t="shared" si="8"/>
        <v>5.2078692533313653E-2</v>
      </c>
      <c r="K81">
        <f t="shared" si="9"/>
        <v>15</v>
      </c>
      <c r="L81">
        <f>POWER('Ranlux 150000 '!K81,2)/1500</f>
        <v>0.15</v>
      </c>
    </row>
    <row r="82" spans="1:12" x14ac:dyDescent="0.35">
      <c r="A82">
        <v>77</v>
      </c>
      <c r="B82" t="s">
        <v>5</v>
      </c>
      <c r="C82">
        <v>1587</v>
      </c>
      <c r="D82">
        <f t="shared" si="5"/>
        <v>116014</v>
      </c>
      <c r="E82">
        <f t="shared" si="6"/>
        <v>0.77342666666666671</v>
      </c>
      <c r="F82">
        <f>STANDARDIZE(A82,B106,B107)</f>
        <v>0.9307958477508651</v>
      </c>
      <c r="G82">
        <f t="shared" si="7"/>
        <v>0.82402041100749768</v>
      </c>
      <c r="H82">
        <f t="shared" si="8"/>
        <v>5.0593744340830971E-2</v>
      </c>
      <c r="K82">
        <f t="shared" si="9"/>
        <v>87</v>
      </c>
      <c r="L82">
        <f>POWER('Ranlux 150000 '!K82,2)/1500</f>
        <v>5.0460000000000003</v>
      </c>
    </row>
    <row r="83" spans="1:12" x14ac:dyDescent="0.35">
      <c r="A83">
        <v>78</v>
      </c>
      <c r="B83" t="s">
        <v>5</v>
      </c>
      <c r="C83">
        <v>1515</v>
      </c>
      <c r="D83">
        <f t="shared" si="5"/>
        <v>117529</v>
      </c>
      <c r="E83">
        <f t="shared" si="6"/>
        <v>0.7835266666666667</v>
      </c>
      <c r="F83">
        <f>STANDARDIZE(A83,B106,B107)</f>
        <v>0.96539792387543255</v>
      </c>
      <c r="G83">
        <f t="shared" si="7"/>
        <v>0.83282722952299071</v>
      </c>
      <c r="H83">
        <f t="shared" si="8"/>
        <v>4.9300562856324004E-2</v>
      </c>
      <c r="K83">
        <f t="shared" si="9"/>
        <v>15</v>
      </c>
      <c r="L83">
        <f>POWER('Ranlux 150000 '!K83,2)/1500</f>
        <v>0.15</v>
      </c>
    </row>
    <row r="84" spans="1:12" x14ac:dyDescent="0.35">
      <c r="A84">
        <v>79</v>
      </c>
      <c r="B84" t="s">
        <v>5</v>
      </c>
      <c r="C84">
        <v>1574</v>
      </c>
      <c r="D84">
        <f t="shared" si="5"/>
        <v>119103</v>
      </c>
      <c r="E84">
        <f t="shared" si="6"/>
        <v>0.79401999999999995</v>
      </c>
      <c r="F84">
        <f>STANDARDIZE(A84,B106,B107)</f>
        <v>1</v>
      </c>
      <c r="G84">
        <f t="shared" si="7"/>
        <v>0.84134474606854304</v>
      </c>
      <c r="H84">
        <f t="shared" si="8"/>
        <v>4.7324746068543089E-2</v>
      </c>
      <c r="K84">
        <f t="shared" si="9"/>
        <v>74</v>
      </c>
      <c r="L84">
        <f>POWER('Ranlux 150000 '!K84,2)/1500</f>
        <v>3.6506666666666665</v>
      </c>
    </row>
    <row r="85" spans="1:12" x14ac:dyDescent="0.35">
      <c r="A85">
        <v>80</v>
      </c>
      <c r="B85" t="s">
        <v>4</v>
      </c>
      <c r="C85">
        <v>1492</v>
      </c>
      <c r="D85">
        <f t="shared" si="5"/>
        <v>120595</v>
      </c>
      <c r="E85">
        <f t="shared" si="6"/>
        <v>0.80396666666666672</v>
      </c>
      <c r="F85">
        <f>STANDARDIZE(A85,B106,B107)</f>
        <v>1.0346020761245676</v>
      </c>
      <c r="G85">
        <f t="shared" si="7"/>
        <v>0.84957260798245315</v>
      </c>
      <c r="H85">
        <f t="shared" si="8"/>
        <v>4.5605941315786436E-2</v>
      </c>
      <c r="K85">
        <f t="shared" si="9"/>
        <v>-8</v>
      </c>
      <c r="L85">
        <f>POWER('Ranlux 150000 '!K85,2)/1500</f>
        <v>4.2666666666666665E-2</v>
      </c>
    </row>
    <row r="86" spans="1:12" x14ac:dyDescent="0.35">
      <c r="A86">
        <v>81</v>
      </c>
      <c r="B86" t="s">
        <v>4</v>
      </c>
      <c r="C86">
        <v>1532</v>
      </c>
      <c r="D86">
        <f t="shared" si="5"/>
        <v>122127</v>
      </c>
      <c r="E86">
        <f t="shared" si="6"/>
        <v>0.81418000000000001</v>
      </c>
      <c r="F86">
        <f>STANDARDIZE(A86,B106,B107)</f>
        <v>1.0692041522491349</v>
      </c>
      <c r="G86">
        <f t="shared" si="7"/>
        <v>0.85751115593536031</v>
      </c>
      <c r="H86">
        <f t="shared" si="8"/>
        <v>4.3331155935360299E-2</v>
      </c>
      <c r="K86">
        <f t="shared" si="9"/>
        <v>32</v>
      </c>
      <c r="L86">
        <f>POWER('Ranlux 150000 '!K86,2)/1500</f>
        <v>0.68266666666666664</v>
      </c>
    </row>
    <row r="87" spans="1:12" x14ac:dyDescent="0.35">
      <c r="A87">
        <v>82</v>
      </c>
      <c r="B87" t="s">
        <v>4</v>
      </c>
      <c r="C87">
        <v>1433</v>
      </c>
      <c r="D87">
        <f t="shared" si="5"/>
        <v>123560</v>
      </c>
      <c r="E87">
        <f t="shared" si="6"/>
        <v>0.82373333333333332</v>
      </c>
      <c r="F87">
        <f>STANDARDIZE(A87,B106,B107)</f>
        <v>1.1038062283737025</v>
      </c>
      <c r="G87">
        <f t="shared" si="7"/>
        <v>0.86516139875697595</v>
      </c>
      <c r="H87">
        <f t="shared" si="8"/>
        <v>4.1428065423642635E-2</v>
      </c>
      <c r="K87">
        <f t="shared" si="9"/>
        <v>-67</v>
      </c>
      <c r="L87">
        <f>POWER('Ranlux 150000 '!K87,2)/1500</f>
        <v>2.9926666666666666</v>
      </c>
    </row>
    <row r="88" spans="1:12" x14ac:dyDescent="0.35">
      <c r="A88">
        <v>83</v>
      </c>
      <c r="B88" t="s">
        <v>5</v>
      </c>
      <c r="C88">
        <v>1466</v>
      </c>
      <c r="D88">
        <f t="shared" si="5"/>
        <v>125026</v>
      </c>
      <c r="E88">
        <f t="shared" si="6"/>
        <v>0.83350666666666662</v>
      </c>
      <c r="F88">
        <f>STANDARDIZE(A88,B106,B107)</f>
        <v>1.1384083044982698</v>
      </c>
      <c r="G88">
        <f t="shared" si="7"/>
        <v>0.87252498600737849</v>
      </c>
      <c r="H88">
        <f t="shared" si="8"/>
        <v>3.9018319340711871E-2</v>
      </c>
      <c r="K88">
        <f t="shared" si="9"/>
        <v>-34</v>
      </c>
      <c r="L88">
        <f>POWER('Ranlux 150000 '!K88,2)/1500</f>
        <v>0.77066666666666672</v>
      </c>
    </row>
    <row r="89" spans="1:12" x14ac:dyDescent="0.35">
      <c r="A89">
        <v>84</v>
      </c>
      <c r="B89" t="s">
        <v>5</v>
      </c>
      <c r="C89">
        <v>1444</v>
      </c>
      <c r="D89">
        <f t="shared" si="5"/>
        <v>126470</v>
      </c>
      <c r="E89">
        <f t="shared" si="6"/>
        <v>0.84313333333333329</v>
      </c>
      <c r="F89">
        <f>STANDARDIZE(A89,B106,B107)</f>
        <v>1.1730103806228374</v>
      </c>
      <c r="G89">
        <f t="shared" si="7"/>
        <v>0.87960417853450046</v>
      </c>
      <c r="H89">
        <f t="shared" si="8"/>
        <v>3.6470845201167168E-2</v>
      </c>
      <c r="K89">
        <f t="shared" si="9"/>
        <v>-56</v>
      </c>
      <c r="L89">
        <f>POWER('Ranlux 150000 '!K89,2)/1500</f>
        <v>2.0906666666666665</v>
      </c>
    </row>
    <row r="90" spans="1:12" x14ac:dyDescent="0.35">
      <c r="A90">
        <v>85</v>
      </c>
      <c r="B90" t="s">
        <v>4</v>
      </c>
      <c r="C90">
        <v>1517</v>
      </c>
      <c r="D90">
        <f t="shared" si="5"/>
        <v>127987</v>
      </c>
      <c r="E90">
        <f t="shared" si="6"/>
        <v>0.85324666666666671</v>
      </c>
      <c r="F90">
        <f>STANDARDIZE(A90,B106,B107)</f>
        <v>1.2076124567474049</v>
      </c>
      <c r="G90">
        <f t="shared" si="7"/>
        <v>0.88640181726484835</v>
      </c>
      <c r="H90">
        <f t="shared" si="8"/>
        <v>3.3155150598181637E-2</v>
      </c>
      <c r="K90">
        <f t="shared" si="9"/>
        <v>17</v>
      </c>
      <c r="L90">
        <f>POWER('Ranlux 150000 '!K90,2)/1500</f>
        <v>0.19266666666666668</v>
      </c>
    </row>
    <row r="91" spans="1:12" x14ac:dyDescent="0.35">
      <c r="A91">
        <v>86</v>
      </c>
      <c r="B91" t="s">
        <v>4</v>
      </c>
      <c r="C91">
        <v>1502</v>
      </c>
      <c r="D91">
        <f t="shared" si="5"/>
        <v>129489</v>
      </c>
      <c r="E91">
        <f t="shared" si="6"/>
        <v>0.86326000000000003</v>
      </c>
      <c r="F91">
        <f>STANDARDIZE(A91,B106,B107)</f>
        <v>1.2422145328719723</v>
      </c>
      <c r="G91">
        <f t="shared" si="7"/>
        <v>0.89292129047768354</v>
      </c>
      <c r="H91">
        <f t="shared" si="8"/>
        <v>2.9661290477683511E-2</v>
      </c>
      <c r="K91">
        <f t="shared" si="9"/>
        <v>2</v>
      </c>
      <c r="L91">
        <f>POWER('Ranlux 150000 '!K91,2)/1500</f>
        <v>2.6666666666666666E-3</v>
      </c>
    </row>
    <row r="92" spans="1:12" x14ac:dyDescent="0.35">
      <c r="A92">
        <v>87</v>
      </c>
      <c r="B92" t="s">
        <v>4</v>
      </c>
      <c r="C92">
        <v>1571</v>
      </c>
      <c r="D92">
        <f t="shared" si="5"/>
        <v>131060</v>
      </c>
      <c r="E92">
        <f t="shared" si="6"/>
        <v>0.87373333333333336</v>
      </c>
      <c r="F92">
        <f>STANDARDIZE(A92,B106,B107)</f>
        <v>1.2768166089965398</v>
      </c>
      <c r="G92">
        <f t="shared" si="7"/>
        <v>0.89916649981389718</v>
      </c>
      <c r="H92">
        <f t="shared" si="8"/>
        <v>2.5433166480563818E-2</v>
      </c>
      <c r="K92">
        <f t="shared" si="9"/>
        <v>71</v>
      </c>
      <c r="L92">
        <f>POWER('Ranlux 150000 '!K92,2)/1500</f>
        <v>3.3606666666666665</v>
      </c>
    </row>
    <row r="93" spans="1:12" x14ac:dyDescent="0.35">
      <c r="A93">
        <v>88</v>
      </c>
      <c r="B93" t="s">
        <v>5</v>
      </c>
      <c r="C93">
        <v>1481</v>
      </c>
      <c r="D93">
        <f t="shared" si="5"/>
        <v>132541</v>
      </c>
      <c r="E93">
        <f t="shared" si="6"/>
        <v>0.88360666666666665</v>
      </c>
      <c r="F93">
        <f>STANDARDIZE(A93,B106,B107)</f>
        <v>1.3114186851211074</v>
      </c>
      <c r="G93">
        <f t="shared" si="7"/>
        <v>0.90514182526972597</v>
      </c>
      <c r="H93">
        <f t="shared" si="8"/>
        <v>2.1535158603059323E-2</v>
      </c>
      <c r="K93">
        <f t="shared" si="9"/>
        <v>-19</v>
      </c>
      <c r="L93">
        <f>POWER('Ranlux 150000 '!K93,2)/1500</f>
        <v>0.24066666666666667</v>
      </c>
    </row>
    <row r="94" spans="1:12" x14ac:dyDescent="0.35">
      <c r="A94">
        <v>89</v>
      </c>
      <c r="B94" t="s">
        <v>5</v>
      </c>
      <c r="C94">
        <v>1453</v>
      </c>
      <c r="D94">
        <f t="shared" si="5"/>
        <v>133994</v>
      </c>
      <c r="E94">
        <f t="shared" si="6"/>
        <v>0.89329333333333338</v>
      </c>
      <c r="F94">
        <f>STANDARDIZE(A94,B106,B107)</f>
        <v>1.3460207612456747</v>
      </c>
      <c r="G94">
        <f t="shared" si="7"/>
        <v>0.91085208942235429</v>
      </c>
      <c r="H94">
        <f t="shared" si="8"/>
        <v>1.755875608902091E-2</v>
      </c>
      <c r="K94">
        <f t="shared" si="9"/>
        <v>-47</v>
      </c>
      <c r="L94">
        <f>POWER('Ranlux 150000 '!K94,2)/1500</f>
        <v>1.4726666666666666</v>
      </c>
    </row>
    <row r="95" spans="1:12" x14ac:dyDescent="0.35">
      <c r="A95">
        <v>90</v>
      </c>
      <c r="B95" t="s">
        <v>4</v>
      </c>
      <c r="C95">
        <v>1458</v>
      </c>
      <c r="D95">
        <f t="shared" si="5"/>
        <v>135452</v>
      </c>
      <c r="E95">
        <f t="shared" si="6"/>
        <v>0.90301333333333333</v>
      </c>
      <c r="F95">
        <f>STANDARDIZE(A95,B106,B107)</f>
        <v>1.3806228373702423</v>
      </c>
      <c r="G95">
        <f t="shared" si="7"/>
        <v>0.91630252112945831</v>
      </c>
      <c r="H95">
        <f t="shared" si="8"/>
        <v>1.3289187796124979E-2</v>
      </c>
      <c r="K95">
        <f t="shared" si="9"/>
        <v>-42</v>
      </c>
      <c r="L95">
        <f>POWER('Ranlux 150000 '!K95,2)/1500</f>
        <v>1.1759999999999999</v>
      </c>
    </row>
    <row r="96" spans="1:12" x14ac:dyDescent="0.35">
      <c r="A96">
        <v>91</v>
      </c>
      <c r="B96" t="s">
        <v>5</v>
      </c>
      <c r="C96">
        <v>1529</v>
      </c>
      <c r="D96">
        <f t="shared" si="5"/>
        <v>136981</v>
      </c>
      <c r="E96">
        <f t="shared" si="6"/>
        <v>0.91320666666666672</v>
      </c>
      <c r="F96">
        <f>STANDARDIZE(A96,B106,B107)</f>
        <v>1.4152249134948096</v>
      </c>
      <c r="G96">
        <f t="shared" si="7"/>
        <v>0.9214987189379823</v>
      </c>
      <c r="H96">
        <f t="shared" si="8"/>
        <v>8.2920522713155753E-3</v>
      </c>
      <c r="K96">
        <f t="shared" si="9"/>
        <v>29</v>
      </c>
      <c r="L96">
        <f>POWER('Ranlux 150000 '!K96,2)/1500</f>
        <v>0.56066666666666665</v>
      </c>
    </row>
    <row r="97" spans="1:12" x14ac:dyDescent="0.35">
      <c r="A97">
        <v>92</v>
      </c>
      <c r="B97" t="s">
        <v>5</v>
      </c>
      <c r="C97">
        <v>1529</v>
      </c>
      <c r="D97">
        <f t="shared" si="5"/>
        <v>138510</v>
      </c>
      <c r="E97">
        <f t="shared" si="6"/>
        <v>0.9234</v>
      </c>
      <c r="F97">
        <f>STANDARDIZE(A97,B106,B107)</f>
        <v>1.4498269896193772</v>
      </c>
      <c r="G97">
        <f t="shared" si="7"/>
        <v>0.92644661442904708</v>
      </c>
      <c r="H97">
        <f t="shared" si="8"/>
        <v>3.0466144290470787E-3</v>
      </c>
      <c r="K97">
        <f t="shared" si="9"/>
        <v>29</v>
      </c>
      <c r="L97">
        <f>POWER('Ranlux 150000 '!K97,2)/1500</f>
        <v>0.56066666666666665</v>
      </c>
    </row>
    <row r="98" spans="1:12" x14ac:dyDescent="0.35">
      <c r="A98">
        <v>93</v>
      </c>
      <c r="B98" t="s">
        <v>4</v>
      </c>
      <c r="C98">
        <v>1431</v>
      </c>
      <c r="D98">
        <f t="shared" si="5"/>
        <v>139941</v>
      </c>
      <c r="E98">
        <f t="shared" si="6"/>
        <v>0.93293999999999999</v>
      </c>
      <c r="F98">
        <f>STANDARDIZE(A98,B106,B107)</f>
        <v>1.4844290657439447</v>
      </c>
      <c r="G98">
        <f t="shared" si="7"/>
        <v>0.93115243571602013</v>
      </c>
      <c r="H98">
        <f t="shared" si="8"/>
        <v>1.7875642839798589E-3</v>
      </c>
      <c r="K98">
        <f t="shared" si="9"/>
        <v>-69</v>
      </c>
      <c r="L98">
        <f>POWER('Ranlux 150000 '!K98,2)/1500</f>
        <v>3.1739999999999999</v>
      </c>
    </row>
    <row r="99" spans="1:12" x14ac:dyDescent="0.35">
      <c r="A99">
        <v>94</v>
      </c>
      <c r="B99" t="s">
        <v>4</v>
      </c>
      <c r="C99">
        <v>1485</v>
      </c>
      <c r="D99">
        <f t="shared" si="5"/>
        <v>141426</v>
      </c>
      <c r="E99">
        <f t="shared" si="6"/>
        <v>0.94284000000000001</v>
      </c>
      <c r="F99">
        <f>STANDARDIZE(A99,B106,B107)</f>
        <v>1.5190311418685121</v>
      </c>
      <c r="G99">
        <f t="shared" si="7"/>
        <v>0.93562267130158505</v>
      </c>
      <c r="H99">
        <f t="shared" si="8"/>
        <v>7.2173286984149598E-3</v>
      </c>
      <c r="K99">
        <f t="shared" si="9"/>
        <v>-15</v>
      </c>
      <c r="L99">
        <f>POWER('Ranlux 150000 '!K99,2)/1500</f>
        <v>0.15</v>
      </c>
    </row>
    <row r="100" spans="1:12" x14ac:dyDescent="0.35">
      <c r="A100">
        <v>95</v>
      </c>
      <c r="B100" t="s">
        <v>5</v>
      </c>
      <c r="C100">
        <v>1515</v>
      </c>
      <c r="D100">
        <f t="shared" si="5"/>
        <v>142941</v>
      </c>
      <c r="E100">
        <f t="shared" si="6"/>
        <v>0.95294000000000001</v>
      </c>
      <c r="F100">
        <f>STANDARDIZE(A100,B106,B107)</f>
        <v>1.5536332179930796</v>
      </c>
      <c r="G100">
        <f t="shared" si="7"/>
        <v>0.93986403448730549</v>
      </c>
      <c r="H100">
        <f t="shared" si="8"/>
        <v>1.3075965512694521E-2</v>
      </c>
      <c r="K100">
        <f t="shared" si="9"/>
        <v>15</v>
      </c>
      <c r="L100">
        <f>POWER('Ranlux 150000 '!K100,2)/1500</f>
        <v>0.15</v>
      </c>
    </row>
    <row r="101" spans="1:12" x14ac:dyDescent="0.35">
      <c r="A101">
        <v>96</v>
      </c>
      <c r="B101" t="s">
        <v>4</v>
      </c>
      <c r="C101">
        <v>1629</v>
      </c>
      <c r="D101">
        <f t="shared" si="5"/>
        <v>144570</v>
      </c>
      <c r="E101">
        <f t="shared" si="6"/>
        <v>0.96379999999999999</v>
      </c>
      <c r="F101">
        <f>STANDARDIZE(A101,B106,B107)</f>
        <v>1.5882352941176472</v>
      </c>
      <c r="G101">
        <f t="shared" si="7"/>
        <v>0.94388342851585216</v>
      </c>
      <c r="H101">
        <f t="shared" si="8"/>
        <v>1.9916571484147827E-2</v>
      </c>
      <c r="K101">
        <f t="shared" si="9"/>
        <v>129</v>
      </c>
      <c r="L101">
        <f>POWER('Ranlux 150000 '!K101,2)/1500</f>
        <v>11.093999999999999</v>
      </c>
    </row>
    <row r="102" spans="1:12" x14ac:dyDescent="0.35">
      <c r="A102">
        <v>97</v>
      </c>
      <c r="B102" t="s">
        <v>5</v>
      </c>
      <c r="C102">
        <v>1556</v>
      </c>
      <c r="D102">
        <f t="shared" si="5"/>
        <v>146126</v>
      </c>
      <c r="E102">
        <f t="shared" si="6"/>
        <v>0.97417333333333334</v>
      </c>
      <c r="F102">
        <f>STANDARDIZE(A102,B106,B107)</f>
        <v>1.6228373702422145</v>
      </c>
      <c r="G102">
        <f t="shared" si="7"/>
        <v>0.94768791261192109</v>
      </c>
      <c r="H102">
        <f t="shared" si="8"/>
        <v>2.6485420721412245E-2</v>
      </c>
      <c r="K102">
        <f t="shared" si="9"/>
        <v>56</v>
      </c>
      <c r="L102">
        <f>POWER('Ranlux 150000 '!K102,2)/1500</f>
        <v>2.0906666666666665</v>
      </c>
    </row>
    <row r="103" spans="1:12" x14ac:dyDescent="0.35">
      <c r="A103">
        <v>98</v>
      </c>
      <c r="B103" t="s">
        <v>5</v>
      </c>
      <c r="C103">
        <v>1502</v>
      </c>
      <c r="D103">
        <f t="shared" si="5"/>
        <v>147628</v>
      </c>
      <c r="E103">
        <f t="shared" si="6"/>
        <v>0.98418666666666665</v>
      </c>
      <c r="F103">
        <f>STANDARDIZE(A103,B106,B107)</f>
        <v>1.6574394463667821</v>
      </c>
      <c r="G103">
        <f t="shared" si="7"/>
        <v>0.95128466907309972</v>
      </c>
      <c r="H103">
        <f t="shared" si="8"/>
        <v>3.2901997593566934E-2</v>
      </c>
      <c r="K103">
        <f t="shared" si="9"/>
        <v>2</v>
      </c>
      <c r="L103">
        <f>POWER('Ranlux 150000 '!K103,2)/1500</f>
        <v>2.6666666666666666E-3</v>
      </c>
    </row>
    <row r="104" spans="1:12" x14ac:dyDescent="0.35">
      <c r="A104">
        <v>99</v>
      </c>
      <c r="B104" t="s">
        <v>5</v>
      </c>
      <c r="C104">
        <v>1564</v>
      </c>
      <c r="D104">
        <f t="shared" si="5"/>
        <v>149192</v>
      </c>
      <c r="E104">
        <f t="shared" si="6"/>
        <v>0.99461333333333335</v>
      </c>
      <c r="F104">
        <f>STANDARDIZE(A104,B106,B107)</f>
        <v>1.6920415224913494</v>
      </c>
      <c r="G104">
        <f t="shared" si="7"/>
        <v>0.95468097154668718</v>
      </c>
      <c r="H104">
        <f t="shared" si="8"/>
        <v>3.9932361786646164E-2</v>
      </c>
      <c r="K104">
        <f t="shared" si="9"/>
        <v>64</v>
      </c>
      <c r="L104">
        <f>POWER('Ranlux 150000 '!K104,2)/1500</f>
        <v>2.7306666666666666</v>
      </c>
    </row>
    <row r="105" spans="1:12" x14ac:dyDescent="0.35">
      <c r="A105">
        <v>100</v>
      </c>
      <c r="B105" t="s">
        <v>3</v>
      </c>
      <c r="C105">
        <v>808</v>
      </c>
      <c r="D105">
        <f t="shared" si="5"/>
        <v>150000</v>
      </c>
      <c r="E105">
        <f t="shared" si="6"/>
        <v>1</v>
      </c>
      <c r="F105">
        <f>STANDARDIZE(A105,B106,B107)</f>
        <v>1.726643598615917</v>
      </c>
      <c r="G105">
        <f t="shared" si="7"/>
        <v>0.95788415461293464</v>
      </c>
      <c r="H105">
        <f t="shared" si="8"/>
        <v>4.2115845387065365E-2</v>
      </c>
      <c r="K105">
        <f t="shared" si="9"/>
        <v>-692</v>
      </c>
      <c r="L105">
        <f>POWER('Ranlux 150000 '!K105,2)/1500</f>
        <v>319.24266666666665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851.27733333333288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6.1369982015871211E-2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-5.0672735597089922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-801.21431077880061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-5.0796693363984868</v>
      </c>
    </row>
    <row r="127" spans="1:4" x14ac:dyDescent="0.35">
      <c r="A127" t="s">
        <v>53</v>
      </c>
      <c r="B127">
        <f>B122+B123*_xlfn.NORM.S.INV(1-0.05/2)</f>
        <v>-5.0548777830194975</v>
      </c>
    </row>
    <row r="129" spans="1:4" x14ac:dyDescent="0.35">
      <c r="A129" t="s">
        <v>54</v>
      </c>
      <c r="B129">
        <f>KURT(C5:C105)</f>
        <v>31.131762941239437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2461.2229805790812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31.106971553128105</v>
      </c>
    </row>
    <row r="134" spans="1:4" x14ac:dyDescent="0.35">
      <c r="A134" t="s">
        <v>57</v>
      </c>
      <c r="B134">
        <f>B129+B130*_xlfn.NORM.S.INV(1-0.05/2)</f>
        <v>31.156554329350769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opLeftCell="A7" workbookViewId="0">
      <selection activeCell="Q20" sqref="Q20"/>
    </sheetView>
  </sheetViews>
  <sheetFormatPr defaultRowHeight="14.5" x14ac:dyDescent="0.35"/>
  <cols>
    <col min="13" max="13" width="13" customWidth="1"/>
  </cols>
  <sheetData>
    <row r="1" spans="1:28" x14ac:dyDescent="0.35">
      <c r="A1" t="s">
        <v>10</v>
      </c>
      <c r="D1" t="s">
        <v>9</v>
      </c>
    </row>
    <row r="3" spans="1:28" x14ac:dyDescent="0.35">
      <c r="A3" t="s">
        <v>8</v>
      </c>
      <c r="G3" t="s">
        <v>13</v>
      </c>
      <c r="M3" t="s">
        <v>15</v>
      </c>
      <c r="T3" t="s">
        <v>17</v>
      </c>
    </row>
    <row r="4" spans="1:28" x14ac:dyDescent="0.35">
      <c r="A4" t="s">
        <v>11</v>
      </c>
      <c r="G4" t="s">
        <v>14</v>
      </c>
      <c r="M4" t="s">
        <v>16</v>
      </c>
      <c r="T4" t="s">
        <v>18</v>
      </c>
      <c r="Z4" t="s">
        <v>19</v>
      </c>
    </row>
    <row r="5" spans="1:28" x14ac:dyDescent="0.35">
      <c r="A5">
        <v>0</v>
      </c>
      <c r="B5" t="s">
        <v>12</v>
      </c>
      <c r="C5">
        <v>509</v>
      </c>
      <c r="G5">
        <v>0</v>
      </c>
      <c r="H5" t="s">
        <v>12</v>
      </c>
      <c r="I5">
        <v>504</v>
      </c>
      <c r="M5">
        <v>0</v>
      </c>
      <c r="N5" t="s">
        <v>12</v>
      </c>
      <c r="O5">
        <v>481</v>
      </c>
      <c r="T5">
        <v>0</v>
      </c>
      <c r="U5" t="s">
        <v>12</v>
      </c>
      <c r="V5">
        <v>478</v>
      </c>
      <c r="Z5">
        <v>0</v>
      </c>
      <c r="AA5" t="s">
        <v>12</v>
      </c>
      <c r="AB5">
        <v>501</v>
      </c>
    </row>
    <row r="6" spans="1:28" x14ac:dyDescent="0.35">
      <c r="A6">
        <v>0</v>
      </c>
      <c r="B6" t="s">
        <v>3</v>
      </c>
      <c r="G6">
        <v>0</v>
      </c>
      <c r="H6" t="s">
        <v>3</v>
      </c>
      <c r="M6">
        <v>0</v>
      </c>
      <c r="N6" t="s">
        <v>3</v>
      </c>
      <c r="T6">
        <v>0</v>
      </c>
      <c r="U6" t="s">
        <v>3</v>
      </c>
      <c r="Z6">
        <v>0</v>
      </c>
      <c r="AA6" t="s">
        <v>3</v>
      </c>
    </row>
    <row r="7" spans="1:28" x14ac:dyDescent="0.35">
      <c r="A7">
        <v>1</v>
      </c>
      <c r="B7" t="s">
        <v>12</v>
      </c>
      <c r="C7">
        <v>980</v>
      </c>
      <c r="G7">
        <v>1</v>
      </c>
      <c r="H7" t="s">
        <v>12</v>
      </c>
      <c r="I7">
        <v>991</v>
      </c>
      <c r="M7">
        <v>1</v>
      </c>
      <c r="N7" t="s">
        <v>12</v>
      </c>
      <c r="O7">
        <v>985</v>
      </c>
      <c r="T7">
        <v>1</v>
      </c>
      <c r="U7" t="s">
        <v>12</v>
      </c>
      <c r="V7">
        <v>1040</v>
      </c>
      <c r="Z7">
        <v>1</v>
      </c>
      <c r="AA7" t="s">
        <v>12</v>
      </c>
      <c r="AB7">
        <v>1000</v>
      </c>
    </row>
    <row r="8" spans="1:28" x14ac:dyDescent="0.35">
      <c r="A8">
        <v>1</v>
      </c>
      <c r="B8" t="s">
        <v>5</v>
      </c>
      <c r="G8">
        <v>1</v>
      </c>
      <c r="H8" t="s">
        <v>5</v>
      </c>
      <c r="M8">
        <v>1</v>
      </c>
      <c r="N8" t="s">
        <v>5</v>
      </c>
      <c r="T8">
        <v>1</v>
      </c>
      <c r="U8" t="s">
        <v>4</v>
      </c>
      <c r="Z8">
        <v>1</v>
      </c>
      <c r="AA8" t="s">
        <v>4</v>
      </c>
    </row>
    <row r="9" spans="1:28" x14ac:dyDescent="0.35">
      <c r="A9">
        <v>2</v>
      </c>
      <c r="B9" t="s">
        <v>12</v>
      </c>
      <c r="C9">
        <v>1046</v>
      </c>
      <c r="G9">
        <v>2</v>
      </c>
      <c r="H9" t="s">
        <v>12</v>
      </c>
      <c r="I9">
        <v>937</v>
      </c>
      <c r="M9">
        <v>2</v>
      </c>
      <c r="N9" t="s">
        <v>12</v>
      </c>
      <c r="O9">
        <v>998</v>
      </c>
      <c r="T9">
        <v>2</v>
      </c>
      <c r="U9" t="s">
        <v>12</v>
      </c>
      <c r="V9">
        <v>1017</v>
      </c>
      <c r="Z9">
        <v>2</v>
      </c>
      <c r="AA9" t="s">
        <v>12</v>
      </c>
      <c r="AB9">
        <v>1000</v>
      </c>
    </row>
    <row r="10" spans="1:28" x14ac:dyDescent="0.35">
      <c r="A10">
        <v>2</v>
      </c>
      <c r="B10" t="s">
        <v>4</v>
      </c>
      <c r="G10">
        <v>2</v>
      </c>
      <c r="H10" t="s">
        <v>5</v>
      </c>
      <c r="M10">
        <v>2</v>
      </c>
      <c r="N10" t="s">
        <v>5</v>
      </c>
      <c r="T10">
        <v>2</v>
      </c>
      <c r="U10" t="s">
        <v>4</v>
      </c>
      <c r="Z10">
        <v>2</v>
      </c>
      <c r="AA10" t="s">
        <v>4</v>
      </c>
    </row>
    <row r="11" spans="1:28" x14ac:dyDescent="0.35">
      <c r="A11">
        <v>3</v>
      </c>
      <c r="B11" t="s">
        <v>12</v>
      </c>
      <c r="C11">
        <v>1007</v>
      </c>
      <c r="G11">
        <v>3</v>
      </c>
      <c r="H11" t="s">
        <v>12</v>
      </c>
      <c r="I11">
        <v>1017</v>
      </c>
      <c r="M11">
        <v>3</v>
      </c>
      <c r="N11" t="s">
        <v>12</v>
      </c>
      <c r="O11">
        <v>988</v>
      </c>
      <c r="T11">
        <v>3</v>
      </c>
      <c r="U11" t="s">
        <v>12</v>
      </c>
      <c r="V11">
        <v>990</v>
      </c>
      <c r="Z11">
        <v>3</v>
      </c>
      <c r="AA11" t="s">
        <v>12</v>
      </c>
      <c r="AB11">
        <v>1000</v>
      </c>
    </row>
    <row r="12" spans="1:28" x14ac:dyDescent="0.35">
      <c r="A12">
        <v>3</v>
      </c>
      <c r="B12" t="s">
        <v>4</v>
      </c>
      <c r="G12">
        <v>3</v>
      </c>
      <c r="H12" t="s">
        <v>4</v>
      </c>
      <c r="M12">
        <v>3</v>
      </c>
      <c r="N12" t="s">
        <v>5</v>
      </c>
      <c r="T12">
        <v>3</v>
      </c>
      <c r="U12" t="s">
        <v>5</v>
      </c>
      <c r="Z12">
        <v>3</v>
      </c>
      <c r="AA12" t="s">
        <v>4</v>
      </c>
    </row>
    <row r="13" spans="1:28" x14ac:dyDescent="0.35">
      <c r="A13">
        <v>4</v>
      </c>
      <c r="B13" t="s">
        <v>12</v>
      </c>
      <c r="C13">
        <v>1040</v>
      </c>
      <c r="G13">
        <v>4</v>
      </c>
      <c r="H13" t="s">
        <v>12</v>
      </c>
      <c r="I13">
        <v>1030</v>
      </c>
      <c r="M13">
        <v>4</v>
      </c>
      <c r="N13" t="s">
        <v>12</v>
      </c>
      <c r="O13">
        <v>976</v>
      </c>
      <c r="T13">
        <v>4</v>
      </c>
      <c r="U13" t="s">
        <v>12</v>
      </c>
      <c r="V13">
        <v>1046</v>
      </c>
      <c r="Z13">
        <v>4</v>
      </c>
      <c r="AA13" t="s">
        <v>12</v>
      </c>
      <c r="AB13">
        <v>1000</v>
      </c>
    </row>
    <row r="14" spans="1:28" x14ac:dyDescent="0.35">
      <c r="A14">
        <v>4</v>
      </c>
      <c r="B14" t="s">
        <v>4</v>
      </c>
      <c r="G14">
        <v>4</v>
      </c>
      <c r="H14" t="s">
        <v>4</v>
      </c>
      <c r="M14">
        <v>4</v>
      </c>
      <c r="N14" t="s">
        <v>5</v>
      </c>
      <c r="T14">
        <v>4</v>
      </c>
      <c r="U14" t="s">
        <v>4</v>
      </c>
      <c r="Z14">
        <v>4</v>
      </c>
      <c r="AA14" t="s">
        <v>4</v>
      </c>
    </row>
    <row r="15" spans="1:28" x14ac:dyDescent="0.35">
      <c r="A15">
        <v>5</v>
      </c>
      <c r="B15" t="s">
        <v>12</v>
      </c>
      <c r="C15">
        <v>983</v>
      </c>
      <c r="G15">
        <v>5</v>
      </c>
      <c r="H15" t="s">
        <v>12</v>
      </c>
      <c r="I15">
        <v>954</v>
      </c>
      <c r="M15">
        <v>5</v>
      </c>
      <c r="N15" t="s">
        <v>12</v>
      </c>
      <c r="O15">
        <v>1076</v>
      </c>
      <c r="T15">
        <v>5</v>
      </c>
      <c r="U15" t="s">
        <v>12</v>
      </c>
      <c r="V15">
        <v>988</v>
      </c>
      <c r="Z15">
        <v>5</v>
      </c>
      <c r="AA15" t="s">
        <v>12</v>
      </c>
      <c r="AB15">
        <v>1000</v>
      </c>
    </row>
    <row r="16" spans="1:28" x14ac:dyDescent="0.35">
      <c r="A16">
        <v>5</v>
      </c>
      <c r="B16" t="s">
        <v>5</v>
      </c>
      <c r="G16">
        <v>5</v>
      </c>
      <c r="H16" t="s">
        <v>5</v>
      </c>
      <c r="M16">
        <v>5</v>
      </c>
      <c r="N16" t="s">
        <v>4</v>
      </c>
      <c r="T16">
        <v>5</v>
      </c>
      <c r="U16" t="s">
        <v>5</v>
      </c>
      <c r="Z16">
        <v>5</v>
      </c>
      <c r="AA16" t="s">
        <v>4</v>
      </c>
    </row>
    <row r="17" spans="1:28" x14ac:dyDescent="0.35">
      <c r="A17">
        <v>6</v>
      </c>
      <c r="B17" t="s">
        <v>12</v>
      </c>
      <c r="C17">
        <v>987</v>
      </c>
      <c r="G17">
        <v>6</v>
      </c>
      <c r="H17" t="s">
        <v>12</v>
      </c>
      <c r="I17">
        <v>1030</v>
      </c>
      <c r="M17">
        <v>6</v>
      </c>
      <c r="N17" t="s">
        <v>12</v>
      </c>
      <c r="O17">
        <v>1056</v>
      </c>
      <c r="T17">
        <v>6</v>
      </c>
      <c r="U17" t="s">
        <v>12</v>
      </c>
      <c r="V17">
        <v>1029</v>
      </c>
      <c r="Z17">
        <v>6</v>
      </c>
      <c r="AA17" t="s">
        <v>12</v>
      </c>
      <c r="AB17">
        <v>1000</v>
      </c>
    </row>
    <row r="18" spans="1:28" x14ac:dyDescent="0.35">
      <c r="A18">
        <v>6</v>
      </c>
      <c r="B18" t="s">
        <v>5</v>
      </c>
      <c r="G18">
        <v>6</v>
      </c>
      <c r="H18" t="s">
        <v>4</v>
      </c>
      <c r="M18">
        <v>6</v>
      </c>
      <c r="N18" t="s">
        <v>4</v>
      </c>
      <c r="T18">
        <v>6</v>
      </c>
      <c r="U18" t="s">
        <v>4</v>
      </c>
      <c r="Z18">
        <v>6</v>
      </c>
      <c r="AA18" t="s">
        <v>4</v>
      </c>
    </row>
    <row r="19" spans="1:28" x14ac:dyDescent="0.35">
      <c r="A19">
        <v>7</v>
      </c>
      <c r="B19" t="s">
        <v>12</v>
      </c>
      <c r="C19">
        <v>995</v>
      </c>
      <c r="G19">
        <v>7</v>
      </c>
      <c r="H19" t="s">
        <v>12</v>
      </c>
      <c r="I19">
        <v>939</v>
      </c>
      <c r="M19">
        <v>7</v>
      </c>
      <c r="N19" t="s">
        <v>12</v>
      </c>
      <c r="O19">
        <v>1023</v>
      </c>
      <c r="T19">
        <v>7</v>
      </c>
      <c r="U19" t="s">
        <v>12</v>
      </c>
      <c r="V19">
        <v>1046</v>
      </c>
      <c r="Z19">
        <v>7</v>
      </c>
      <c r="AA19" t="s">
        <v>12</v>
      </c>
      <c r="AB19">
        <v>999</v>
      </c>
    </row>
    <row r="20" spans="1:28" x14ac:dyDescent="0.35">
      <c r="A20">
        <v>7</v>
      </c>
      <c r="B20" t="s">
        <v>5</v>
      </c>
      <c r="G20">
        <v>7</v>
      </c>
      <c r="H20" t="s">
        <v>5</v>
      </c>
      <c r="M20">
        <v>7</v>
      </c>
      <c r="N20" t="s">
        <v>4</v>
      </c>
      <c r="T20">
        <v>7</v>
      </c>
      <c r="U20" t="s">
        <v>4</v>
      </c>
      <c r="Z20">
        <v>7</v>
      </c>
      <c r="AA20" t="s">
        <v>5</v>
      </c>
    </row>
    <row r="21" spans="1:28" x14ac:dyDescent="0.35">
      <c r="A21">
        <v>8</v>
      </c>
      <c r="B21" t="s">
        <v>12</v>
      </c>
      <c r="C21">
        <v>1044</v>
      </c>
      <c r="G21">
        <v>8</v>
      </c>
      <c r="H21" t="s">
        <v>12</v>
      </c>
      <c r="I21">
        <v>999</v>
      </c>
      <c r="M21">
        <v>8</v>
      </c>
      <c r="N21" t="s">
        <v>12</v>
      </c>
      <c r="O21">
        <v>1005</v>
      </c>
      <c r="T21">
        <v>8</v>
      </c>
      <c r="U21" t="s">
        <v>12</v>
      </c>
      <c r="V21">
        <v>940</v>
      </c>
      <c r="Z21">
        <v>8</v>
      </c>
      <c r="AA21" t="s">
        <v>12</v>
      </c>
      <c r="AB21">
        <v>1001</v>
      </c>
    </row>
    <row r="22" spans="1:28" x14ac:dyDescent="0.35">
      <c r="A22">
        <v>8</v>
      </c>
      <c r="B22" t="s">
        <v>4</v>
      </c>
      <c r="G22">
        <v>8</v>
      </c>
      <c r="H22" t="s">
        <v>5</v>
      </c>
      <c r="M22">
        <v>8</v>
      </c>
      <c r="N22" t="s">
        <v>4</v>
      </c>
      <c r="T22">
        <v>8</v>
      </c>
      <c r="U22" t="s">
        <v>5</v>
      </c>
      <c r="Z22">
        <v>8</v>
      </c>
      <c r="AA22" t="s">
        <v>4</v>
      </c>
    </row>
    <row r="23" spans="1:28" x14ac:dyDescent="0.35">
      <c r="A23">
        <v>9</v>
      </c>
      <c r="B23" t="s">
        <v>12</v>
      </c>
      <c r="C23">
        <v>985</v>
      </c>
      <c r="G23">
        <v>9</v>
      </c>
      <c r="H23" t="s">
        <v>12</v>
      </c>
      <c r="I23">
        <v>987</v>
      </c>
      <c r="M23">
        <v>9</v>
      </c>
      <c r="N23" t="s">
        <v>12</v>
      </c>
      <c r="O23">
        <v>979</v>
      </c>
      <c r="T23">
        <v>9</v>
      </c>
      <c r="U23" t="s">
        <v>12</v>
      </c>
      <c r="V23">
        <v>1007</v>
      </c>
      <c r="Z23">
        <v>9</v>
      </c>
      <c r="AA23" t="s">
        <v>12</v>
      </c>
      <c r="AB23">
        <v>999</v>
      </c>
    </row>
    <row r="24" spans="1:28" x14ac:dyDescent="0.35">
      <c r="A24">
        <v>9</v>
      </c>
      <c r="B24" t="s">
        <v>5</v>
      </c>
      <c r="G24">
        <v>9</v>
      </c>
      <c r="H24" t="s">
        <v>5</v>
      </c>
      <c r="M24">
        <v>9</v>
      </c>
      <c r="N24" t="s">
        <v>5</v>
      </c>
      <c r="T24">
        <v>9</v>
      </c>
      <c r="U24" t="s">
        <v>4</v>
      </c>
      <c r="Z24">
        <v>9</v>
      </c>
      <c r="AA24" t="s">
        <v>5</v>
      </c>
    </row>
    <row r="25" spans="1:28" x14ac:dyDescent="0.35">
      <c r="A25">
        <v>10</v>
      </c>
      <c r="B25" t="s">
        <v>12</v>
      </c>
      <c r="C25">
        <v>1011</v>
      </c>
      <c r="G25">
        <v>10</v>
      </c>
      <c r="H25" t="s">
        <v>12</v>
      </c>
      <c r="I25">
        <v>1012</v>
      </c>
      <c r="M25">
        <v>10</v>
      </c>
      <c r="N25" t="s">
        <v>12</v>
      </c>
      <c r="O25">
        <v>990</v>
      </c>
      <c r="T25">
        <v>10</v>
      </c>
      <c r="U25" t="s">
        <v>12</v>
      </c>
      <c r="V25">
        <v>983</v>
      </c>
      <c r="Z25">
        <v>10</v>
      </c>
      <c r="AA25" t="s">
        <v>12</v>
      </c>
      <c r="AB25">
        <v>1000</v>
      </c>
    </row>
    <row r="26" spans="1:28" x14ac:dyDescent="0.35">
      <c r="A26">
        <v>10</v>
      </c>
      <c r="B26" t="s">
        <v>4</v>
      </c>
      <c r="G26">
        <v>10</v>
      </c>
      <c r="H26" t="s">
        <v>4</v>
      </c>
      <c r="M26">
        <v>10</v>
      </c>
      <c r="N26" t="s">
        <v>5</v>
      </c>
      <c r="T26">
        <v>10</v>
      </c>
      <c r="U26" t="s">
        <v>5</v>
      </c>
      <c r="Z26">
        <v>10</v>
      </c>
      <c r="AA26" t="s">
        <v>4</v>
      </c>
    </row>
    <row r="27" spans="1:28" x14ac:dyDescent="0.35">
      <c r="A27">
        <v>11</v>
      </c>
      <c r="B27" t="s">
        <v>12</v>
      </c>
      <c r="C27">
        <v>992</v>
      </c>
      <c r="G27">
        <v>11</v>
      </c>
      <c r="H27" t="s">
        <v>12</v>
      </c>
      <c r="I27">
        <v>993</v>
      </c>
      <c r="M27">
        <v>11</v>
      </c>
      <c r="N27" t="s">
        <v>12</v>
      </c>
      <c r="O27">
        <v>984</v>
      </c>
      <c r="T27">
        <v>11</v>
      </c>
      <c r="U27" t="s">
        <v>12</v>
      </c>
      <c r="V27">
        <v>998</v>
      </c>
      <c r="Z27">
        <v>11</v>
      </c>
      <c r="AA27" t="s">
        <v>12</v>
      </c>
      <c r="AB27">
        <v>1001</v>
      </c>
    </row>
    <row r="28" spans="1:28" x14ac:dyDescent="0.35">
      <c r="A28">
        <v>11</v>
      </c>
      <c r="B28" t="s">
        <v>5</v>
      </c>
      <c r="G28">
        <v>11</v>
      </c>
      <c r="H28" t="s">
        <v>5</v>
      </c>
      <c r="M28">
        <v>11</v>
      </c>
      <c r="N28" t="s">
        <v>5</v>
      </c>
      <c r="T28">
        <v>11</v>
      </c>
      <c r="U28" t="s">
        <v>5</v>
      </c>
      <c r="Z28">
        <v>11</v>
      </c>
      <c r="AA28" t="s">
        <v>4</v>
      </c>
    </row>
    <row r="29" spans="1:28" x14ac:dyDescent="0.35">
      <c r="A29">
        <v>12</v>
      </c>
      <c r="B29" t="s">
        <v>12</v>
      </c>
      <c r="C29">
        <v>993</v>
      </c>
      <c r="G29">
        <v>12</v>
      </c>
      <c r="H29" t="s">
        <v>12</v>
      </c>
      <c r="I29">
        <v>979</v>
      </c>
      <c r="M29">
        <v>12</v>
      </c>
      <c r="N29" t="s">
        <v>12</v>
      </c>
      <c r="O29">
        <v>994</v>
      </c>
      <c r="T29">
        <v>12</v>
      </c>
      <c r="U29" t="s">
        <v>12</v>
      </c>
      <c r="V29">
        <v>979</v>
      </c>
      <c r="Z29">
        <v>12</v>
      </c>
      <c r="AA29" t="s">
        <v>12</v>
      </c>
      <c r="AB29">
        <v>999</v>
      </c>
    </row>
    <row r="30" spans="1:28" x14ac:dyDescent="0.35">
      <c r="A30">
        <v>12</v>
      </c>
      <c r="B30" t="s">
        <v>5</v>
      </c>
      <c r="G30">
        <v>12</v>
      </c>
      <c r="H30" t="s">
        <v>5</v>
      </c>
      <c r="M30">
        <v>12</v>
      </c>
      <c r="N30" t="s">
        <v>5</v>
      </c>
      <c r="T30">
        <v>12</v>
      </c>
      <c r="U30" t="s">
        <v>5</v>
      </c>
      <c r="Z30">
        <v>12</v>
      </c>
      <c r="AA30" t="s">
        <v>5</v>
      </c>
    </row>
    <row r="31" spans="1:28" x14ac:dyDescent="0.35">
      <c r="A31">
        <v>13</v>
      </c>
      <c r="B31" t="s">
        <v>12</v>
      </c>
      <c r="C31">
        <v>1022</v>
      </c>
      <c r="G31">
        <v>13</v>
      </c>
      <c r="H31" t="s">
        <v>12</v>
      </c>
      <c r="I31">
        <v>996</v>
      </c>
      <c r="M31">
        <v>13</v>
      </c>
      <c r="N31" t="s">
        <v>12</v>
      </c>
      <c r="O31">
        <v>985</v>
      </c>
      <c r="T31">
        <v>13</v>
      </c>
      <c r="U31" t="s">
        <v>12</v>
      </c>
      <c r="V31">
        <v>991</v>
      </c>
      <c r="Z31">
        <v>13</v>
      </c>
      <c r="AA31" t="s">
        <v>12</v>
      </c>
      <c r="AB31">
        <v>1000</v>
      </c>
    </row>
    <row r="32" spans="1:28" x14ac:dyDescent="0.35">
      <c r="A32">
        <v>13</v>
      </c>
      <c r="B32" t="s">
        <v>4</v>
      </c>
      <c r="G32">
        <v>13</v>
      </c>
      <c r="H32" t="s">
        <v>5</v>
      </c>
      <c r="M32">
        <v>13</v>
      </c>
      <c r="N32" t="s">
        <v>5</v>
      </c>
      <c r="T32">
        <v>13</v>
      </c>
      <c r="U32" t="s">
        <v>5</v>
      </c>
      <c r="Z32">
        <v>13</v>
      </c>
      <c r="AA32" t="s">
        <v>4</v>
      </c>
    </row>
    <row r="33" spans="1:28" x14ac:dyDescent="0.35">
      <c r="A33">
        <v>14</v>
      </c>
      <c r="B33" t="s">
        <v>12</v>
      </c>
      <c r="C33">
        <v>984</v>
      </c>
      <c r="G33">
        <v>14</v>
      </c>
      <c r="H33" t="s">
        <v>12</v>
      </c>
      <c r="I33">
        <v>996</v>
      </c>
      <c r="M33">
        <v>14</v>
      </c>
      <c r="N33" t="s">
        <v>12</v>
      </c>
      <c r="O33">
        <v>1022</v>
      </c>
      <c r="T33">
        <v>14</v>
      </c>
      <c r="U33" t="s">
        <v>12</v>
      </c>
      <c r="V33">
        <v>1015</v>
      </c>
      <c r="Z33">
        <v>14</v>
      </c>
      <c r="AA33" t="s">
        <v>12</v>
      </c>
      <c r="AB33">
        <v>1001</v>
      </c>
    </row>
    <row r="34" spans="1:28" x14ac:dyDescent="0.35">
      <c r="A34">
        <v>14</v>
      </c>
      <c r="B34" t="s">
        <v>5</v>
      </c>
      <c r="G34">
        <v>14</v>
      </c>
      <c r="H34" t="s">
        <v>5</v>
      </c>
      <c r="M34">
        <v>14</v>
      </c>
      <c r="N34" t="s">
        <v>4</v>
      </c>
      <c r="T34">
        <v>14</v>
      </c>
      <c r="U34" t="s">
        <v>4</v>
      </c>
      <c r="Z34">
        <v>14</v>
      </c>
      <c r="AA34" t="s">
        <v>4</v>
      </c>
    </row>
    <row r="35" spans="1:28" x14ac:dyDescent="0.35">
      <c r="A35">
        <v>15</v>
      </c>
      <c r="B35" t="s">
        <v>12</v>
      </c>
      <c r="C35">
        <v>1003</v>
      </c>
      <c r="G35">
        <v>15</v>
      </c>
      <c r="H35" t="s">
        <v>12</v>
      </c>
      <c r="I35">
        <v>956</v>
      </c>
      <c r="M35">
        <v>15</v>
      </c>
      <c r="N35" t="s">
        <v>12</v>
      </c>
      <c r="O35">
        <v>984</v>
      </c>
      <c r="T35">
        <v>15</v>
      </c>
      <c r="U35" t="s">
        <v>12</v>
      </c>
      <c r="V35">
        <v>986</v>
      </c>
      <c r="Z35">
        <v>15</v>
      </c>
      <c r="AA35" t="s">
        <v>12</v>
      </c>
      <c r="AB35">
        <v>1000</v>
      </c>
    </row>
    <row r="36" spans="1:28" x14ac:dyDescent="0.35">
      <c r="A36">
        <v>15</v>
      </c>
      <c r="B36" t="s">
        <v>4</v>
      </c>
      <c r="G36">
        <v>15</v>
      </c>
      <c r="H36" t="s">
        <v>5</v>
      </c>
      <c r="M36">
        <v>15</v>
      </c>
      <c r="N36" t="s">
        <v>5</v>
      </c>
      <c r="T36">
        <v>15</v>
      </c>
      <c r="U36" t="s">
        <v>5</v>
      </c>
      <c r="Z36">
        <v>15</v>
      </c>
      <c r="AA36" t="s">
        <v>4</v>
      </c>
    </row>
    <row r="37" spans="1:28" x14ac:dyDescent="0.35">
      <c r="A37">
        <v>16</v>
      </c>
      <c r="B37" t="s">
        <v>12</v>
      </c>
      <c r="C37">
        <v>1037</v>
      </c>
      <c r="G37">
        <v>16</v>
      </c>
      <c r="H37" t="s">
        <v>12</v>
      </c>
      <c r="I37">
        <v>1040</v>
      </c>
      <c r="M37">
        <v>16</v>
      </c>
      <c r="N37" t="s">
        <v>12</v>
      </c>
      <c r="O37">
        <v>915</v>
      </c>
      <c r="T37">
        <v>16</v>
      </c>
      <c r="U37" t="s">
        <v>12</v>
      </c>
      <c r="V37">
        <v>1000</v>
      </c>
      <c r="Z37">
        <v>16</v>
      </c>
      <c r="AA37" t="s">
        <v>12</v>
      </c>
      <c r="AB37">
        <v>998</v>
      </c>
    </row>
    <row r="38" spans="1:28" x14ac:dyDescent="0.35">
      <c r="A38">
        <v>16</v>
      </c>
      <c r="B38" t="s">
        <v>4</v>
      </c>
      <c r="G38">
        <v>16</v>
      </c>
      <c r="H38" t="s">
        <v>4</v>
      </c>
      <c r="M38">
        <v>16</v>
      </c>
      <c r="N38" t="s">
        <v>5</v>
      </c>
      <c r="T38">
        <v>16</v>
      </c>
      <c r="U38" t="s">
        <v>4</v>
      </c>
      <c r="Z38">
        <v>16</v>
      </c>
      <c r="AA38" t="s">
        <v>5</v>
      </c>
    </row>
    <row r="39" spans="1:28" x14ac:dyDescent="0.35">
      <c r="A39">
        <v>17</v>
      </c>
      <c r="B39" t="s">
        <v>12</v>
      </c>
      <c r="C39">
        <v>974</v>
      </c>
      <c r="G39">
        <v>17</v>
      </c>
      <c r="H39" t="s">
        <v>12</v>
      </c>
      <c r="I39">
        <v>985</v>
      </c>
      <c r="M39">
        <v>17</v>
      </c>
      <c r="N39" t="s">
        <v>12</v>
      </c>
      <c r="O39">
        <v>1018</v>
      </c>
      <c r="T39">
        <v>17</v>
      </c>
      <c r="U39" t="s">
        <v>12</v>
      </c>
      <c r="V39">
        <v>981</v>
      </c>
      <c r="Z39">
        <v>17</v>
      </c>
      <c r="AA39" t="s">
        <v>12</v>
      </c>
      <c r="AB39">
        <v>1002</v>
      </c>
    </row>
    <row r="40" spans="1:28" x14ac:dyDescent="0.35">
      <c r="A40">
        <v>17</v>
      </c>
      <c r="B40" t="s">
        <v>5</v>
      </c>
      <c r="G40">
        <v>17</v>
      </c>
      <c r="H40" t="s">
        <v>5</v>
      </c>
      <c r="M40">
        <v>17</v>
      </c>
      <c r="N40" t="s">
        <v>4</v>
      </c>
      <c r="T40">
        <v>17</v>
      </c>
      <c r="U40" t="s">
        <v>5</v>
      </c>
      <c r="Z40">
        <v>17</v>
      </c>
      <c r="AA40" t="s">
        <v>4</v>
      </c>
    </row>
    <row r="41" spans="1:28" x14ac:dyDescent="0.35">
      <c r="A41">
        <v>18</v>
      </c>
      <c r="B41" t="s">
        <v>12</v>
      </c>
      <c r="C41">
        <v>973</v>
      </c>
      <c r="G41">
        <v>18</v>
      </c>
      <c r="H41" t="s">
        <v>12</v>
      </c>
      <c r="I41">
        <v>1042</v>
      </c>
      <c r="M41">
        <v>18</v>
      </c>
      <c r="N41" t="s">
        <v>12</v>
      </c>
      <c r="O41">
        <v>1024</v>
      </c>
      <c r="T41">
        <v>18</v>
      </c>
      <c r="U41" t="s">
        <v>12</v>
      </c>
      <c r="V41">
        <v>976</v>
      </c>
      <c r="Z41">
        <v>18</v>
      </c>
      <c r="AA41" t="s">
        <v>12</v>
      </c>
      <c r="AB41">
        <v>1000</v>
      </c>
    </row>
    <row r="42" spans="1:28" x14ac:dyDescent="0.35">
      <c r="A42">
        <v>18</v>
      </c>
      <c r="B42" t="s">
        <v>5</v>
      </c>
      <c r="G42">
        <v>18</v>
      </c>
      <c r="H42" t="s">
        <v>4</v>
      </c>
      <c r="M42">
        <v>18</v>
      </c>
      <c r="N42" t="s">
        <v>4</v>
      </c>
      <c r="T42">
        <v>18</v>
      </c>
      <c r="U42" t="s">
        <v>5</v>
      </c>
      <c r="Z42">
        <v>18</v>
      </c>
      <c r="AA42" t="s">
        <v>4</v>
      </c>
    </row>
    <row r="43" spans="1:28" x14ac:dyDescent="0.35">
      <c r="A43">
        <v>19</v>
      </c>
      <c r="B43" t="s">
        <v>12</v>
      </c>
      <c r="C43">
        <v>966</v>
      </c>
      <c r="G43">
        <v>19</v>
      </c>
      <c r="H43" t="s">
        <v>12</v>
      </c>
      <c r="I43">
        <v>994</v>
      </c>
      <c r="M43">
        <v>19</v>
      </c>
      <c r="N43" t="s">
        <v>12</v>
      </c>
      <c r="O43">
        <v>965</v>
      </c>
      <c r="T43">
        <v>19</v>
      </c>
      <c r="U43" t="s">
        <v>12</v>
      </c>
      <c r="V43">
        <v>1010</v>
      </c>
      <c r="Z43">
        <v>19</v>
      </c>
      <c r="AA43" t="s">
        <v>12</v>
      </c>
      <c r="AB43">
        <v>1000</v>
      </c>
    </row>
    <row r="44" spans="1:28" x14ac:dyDescent="0.35">
      <c r="A44">
        <v>19</v>
      </c>
      <c r="B44" t="s">
        <v>5</v>
      </c>
      <c r="G44">
        <v>19</v>
      </c>
      <c r="H44" t="s">
        <v>5</v>
      </c>
      <c r="M44">
        <v>19</v>
      </c>
      <c r="N44" t="s">
        <v>5</v>
      </c>
      <c r="T44">
        <v>19</v>
      </c>
      <c r="U44" t="s">
        <v>4</v>
      </c>
      <c r="Z44">
        <v>19</v>
      </c>
      <c r="AA44" t="s">
        <v>4</v>
      </c>
    </row>
    <row r="45" spans="1:28" x14ac:dyDescent="0.35">
      <c r="A45">
        <v>20</v>
      </c>
      <c r="B45" t="s">
        <v>12</v>
      </c>
      <c r="C45">
        <v>962</v>
      </c>
      <c r="G45">
        <v>20</v>
      </c>
      <c r="H45" t="s">
        <v>12</v>
      </c>
      <c r="I45">
        <v>1054</v>
      </c>
      <c r="M45">
        <v>20</v>
      </c>
      <c r="N45" t="s">
        <v>12</v>
      </c>
      <c r="O45">
        <v>986</v>
      </c>
      <c r="T45">
        <v>20</v>
      </c>
      <c r="U45" t="s">
        <v>12</v>
      </c>
      <c r="V45">
        <v>979</v>
      </c>
      <c r="Z45">
        <v>20</v>
      </c>
      <c r="AA45" t="s">
        <v>12</v>
      </c>
      <c r="AB45">
        <v>999</v>
      </c>
    </row>
    <row r="46" spans="1:28" x14ac:dyDescent="0.35">
      <c r="A46">
        <v>20</v>
      </c>
      <c r="B46" t="s">
        <v>5</v>
      </c>
      <c r="G46">
        <v>20</v>
      </c>
      <c r="H46" t="s">
        <v>4</v>
      </c>
      <c r="M46">
        <v>20</v>
      </c>
      <c r="N46" t="s">
        <v>5</v>
      </c>
      <c r="T46">
        <v>20</v>
      </c>
      <c r="U46" t="s">
        <v>5</v>
      </c>
      <c r="Z46">
        <v>20</v>
      </c>
      <c r="AA46" t="s">
        <v>5</v>
      </c>
    </row>
    <row r="47" spans="1:28" x14ac:dyDescent="0.35">
      <c r="A47">
        <v>21</v>
      </c>
      <c r="B47" t="s">
        <v>12</v>
      </c>
      <c r="C47">
        <v>961</v>
      </c>
      <c r="G47">
        <v>21</v>
      </c>
      <c r="H47" t="s">
        <v>12</v>
      </c>
      <c r="I47">
        <v>983</v>
      </c>
      <c r="M47">
        <v>21</v>
      </c>
      <c r="N47" t="s">
        <v>12</v>
      </c>
      <c r="O47">
        <v>1065</v>
      </c>
      <c r="T47">
        <v>21</v>
      </c>
      <c r="U47" t="s">
        <v>12</v>
      </c>
      <c r="V47">
        <v>996</v>
      </c>
      <c r="Z47">
        <v>21</v>
      </c>
      <c r="AA47" t="s">
        <v>12</v>
      </c>
      <c r="AB47">
        <v>1002</v>
      </c>
    </row>
    <row r="48" spans="1:28" x14ac:dyDescent="0.35">
      <c r="A48">
        <v>21</v>
      </c>
      <c r="B48" t="s">
        <v>5</v>
      </c>
      <c r="G48">
        <v>21</v>
      </c>
      <c r="H48" t="s">
        <v>5</v>
      </c>
      <c r="M48">
        <v>21</v>
      </c>
      <c r="N48" t="s">
        <v>4</v>
      </c>
      <c r="T48">
        <v>21</v>
      </c>
      <c r="U48" t="s">
        <v>5</v>
      </c>
      <c r="Z48">
        <v>21</v>
      </c>
      <c r="AA48" t="s">
        <v>4</v>
      </c>
    </row>
    <row r="49" spans="1:28" x14ac:dyDescent="0.35">
      <c r="A49">
        <v>22</v>
      </c>
      <c r="B49" t="s">
        <v>12</v>
      </c>
      <c r="C49">
        <v>1012</v>
      </c>
      <c r="G49">
        <v>22</v>
      </c>
      <c r="H49" t="s">
        <v>12</v>
      </c>
      <c r="I49">
        <v>985</v>
      </c>
      <c r="M49">
        <v>22</v>
      </c>
      <c r="N49" t="s">
        <v>12</v>
      </c>
      <c r="O49">
        <v>988</v>
      </c>
      <c r="T49">
        <v>22</v>
      </c>
      <c r="U49" t="s">
        <v>12</v>
      </c>
      <c r="V49">
        <v>1012</v>
      </c>
      <c r="Z49">
        <v>22</v>
      </c>
      <c r="AA49" t="s">
        <v>12</v>
      </c>
      <c r="AB49">
        <v>999</v>
      </c>
    </row>
    <row r="50" spans="1:28" x14ac:dyDescent="0.35">
      <c r="A50">
        <v>22</v>
      </c>
      <c r="B50" t="s">
        <v>4</v>
      </c>
      <c r="G50">
        <v>22</v>
      </c>
      <c r="H50" t="s">
        <v>5</v>
      </c>
      <c r="M50">
        <v>22</v>
      </c>
      <c r="N50" t="s">
        <v>5</v>
      </c>
      <c r="T50">
        <v>22</v>
      </c>
      <c r="U50" t="s">
        <v>4</v>
      </c>
      <c r="Z50">
        <v>22</v>
      </c>
      <c r="AA50" t="s">
        <v>5</v>
      </c>
    </row>
    <row r="51" spans="1:28" x14ac:dyDescent="0.35">
      <c r="A51">
        <v>23</v>
      </c>
      <c r="B51" t="s">
        <v>12</v>
      </c>
      <c r="C51">
        <v>959</v>
      </c>
      <c r="G51">
        <v>23</v>
      </c>
      <c r="H51" t="s">
        <v>12</v>
      </c>
      <c r="I51">
        <v>1015</v>
      </c>
      <c r="M51">
        <v>23</v>
      </c>
      <c r="N51" t="s">
        <v>12</v>
      </c>
      <c r="O51">
        <v>1044</v>
      </c>
      <c r="T51">
        <v>23</v>
      </c>
      <c r="U51" t="s">
        <v>12</v>
      </c>
      <c r="V51">
        <v>989</v>
      </c>
      <c r="Z51">
        <v>23</v>
      </c>
      <c r="AA51" t="s">
        <v>12</v>
      </c>
      <c r="AB51">
        <v>999</v>
      </c>
    </row>
    <row r="52" spans="1:28" x14ac:dyDescent="0.35">
      <c r="A52">
        <v>23</v>
      </c>
      <c r="B52" t="s">
        <v>5</v>
      </c>
      <c r="G52">
        <v>23</v>
      </c>
      <c r="H52" t="s">
        <v>4</v>
      </c>
      <c r="M52">
        <v>23</v>
      </c>
      <c r="N52" t="s">
        <v>4</v>
      </c>
      <c r="T52">
        <v>23</v>
      </c>
      <c r="U52" t="s">
        <v>5</v>
      </c>
      <c r="Z52">
        <v>23</v>
      </c>
      <c r="AA52" t="s">
        <v>5</v>
      </c>
    </row>
    <row r="53" spans="1:28" x14ac:dyDescent="0.35">
      <c r="A53">
        <v>24</v>
      </c>
      <c r="B53" t="s">
        <v>12</v>
      </c>
      <c r="C53">
        <v>934</v>
      </c>
      <c r="G53">
        <v>24</v>
      </c>
      <c r="H53" t="s">
        <v>12</v>
      </c>
      <c r="I53">
        <v>1030</v>
      </c>
      <c r="M53">
        <v>24</v>
      </c>
      <c r="N53" t="s">
        <v>12</v>
      </c>
      <c r="O53">
        <v>986</v>
      </c>
      <c r="T53">
        <v>24</v>
      </c>
      <c r="U53" t="s">
        <v>12</v>
      </c>
      <c r="V53">
        <v>1014</v>
      </c>
      <c r="Z53">
        <v>24</v>
      </c>
      <c r="AA53" t="s">
        <v>12</v>
      </c>
      <c r="AB53">
        <v>1001</v>
      </c>
    </row>
    <row r="54" spans="1:28" x14ac:dyDescent="0.35">
      <c r="A54">
        <v>24</v>
      </c>
      <c r="B54" t="s">
        <v>5</v>
      </c>
      <c r="G54">
        <v>24</v>
      </c>
      <c r="H54" t="s">
        <v>4</v>
      </c>
      <c r="M54">
        <v>24</v>
      </c>
      <c r="N54" t="s">
        <v>5</v>
      </c>
      <c r="T54">
        <v>24</v>
      </c>
      <c r="U54" t="s">
        <v>4</v>
      </c>
      <c r="Z54">
        <v>24</v>
      </c>
      <c r="AA54" t="s">
        <v>4</v>
      </c>
    </row>
    <row r="55" spans="1:28" x14ac:dyDescent="0.35">
      <c r="A55">
        <v>25</v>
      </c>
      <c r="B55" t="s">
        <v>12</v>
      </c>
      <c r="C55">
        <v>991</v>
      </c>
      <c r="G55">
        <v>25</v>
      </c>
      <c r="H55" t="s">
        <v>12</v>
      </c>
      <c r="I55">
        <v>1031</v>
      </c>
      <c r="M55">
        <v>25</v>
      </c>
      <c r="N55" t="s">
        <v>12</v>
      </c>
      <c r="O55">
        <v>990</v>
      </c>
      <c r="T55">
        <v>25</v>
      </c>
      <c r="U55" t="s">
        <v>12</v>
      </c>
      <c r="V55">
        <v>1022</v>
      </c>
      <c r="Z55">
        <v>25</v>
      </c>
      <c r="AA55" t="s">
        <v>12</v>
      </c>
      <c r="AB55">
        <v>1000</v>
      </c>
    </row>
    <row r="56" spans="1:28" x14ac:dyDescent="0.35">
      <c r="A56">
        <v>25</v>
      </c>
      <c r="B56" t="s">
        <v>5</v>
      </c>
      <c r="G56">
        <v>25</v>
      </c>
      <c r="H56" t="s">
        <v>4</v>
      </c>
      <c r="M56">
        <v>25</v>
      </c>
      <c r="N56" t="s">
        <v>5</v>
      </c>
      <c r="T56">
        <v>25</v>
      </c>
      <c r="U56" t="s">
        <v>4</v>
      </c>
      <c r="Z56">
        <v>25</v>
      </c>
      <c r="AA56" t="s">
        <v>4</v>
      </c>
    </row>
    <row r="57" spans="1:28" x14ac:dyDescent="0.35">
      <c r="A57">
        <v>26</v>
      </c>
      <c r="B57" t="s">
        <v>12</v>
      </c>
      <c r="C57">
        <v>998</v>
      </c>
      <c r="G57">
        <v>26</v>
      </c>
      <c r="H57" t="s">
        <v>12</v>
      </c>
      <c r="I57">
        <v>1000</v>
      </c>
      <c r="M57">
        <v>26</v>
      </c>
      <c r="N57" t="s">
        <v>12</v>
      </c>
      <c r="O57">
        <v>996</v>
      </c>
      <c r="T57">
        <v>26</v>
      </c>
      <c r="U57" t="s">
        <v>12</v>
      </c>
      <c r="V57">
        <v>1008</v>
      </c>
      <c r="Z57">
        <v>26</v>
      </c>
      <c r="AA57" t="s">
        <v>12</v>
      </c>
      <c r="AB57">
        <v>1000</v>
      </c>
    </row>
    <row r="58" spans="1:28" x14ac:dyDescent="0.35">
      <c r="A58">
        <v>26</v>
      </c>
      <c r="B58" t="s">
        <v>5</v>
      </c>
      <c r="G58">
        <v>26</v>
      </c>
      <c r="H58" t="s">
        <v>4</v>
      </c>
      <c r="M58">
        <v>26</v>
      </c>
      <c r="N58" t="s">
        <v>5</v>
      </c>
      <c r="T58">
        <v>26</v>
      </c>
      <c r="U58" t="s">
        <v>4</v>
      </c>
      <c r="Z58">
        <v>26</v>
      </c>
      <c r="AA58" t="s">
        <v>4</v>
      </c>
    </row>
    <row r="59" spans="1:28" x14ac:dyDescent="0.35">
      <c r="A59">
        <v>27</v>
      </c>
      <c r="B59" t="s">
        <v>12</v>
      </c>
      <c r="C59">
        <v>1037</v>
      </c>
      <c r="G59">
        <v>27</v>
      </c>
      <c r="H59" t="s">
        <v>12</v>
      </c>
      <c r="I59">
        <v>1011</v>
      </c>
      <c r="M59">
        <v>27</v>
      </c>
      <c r="N59" t="s">
        <v>12</v>
      </c>
      <c r="O59">
        <v>980</v>
      </c>
      <c r="T59">
        <v>27</v>
      </c>
      <c r="U59" t="s">
        <v>12</v>
      </c>
      <c r="V59">
        <v>934</v>
      </c>
      <c r="Z59">
        <v>27</v>
      </c>
      <c r="AA59" t="s">
        <v>12</v>
      </c>
      <c r="AB59">
        <v>1000</v>
      </c>
    </row>
    <row r="60" spans="1:28" x14ac:dyDescent="0.35">
      <c r="A60">
        <v>27</v>
      </c>
      <c r="B60" t="s">
        <v>4</v>
      </c>
      <c r="G60">
        <v>27</v>
      </c>
      <c r="H60" t="s">
        <v>4</v>
      </c>
      <c r="M60">
        <v>27</v>
      </c>
      <c r="N60" t="s">
        <v>5</v>
      </c>
      <c r="T60">
        <v>27</v>
      </c>
      <c r="U60" t="s">
        <v>5</v>
      </c>
      <c r="Z60">
        <v>27</v>
      </c>
      <c r="AA60" t="s">
        <v>4</v>
      </c>
    </row>
    <row r="61" spans="1:28" x14ac:dyDescent="0.35">
      <c r="A61">
        <v>28</v>
      </c>
      <c r="B61" t="s">
        <v>12</v>
      </c>
      <c r="C61">
        <v>976</v>
      </c>
      <c r="G61">
        <v>28</v>
      </c>
      <c r="H61" t="s">
        <v>12</v>
      </c>
      <c r="I61">
        <v>1012</v>
      </c>
      <c r="M61">
        <v>28</v>
      </c>
      <c r="N61" t="s">
        <v>12</v>
      </c>
      <c r="O61">
        <v>1032</v>
      </c>
      <c r="T61">
        <v>28</v>
      </c>
      <c r="U61" t="s">
        <v>12</v>
      </c>
      <c r="V61">
        <v>1025</v>
      </c>
      <c r="Z61">
        <v>28</v>
      </c>
      <c r="AA61" t="s">
        <v>12</v>
      </c>
      <c r="AB61">
        <v>1000</v>
      </c>
    </row>
    <row r="62" spans="1:28" x14ac:dyDescent="0.35">
      <c r="A62">
        <v>28</v>
      </c>
      <c r="B62" t="s">
        <v>5</v>
      </c>
      <c r="G62">
        <v>28</v>
      </c>
      <c r="H62" t="s">
        <v>4</v>
      </c>
      <c r="M62">
        <v>28</v>
      </c>
      <c r="N62" t="s">
        <v>4</v>
      </c>
      <c r="T62">
        <v>28</v>
      </c>
      <c r="U62" t="s">
        <v>4</v>
      </c>
      <c r="Z62">
        <v>28</v>
      </c>
      <c r="AA62" t="s">
        <v>4</v>
      </c>
    </row>
    <row r="63" spans="1:28" x14ac:dyDescent="0.35">
      <c r="A63">
        <v>29</v>
      </c>
      <c r="B63" t="s">
        <v>12</v>
      </c>
      <c r="C63">
        <v>1041</v>
      </c>
      <c r="G63">
        <v>29</v>
      </c>
      <c r="H63" t="s">
        <v>12</v>
      </c>
      <c r="I63">
        <v>1015</v>
      </c>
      <c r="M63">
        <v>29</v>
      </c>
      <c r="N63" t="s">
        <v>12</v>
      </c>
      <c r="O63">
        <v>973</v>
      </c>
      <c r="T63">
        <v>29</v>
      </c>
      <c r="U63" t="s">
        <v>12</v>
      </c>
      <c r="V63">
        <v>992</v>
      </c>
      <c r="Z63">
        <v>29</v>
      </c>
      <c r="AA63" t="s">
        <v>12</v>
      </c>
      <c r="AB63">
        <v>1000</v>
      </c>
    </row>
    <row r="64" spans="1:28" x14ac:dyDescent="0.35">
      <c r="A64">
        <v>29</v>
      </c>
      <c r="B64" t="s">
        <v>4</v>
      </c>
      <c r="G64">
        <v>29</v>
      </c>
      <c r="H64" t="s">
        <v>4</v>
      </c>
      <c r="M64">
        <v>29</v>
      </c>
      <c r="N64" t="s">
        <v>5</v>
      </c>
      <c r="T64">
        <v>29</v>
      </c>
      <c r="U64" t="s">
        <v>5</v>
      </c>
      <c r="Z64">
        <v>29</v>
      </c>
      <c r="AA64" t="s">
        <v>4</v>
      </c>
    </row>
    <row r="65" spans="1:28" x14ac:dyDescent="0.35">
      <c r="A65">
        <v>30</v>
      </c>
      <c r="B65" t="s">
        <v>12</v>
      </c>
      <c r="C65">
        <v>963</v>
      </c>
      <c r="G65">
        <v>30</v>
      </c>
      <c r="H65" t="s">
        <v>12</v>
      </c>
      <c r="I65">
        <v>1036</v>
      </c>
      <c r="M65">
        <v>30</v>
      </c>
      <c r="N65" t="s">
        <v>12</v>
      </c>
      <c r="O65">
        <v>977</v>
      </c>
      <c r="T65">
        <v>30</v>
      </c>
      <c r="U65" t="s">
        <v>12</v>
      </c>
      <c r="V65">
        <v>972</v>
      </c>
      <c r="Z65">
        <v>30</v>
      </c>
      <c r="AA65" t="s">
        <v>12</v>
      </c>
      <c r="AB65">
        <v>1000</v>
      </c>
    </row>
    <row r="66" spans="1:28" x14ac:dyDescent="0.35">
      <c r="A66">
        <v>30</v>
      </c>
      <c r="B66" t="s">
        <v>5</v>
      </c>
      <c r="G66">
        <v>30</v>
      </c>
      <c r="H66" t="s">
        <v>4</v>
      </c>
      <c r="M66">
        <v>30</v>
      </c>
      <c r="N66" t="s">
        <v>5</v>
      </c>
      <c r="T66">
        <v>30</v>
      </c>
      <c r="U66" t="s">
        <v>5</v>
      </c>
      <c r="Z66">
        <v>30</v>
      </c>
      <c r="AA66" t="s">
        <v>4</v>
      </c>
    </row>
    <row r="67" spans="1:28" x14ac:dyDescent="0.35">
      <c r="A67">
        <v>31</v>
      </c>
      <c r="B67" t="s">
        <v>12</v>
      </c>
      <c r="C67">
        <v>975</v>
      </c>
      <c r="G67">
        <v>31</v>
      </c>
      <c r="H67" t="s">
        <v>12</v>
      </c>
      <c r="I67">
        <v>990</v>
      </c>
      <c r="M67">
        <v>31</v>
      </c>
      <c r="N67" t="s">
        <v>12</v>
      </c>
      <c r="O67">
        <v>1001</v>
      </c>
      <c r="T67">
        <v>31</v>
      </c>
      <c r="U67" t="s">
        <v>12</v>
      </c>
      <c r="V67">
        <v>1014</v>
      </c>
      <c r="Z67">
        <v>31</v>
      </c>
      <c r="AA67" t="s">
        <v>12</v>
      </c>
      <c r="AB67">
        <v>1000</v>
      </c>
    </row>
    <row r="68" spans="1:28" x14ac:dyDescent="0.35">
      <c r="A68">
        <v>31</v>
      </c>
      <c r="B68" t="s">
        <v>5</v>
      </c>
      <c r="G68">
        <v>31</v>
      </c>
      <c r="H68" t="s">
        <v>5</v>
      </c>
      <c r="M68">
        <v>31</v>
      </c>
      <c r="N68" t="s">
        <v>4</v>
      </c>
      <c r="T68">
        <v>31</v>
      </c>
      <c r="U68" t="s">
        <v>4</v>
      </c>
      <c r="Z68">
        <v>31</v>
      </c>
      <c r="AA68" t="s">
        <v>4</v>
      </c>
    </row>
    <row r="69" spans="1:28" x14ac:dyDescent="0.35">
      <c r="A69">
        <v>32</v>
      </c>
      <c r="B69" t="s">
        <v>12</v>
      </c>
      <c r="C69">
        <v>963</v>
      </c>
      <c r="G69">
        <v>32</v>
      </c>
      <c r="H69" t="s">
        <v>12</v>
      </c>
      <c r="I69">
        <v>1010</v>
      </c>
      <c r="M69">
        <v>32</v>
      </c>
      <c r="N69" t="s">
        <v>12</v>
      </c>
      <c r="O69">
        <v>946</v>
      </c>
      <c r="T69">
        <v>32</v>
      </c>
      <c r="U69" t="s">
        <v>12</v>
      </c>
      <c r="V69">
        <v>1065</v>
      </c>
      <c r="Z69">
        <v>32</v>
      </c>
      <c r="AA69" t="s">
        <v>12</v>
      </c>
      <c r="AB69">
        <v>999</v>
      </c>
    </row>
    <row r="70" spans="1:28" x14ac:dyDescent="0.35">
      <c r="A70">
        <v>32</v>
      </c>
      <c r="B70" t="s">
        <v>5</v>
      </c>
      <c r="G70">
        <v>32</v>
      </c>
      <c r="H70" t="s">
        <v>4</v>
      </c>
      <c r="M70">
        <v>32</v>
      </c>
      <c r="N70" t="s">
        <v>5</v>
      </c>
      <c r="T70">
        <v>32</v>
      </c>
      <c r="U70" t="s">
        <v>4</v>
      </c>
      <c r="Z70">
        <v>32</v>
      </c>
      <c r="AA70" t="s">
        <v>5</v>
      </c>
    </row>
    <row r="71" spans="1:28" x14ac:dyDescent="0.35">
      <c r="A71">
        <v>33</v>
      </c>
      <c r="B71" t="s">
        <v>12</v>
      </c>
      <c r="C71">
        <v>1012</v>
      </c>
      <c r="G71">
        <v>33</v>
      </c>
      <c r="H71" t="s">
        <v>12</v>
      </c>
      <c r="I71">
        <v>1033</v>
      </c>
      <c r="M71">
        <v>33</v>
      </c>
      <c r="N71" t="s">
        <v>12</v>
      </c>
      <c r="O71">
        <v>1033</v>
      </c>
      <c r="T71">
        <v>33</v>
      </c>
      <c r="U71" t="s">
        <v>12</v>
      </c>
      <c r="V71">
        <v>1034</v>
      </c>
      <c r="Z71">
        <v>33</v>
      </c>
      <c r="AA71" t="s">
        <v>12</v>
      </c>
      <c r="AB71">
        <v>1001</v>
      </c>
    </row>
    <row r="72" spans="1:28" x14ac:dyDescent="0.35">
      <c r="A72">
        <v>33</v>
      </c>
      <c r="B72" t="s">
        <v>4</v>
      </c>
      <c r="G72">
        <v>33</v>
      </c>
      <c r="H72" t="s">
        <v>4</v>
      </c>
      <c r="M72">
        <v>33</v>
      </c>
      <c r="N72" t="s">
        <v>4</v>
      </c>
      <c r="T72">
        <v>33</v>
      </c>
      <c r="U72" t="s">
        <v>4</v>
      </c>
      <c r="Z72">
        <v>33</v>
      </c>
      <c r="AA72" t="s">
        <v>4</v>
      </c>
    </row>
    <row r="73" spans="1:28" x14ac:dyDescent="0.35">
      <c r="A73">
        <v>34</v>
      </c>
      <c r="B73" t="s">
        <v>12</v>
      </c>
      <c r="C73">
        <v>954</v>
      </c>
      <c r="G73">
        <v>34</v>
      </c>
      <c r="H73" t="s">
        <v>12</v>
      </c>
      <c r="I73">
        <v>1013</v>
      </c>
      <c r="M73">
        <v>34</v>
      </c>
      <c r="N73" t="s">
        <v>12</v>
      </c>
      <c r="O73">
        <v>1000</v>
      </c>
      <c r="T73">
        <v>34</v>
      </c>
      <c r="U73" t="s">
        <v>12</v>
      </c>
      <c r="V73">
        <v>991</v>
      </c>
      <c r="Z73">
        <v>34</v>
      </c>
      <c r="AA73" t="s">
        <v>12</v>
      </c>
      <c r="AB73">
        <v>999</v>
      </c>
    </row>
    <row r="74" spans="1:28" x14ac:dyDescent="0.35">
      <c r="A74">
        <v>34</v>
      </c>
      <c r="B74" t="s">
        <v>5</v>
      </c>
      <c r="G74">
        <v>34</v>
      </c>
      <c r="H74" t="s">
        <v>4</v>
      </c>
      <c r="M74">
        <v>34</v>
      </c>
      <c r="N74" t="s">
        <v>4</v>
      </c>
      <c r="T74">
        <v>34</v>
      </c>
      <c r="U74" t="s">
        <v>5</v>
      </c>
      <c r="Z74">
        <v>34</v>
      </c>
      <c r="AA74" t="s">
        <v>5</v>
      </c>
    </row>
    <row r="75" spans="1:28" x14ac:dyDescent="0.35">
      <c r="A75">
        <v>35</v>
      </c>
      <c r="B75" t="s">
        <v>12</v>
      </c>
      <c r="C75">
        <v>1019</v>
      </c>
      <c r="G75">
        <v>35</v>
      </c>
      <c r="H75" t="s">
        <v>12</v>
      </c>
      <c r="I75">
        <v>1027</v>
      </c>
      <c r="M75">
        <v>35</v>
      </c>
      <c r="N75" t="s">
        <v>12</v>
      </c>
      <c r="O75">
        <v>1004</v>
      </c>
      <c r="T75">
        <v>35</v>
      </c>
      <c r="U75" t="s">
        <v>12</v>
      </c>
      <c r="V75">
        <v>985</v>
      </c>
      <c r="Z75">
        <v>35</v>
      </c>
      <c r="AA75" t="s">
        <v>12</v>
      </c>
      <c r="AB75">
        <v>1000</v>
      </c>
    </row>
    <row r="76" spans="1:28" x14ac:dyDescent="0.35">
      <c r="A76">
        <v>35</v>
      </c>
      <c r="B76" t="s">
        <v>4</v>
      </c>
      <c r="G76">
        <v>35</v>
      </c>
      <c r="H76" t="s">
        <v>4</v>
      </c>
      <c r="M76">
        <v>35</v>
      </c>
      <c r="N76" t="s">
        <v>4</v>
      </c>
      <c r="T76">
        <v>35</v>
      </c>
      <c r="U76" t="s">
        <v>5</v>
      </c>
      <c r="Z76">
        <v>35</v>
      </c>
      <c r="AA76" t="s">
        <v>4</v>
      </c>
    </row>
    <row r="77" spans="1:28" x14ac:dyDescent="0.35">
      <c r="A77">
        <v>36</v>
      </c>
      <c r="B77" t="s">
        <v>12</v>
      </c>
      <c r="C77">
        <v>1022</v>
      </c>
      <c r="G77">
        <v>36</v>
      </c>
      <c r="H77" t="s">
        <v>12</v>
      </c>
      <c r="I77">
        <v>1035</v>
      </c>
      <c r="M77">
        <v>36</v>
      </c>
      <c r="N77" t="s">
        <v>12</v>
      </c>
      <c r="O77">
        <v>991</v>
      </c>
      <c r="T77">
        <v>36</v>
      </c>
      <c r="U77" t="s">
        <v>12</v>
      </c>
      <c r="V77">
        <v>970</v>
      </c>
      <c r="Z77">
        <v>36</v>
      </c>
      <c r="AA77" t="s">
        <v>12</v>
      </c>
      <c r="AB77">
        <v>1001</v>
      </c>
    </row>
    <row r="78" spans="1:28" x14ac:dyDescent="0.35">
      <c r="A78">
        <v>36</v>
      </c>
      <c r="B78" t="s">
        <v>4</v>
      </c>
      <c r="G78">
        <v>36</v>
      </c>
      <c r="H78" t="s">
        <v>4</v>
      </c>
      <c r="M78">
        <v>36</v>
      </c>
      <c r="N78" t="s">
        <v>5</v>
      </c>
      <c r="T78">
        <v>36</v>
      </c>
      <c r="U78" t="s">
        <v>5</v>
      </c>
      <c r="Z78">
        <v>36</v>
      </c>
      <c r="AA78" t="s">
        <v>4</v>
      </c>
    </row>
    <row r="79" spans="1:28" x14ac:dyDescent="0.35">
      <c r="A79">
        <v>37</v>
      </c>
      <c r="B79" t="s">
        <v>12</v>
      </c>
      <c r="C79">
        <v>1049</v>
      </c>
      <c r="G79">
        <v>37</v>
      </c>
      <c r="H79" t="s">
        <v>12</v>
      </c>
      <c r="I79">
        <v>1054</v>
      </c>
      <c r="M79">
        <v>37</v>
      </c>
      <c r="N79" t="s">
        <v>12</v>
      </c>
      <c r="O79">
        <v>996</v>
      </c>
      <c r="T79">
        <v>37</v>
      </c>
      <c r="U79" t="s">
        <v>12</v>
      </c>
      <c r="V79">
        <v>1029</v>
      </c>
      <c r="Z79">
        <v>37</v>
      </c>
      <c r="AA79" t="s">
        <v>12</v>
      </c>
      <c r="AB79">
        <v>999</v>
      </c>
    </row>
    <row r="80" spans="1:28" x14ac:dyDescent="0.35">
      <c r="A80">
        <v>37</v>
      </c>
      <c r="B80" t="s">
        <v>4</v>
      </c>
      <c r="G80">
        <v>37</v>
      </c>
      <c r="H80" t="s">
        <v>4</v>
      </c>
      <c r="M80">
        <v>37</v>
      </c>
      <c r="N80" t="s">
        <v>5</v>
      </c>
      <c r="T80">
        <v>37</v>
      </c>
      <c r="U80" t="s">
        <v>4</v>
      </c>
      <c r="Z80">
        <v>37</v>
      </c>
      <c r="AA80" t="s">
        <v>5</v>
      </c>
    </row>
    <row r="81" spans="1:28" x14ac:dyDescent="0.35">
      <c r="A81">
        <v>38</v>
      </c>
      <c r="B81" t="s">
        <v>12</v>
      </c>
      <c r="C81">
        <v>1018</v>
      </c>
      <c r="G81">
        <v>38</v>
      </c>
      <c r="H81" t="s">
        <v>12</v>
      </c>
      <c r="I81">
        <v>986</v>
      </c>
      <c r="M81">
        <v>38</v>
      </c>
      <c r="N81" t="s">
        <v>12</v>
      </c>
      <c r="O81">
        <v>977</v>
      </c>
      <c r="T81">
        <v>38</v>
      </c>
      <c r="U81" t="s">
        <v>12</v>
      </c>
      <c r="V81">
        <v>978</v>
      </c>
      <c r="Z81">
        <v>38</v>
      </c>
      <c r="AA81" t="s">
        <v>12</v>
      </c>
      <c r="AB81">
        <v>1000</v>
      </c>
    </row>
    <row r="82" spans="1:28" x14ac:dyDescent="0.35">
      <c r="A82">
        <v>38</v>
      </c>
      <c r="B82" t="s">
        <v>4</v>
      </c>
      <c r="G82">
        <v>38</v>
      </c>
      <c r="H82" t="s">
        <v>5</v>
      </c>
      <c r="M82">
        <v>38</v>
      </c>
      <c r="N82" t="s">
        <v>5</v>
      </c>
      <c r="T82">
        <v>38</v>
      </c>
      <c r="U82" t="s">
        <v>5</v>
      </c>
      <c r="Z82">
        <v>38</v>
      </c>
      <c r="AA82" t="s">
        <v>4</v>
      </c>
    </row>
    <row r="83" spans="1:28" x14ac:dyDescent="0.35">
      <c r="A83">
        <v>39</v>
      </c>
      <c r="B83" t="s">
        <v>12</v>
      </c>
      <c r="C83">
        <v>1008</v>
      </c>
      <c r="G83">
        <v>39</v>
      </c>
      <c r="H83" t="s">
        <v>12</v>
      </c>
      <c r="I83">
        <v>1001</v>
      </c>
      <c r="M83">
        <v>39</v>
      </c>
      <c r="N83" t="s">
        <v>12</v>
      </c>
      <c r="O83">
        <v>996</v>
      </c>
      <c r="T83">
        <v>39</v>
      </c>
      <c r="U83" t="s">
        <v>12</v>
      </c>
      <c r="V83">
        <v>991</v>
      </c>
      <c r="Z83">
        <v>39</v>
      </c>
      <c r="AA83" t="s">
        <v>12</v>
      </c>
      <c r="AB83">
        <v>1001</v>
      </c>
    </row>
    <row r="84" spans="1:28" x14ac:dyDescent="0.35">
      <c r="A84">
        <v>39</v>
      </c>
      <c r="B84" t="s">
        <v>4</v>
      </c>
      <c r="G84">
        <v>39</v>
      </c>
      <c r="H84" t="s">
        <v>4</v>
      </c>
      <c r="M84">
        <v>39</v>
      </c>
      <c r="N84" t="s">
        <v>5</v>
      </c>
      <c r="T84">
        <v>39</v>
      </c>
      <c r="U84" t="s">
        <v>5</v>
      </c>
      <c r="Z84">
        <v>39</v>
      </c>
      <c r="AA84" t="s">
        <v>4</v>
      </c>
    </row>
    <row r="85" spans="1:28" x14ac:dyDescent="0.35">
      <c r="A85">
        <v>40</v>
      </c>
      <c r="B85" t="s">
        <v>12</v>
      </c>
      <c r="C85">
        <v>991</v>
      </c>
      <c r="G85">
        <v>40</v>
      </c>
      <c r="H85" t="s">
        <v>12</v>
      </c>
      <c r="I85">
        <v>986</v>
      </c>
      <c r="M85">
        <v>40</v>
      </c>
      <c r="N85" t="s">
        <v>12</v>
      </c>
      <c r="O85">
        <v>1002</v>
      </c>
      <c r="T85">
        <v>40</v>
      </c>
      <c r="U85" t="s">
        <v>12</v>
      </c>
      <c r="V85">
        <v>1033</v>
      </c>
      <c r="Z85">
        <v>40</v>
      </c>
      <c r="AA85" t="s">
        <v>12</v>
      </c>
      <c r="AB85">
        <v>1000</v>
      </c>
    </row>
    <row r="86" spans="1:28" x14ac:dyDescent="0.35">
      <c r="A86">
        <v>40</v>
      </c>
      <c r="B86" t="s">
        <v>5</v>
      </c>
      <c r="G86">
        <v>40</v>
      </c>
      <c r="H86" t="s">
        <v>5</v>
      </c>
      <c r="M86">
        <v>40</v>
      </c>
      <c r="N86" t="s">
        <v>4</v>
      </c>
      <c r="T86">
        <v>40</v>
      </c>
      <c r="U86" t="s">
        <v>4</v>
      </c>
      <c r="Z86">
        <v>40</v>
      </c>
      <c r="AA86" t="s">
        <v>4</v>
      </c>
    </row>
    <row r="87" spans="1:28" x14ac:dyDescent="0.35">
      <c r="A87">
        <v>41</v>
      </c>
      <c r="B87" t="s">
        <v>12</v>
      </c>
      <c r="C87">
        <v>981</v>
      </c>
      <c r="G87">
        <v>41</v>
      </c>
      <c r="H87" t="s">
        <v>12</v>
      </c>
      <c r="I87">
        <v>1029</v>
      </c>
      <c r="M87">
        <v>41</v>
      </c>
      <c r="N87" t="s">
        <v>12</v>
      </c>
      <c r="O87">
        <v>945</v>
      </c>
      <c r="T87">
        <v>41</v>
      </c>
      <c r="U87" t="s">
        <v>12</v>
      </c>
      <c r="V87">
        <v>956</v>
      </c>
      <c r="Z87">
        <v>41</v>
      </c>
      <c r="AA87" t="s">
        <v>12</v>
      </c>
      <c r="AB87">
        <v>998</v>
      </c>
    </row>
    <row r="88" spans="1:28" x14ac:dyDescent="0.35">
      <c r="A88">
        <v>41</v>
      </c>
      <c r="B88" t="s">
        <v>5</v>
      </c>
      <c r="G88">
        <v>41</v>
      </c>
      <c r="H88" t="s">
        <v>4</v>
      </c>
      <c r="M88">
        <v>41</v>
      </c>
      <c r="N88" t="s">
        <v>5</v>
      </c>
      <c r="T88">
        <v>41</v>
      </c>
      <c r="U88" t="s">
        <v>5</v>
      </c>
      <c r="Z88">
        <v>41</v>
      </c>
      <c r="AA88" t="s">
        <v>5</v>
      </c>
    </row>
    <row r="89" spans="1:28" x14ac:dyDescent="0.35">
      <c r="A89">
        <v>42</v>
      </c>
      <c r="B89" t="s">
        <v>12</v>
      </c>
      <c r="C89">
        <v>1042</v>
      </c>
      <c r="G89">
        <v>42</v>
      </c>
      <c r="H89" t="s">
        <v>12</v>
      </c>
      <c r="I89">
        <v>997</v>
      </c>
      <c r="M89">
        <v>42</v>
      </c>
      <c r="N89" t="s">
        <v>12</v>
      </c>
      <c r="O89">
        <v>993</v>
      </c>
      <c r="T89">
        <v>42</v>
      </c>
      <c r="U89" t="s">
        <v>12</v>
      </c>
      <c r="V89">
        <v>1016</v>
      </c>
      <c r="Z89">
        <v>42</v>
      </c>
      <c r="AA89" t="s">
        <v>12</v>
      </c>
      <c r="AB89">
        <v>1002</v>
      </c>
    </row>
    <row r="90" spans="1:28" x14ac:dyDescent="0.35">
      <c r="A90">
        <v>42</v>
      </c>
      <c r="B90" t="s">
        <v>4</v>
      </c>
      <c r="G90">
        <v>42</v>
      </c>
      <c r="H90" t="s">
        <v>5</v>
      </c>
      <c r="M90">
        <v>42</v>
      </c>
      <c r="N90" t="s">
        <v>5</v>
      </c>
      <c r="T90">
        <v>42</v>
      </c>
      <c r="U90" t="s">
        <v>4</v>
      </c>
      <c r="Z90">
        <v>42</v>
      </c>
      <c r="AA90" t="s">
        <v>4</v>
      </c>
    </row>
    <row r="91" spans="1:28" x14ac:dyDescent="0.35">
      <c r="A91">
        <v>43</v>
      </c>
      <c r="B91" t="s">
        <v>12</v>
      </c>
      <c r="C91">
        <v>1063</v>
      </c>
      <c r="G91">
        <v>43</v>
      </c>
      <c r="H91" t="s">
        <v>12</v>
      </c>
      <c r="I91">
        <v>1000</v>
      </c>
      <c r="M91">
        <v>43</v>
      </c>
      <c r="N91" t="s">
        <v>12</v>
      </c>
      <c r="O91">
        <v>1052</v>
      </c>
      <c r="T91">
        <v>43</v>
      </c>
      <c r="U91" t="s">
        <v>12</v>
      </c>
      <c r="V91">
        <v>1013</v>
      </c>
      <c r="Z91">
        <v>43</v>
      </c>
      <c r="AA91" t="s">
        <v>12</v>
      </c>
      <c r="AB91">
        <v>1000</v>
      </c>
    </row>
    <row r="92" spans="1:28" x14ac:dyDescent="0.35">
      <c r="A92">
        <v>43</v>
      </c>
      <c r="B92" t="s">
        <v>4</v>
      </c>
      <c r="G92">
        <v>43</v>
      </c>
      <c r="H92" t="s">
        <v>4</v>
      </c>
      <c r="M92">
        <v>43</v>
      </c>
      <c r="N92" t="s">
        <v>4</v>
      </c>
      <c r="T92">
        <v>43</v>
      </c>
      <c r="U92" t="s">
        <v>4</v>
      </c>
      <c r="Z92">
        <v>43</v>
      </c>
      <c r="AA92" t="s">
        <v>4</v>
      </c>
    </row>
    <row r="93" spans="1:28" x14ac:dyDescent="0.35">
      <c r="A93">
        <v>44</v>
      </c>
      <c r="B93" t="s">
        <v>12</v>
      </c>
      <c r="C93">
        <v>1014</v>
      </c>
      <c r="G93">
        <v>44</v>
      </c>
      <c r="H93" t="s">
        <v>12</v>
      </c>
      <c r="I93">
        <v>951</v>
      </c>
      <c r="M93">
        <v>44</v>
      </c>
      <c r="N93" t="s">
        <v>12</v>
      </c>
      <c r="O93">
        <v>973</v>
      </c>
      <c r="T93">
        <v>44</v>
      </c>
      <c r="U93" t="s">
        <v>12</v>
      </c>
      <c r="V93">
        <v>1016</v>
      </c>
      <c r="Z93">
        <v>44</v>
      </c>
      <c r="AA93" t="s">
        <v>12</v>
      </c>
      <c r="AB93">
        <v>1000</v>
      </c>
    </row>
    <row r="94" spans="1:28" x14ac:dyDescent="0.35">
      <c r="A94">
        <v>44</v>
      </c>
      <c r="B94" t="s">
        <v>4</v>
      </c>
      <c r="G94">
        <v>44</v>
      </c>
      <c r="H94" t="s">
        <v>5</v>
      </c>
      <c r="M94">
        <v>44</v>
      </c>
      <c r="N94" t="s">
        <v>5</v>
      </c>
      <c r="T94">
        <v>44</v>
      </c>
      <c r="U94" t="s">
        <v>4</v>
      </c>
      <c r="Z94">
        <v>44</v>
      </c>
      <c r="AA94" t="s">
        <v>4</v>
      </c>
    </row>
    <row r="95" spans="1:28" x14ac:dyDescent="0.35">
      <c r="A95">
        <v>45</v>
      </c>
      <c r="B95" t="s">
        <v>12</v>
      </c>
      <c r="C95">
        <v>955</v>
      </c>
      <c r="G95">
        <v>45</v>
      </c>
      <c r="H95" t="s">
        <v>12</v>
      </c>
      <c r="I95">
        <v>987</v>
      </c>
      <c r="M95">
        <v>45</v>
      </c>
      <c r="N95" t="s">
        <v>12</v>
      </c>
      <c r="O95">
        <v>1077</v>
      </c>
      <c r="T95">
        <v>45</v>
      </c>
      <c r="U95" t="s">
        <v>12</v>
      </c>
      <c r="V95">
        <v>983</v>
      </c>
      <c r="Z95">
        <v>45</v>
      </c>
      <c r="AA95" t="s">
        <v>12</v>
      </c>
      <c r="AB95">
        <v>999</v>
      </c>
    </row>
    <row r="96" spans="1:28" x14ac:dyDescent="0.35">
      <c r="A96">
        <v>45</v>
      </c>
      <c r="B96" t="s">
        <v>5</v>
      </c>
      <c r="G96">
        <v>45</v>
      </c>
      <c r="H96" t="s">
        <v>5</v>
      </c>
      <c r="M96">
        <v>45</v>
      </c>
      <c r="N96" t="s">
        <v>4</v>
      </c>
      <c r="T96">
        <v>45</v>
      </c>
      <c r="U96" t="s">
        <v>5</v>
      </c>
      <c r="Z96">
        <v>45</v>
      </c>
      <c r="AA96" t="s">
        <v>5</v>
      </c>
    </row>
    <row r="97" spans="1:28" x14ac:dyDescent="0.35">
      <c r="A97">
        <v>46</v>
      </c>
      <c r="B97" t="s">
        <v>12</v>
      </c>
      <c r="C97">
        <v>1033</v>
      </c>
      <c r="G97">
        <v>46</v>
      </c>
      <c r="H97" t="s">
        <v>12</v>
      </c>
      <c r="I97">
        <v>1009</v>
      </c>
      <c r="M97">
        <v>46</v>
      </c>
      <c r="N97" t="s">
        <v>12</v>
      </c>
      <c r="O97">
        <v>1020</v>
      </c>
      <c r="T97">
        <v>46</v>
      </c>
      <c r="U97" t="s">
        <v>12</v>
      </c>
      <c r="V97">
        <v>967</v>
      </c>
      <c r="Z97">
        <v>46</v>
      </c>
      <c r="AA97" t="s">
        <v>12</v>
      </c>
      <c r="AB97">
        <v>1002</v>
      </c>
    </row>
    <row r="98" spans="1:28" x14ac:dyDescent="0.35">
      <c r="A98">
        <v>46</v>
      </c>
      <c r="B98" t="s">
        <v>4</v>
      </c>
      <c r="G98">
        <v>46</v>
      </c>
      <c r="H98" t="s">
        <v>4</v>
      </c>
      <c r="M98">
        <v>46</v>
      </c>
      <c r="N98" t="s">
        <v>4</v>
      </c>
      <c r="T98">
        <v>46</v>
      </c>
      <c r="U98" t="s">
        <v>5</v>
      </c>
      <c r="Z98">
        <v>46</v>
      </c>
      <c r="AA98" t="s">
        <v>4</v>
      </c>
    </row>
    <row r="99" spans="1:28" x14ac:dyDescent="0.35">
      <c r="A99">
        <v>47</v>
      </c>
      <c r="B99" t="s">
        <v>12</v>
      </c>
      <c r="C99">
        <v>1013</v>
      </c>
      <c r="G99">
        <v>47</v>
      </c>
      <c r="H99" t="s">
        <v>12</v>
      </c>
      <c r="I99">
        <v>979</v>
      </c>
      <c r="M99">
        <v>47</v>
      </c>
      <c r="N99" t="s">
        <v>12</v>
      </c>
      <c r="O99">
        <v>986</v>
      </c>
      <c r="T99">
        <v>47</v>
      </c>
      <c r="U99" t="s">
        <v>12</v>
      </c>
      <c r="V99">
        <v>1034</v>
      </c>
      <c r="Z99">
        <v>47</v>
      </c>
      <c r="AA99" t="s">
        <v>12</v>
      </c>
      <c r="AB99">
        <v>999</v>
      </c>
    </row>
    <row r="100" spans="1:28" x14ac:dyDescent="0.35">
      <c r="A100">
        <v>47</v>
      </c>
      <c r="B100" t="s">
        <v>4</v>
      </c>
      <c r="G100">
        <v>47</v>
      </c>
      <c r="H100" t="s">
        <v>5</v>
      </c>
      <c r="M100">
        <v>47</v>
      </c>
      <c r="N100" t="s">
        <v>5</v>
      </c>
      <c r="T100">
        <v>47</v>
      </c>
      <c r="U100" t="s">
        <v>4</v>
      </c>
      <c r="Z100">
        <v>47</v>
      </c>
      <c r="AA100" t="s">
        <v>5</v>
      </c>
    </row>
    <row r="101" spans="1:28" x14ac:dyDescent="0.35">
      <c r="A101">
        <v>48</v>
      </c>
      <c r="B101" t="s">
        <v>12</v>
      </c>
      <c r="C101">
        <v>1026</v>
      </c>
      <c r="G101">
        <v>48</v>
      </c>
      <c r="H101" t="s">
        <v>12</v>
      </c>
      <c r="I101">
        <v>934</v>
      </c>
      <c r="M101">
        <v>48</v>
      </c>
      <c r="N101" t="s">
        <v>12</v>
      </c>
      <c r="O101">
        <v>980</v>
      </c>
      <c r="T101">
        <v>48</v>
      </c>
      <c r="U101" t="s">
        <v>12</v>
      </c>
      <c r="V101">
        <v>1040</v>
      </c>
      <c r="Z101">
        <v>48</v>
      </c>
      <c r="AA101" t="s">
        <v>12</v>
      </c>
      <c r="AB101">
        <v>999</v>
      </c>
    </row>
    <row r="102" spans="1:28" x14ac:dyDescent="0.35">
      <c r="A102">
        <v>48</v>
      </c>
      <c r="B102" t="s">
        <v>4</v>
      </c>
      <c r="G102">
        <v>48</v>
      </c>
      <c r="H102" t="s">
        <v>5</v>
      </c>
      <c r="M102">
        <v>48</v>
      </c>
      <c r="N102" t="s">
        <v>5</v>
      </c>
      <c r="T102">
        <v>48</v>
      </c>
      <c r="U102" t="s">
        <v>4</v>
      </c>
      <c r="Z102">
        <v>48</v>
      </c>
      <c r="AA102" t="s">
        <v>5</v>
      </c>
    </row>
    <row r="103" spans="1:28" x14ac:dyDescent="0.35">
      <c r="A103">
        <v>49</v>
      </c>
      <c r="B103" t="s">
        <v>12</v>
      </c>
      <c r="C103">
        <v>1026</v>
      </c>
      <c r="G103">
        <v>49</v>
      </c>
      <c r="H103" t="s">
        <v>12</v>
      </c>
      <c r="I103">
        <v>1022</v>
      </c>
      <c r="M103">
        <v>49</v>
      </c>
      <c r="N103" t="s">
        <v>12</v>
      </c>
      <c r="O103">
        <v>987</v>
      </c>
      <c r="T103">
        <v>49</v>
      </c>
      <c r="U103" t="s">
        <v>12</v>
      </c>
      <c r="V103">
        <v>1082</v>
      </c>
      <c r="Z103">
        <v>49</v>
      </c>
      <c r="AA103" t="s">
        <v>12</v>
      </c>
      <c r="AB103">
        <v>1001</v>
      </c>
    </row>
    <row r="104" spans="1:28" x14ac:dyDescent="0.35">
      <c r="A104">
        <v>49</v>
      </c>
      <c r="B104" t="s">
        <v>4</v>
      </c>
      <c r="G104">
        <v>49</v>
      </c>
      <c r="H104" t="s">
        <v>4</v>
      </c>
      <c r="M104">
        <v>49</v>
      </c>
      <c r="N104" t="s">
        <v>5</v>
      </c>
      <c r="T104">
        <v>49</v>
      </c>
      <c r="U104" t="s">
        <v>4</v>
      </c>
      <c r="Z104">
        <v>49</v>
      </c>
      <c r="AA104" t="s">
        <v>4</v>
      </c>
    </row>
    <row r="105" spans="1:28" x14ac:dyDescent="0.35">
      <c r="A105">
        <v>50</v>
      </c>
      <c r="B105" t="s">
        <v>12</v>
      </c>
      <c r="C105">
        <v>1096</v>
      </c>
      <c r="G105">
        <v>50</v>
      </c>
      <c r="H105" t="s">
        <v>12</v>
      </c>
      <c r="I105">
        <v>1001</v>
      </c>
      <c r="M105">
        <v>50</v>
      </c>
      <c r="N105" t="s">
        <v>12</v>
      </c>
      <c r="O105">
        <v>978</v>
      </c>
      <c r="T105">
        <v>50</v>
      </c>
      <c r="U105" t="s">
        <v>12</v>
      </c>
      <c r="V105">
        <v>1056</v>
      </c>
      <c r="Z105">
        <v>50</v>
      </c>
      <c r="AA105" t="s">
        <v>12</v>
      </c>
      <c r="AB105">
        <v>1000</v>
      </c>
    </row>
    <row r="106" spans="1:28" x14ac:dyDescent="0.35">
      <c r="A106">
        <v>50</v>
      </c>
      <c r="B106" t="s">
        <v>4</v>
      </c>
      <c r="G106">
        <v>50</v>
      </c>
      <c r="H106" t="s">
        <v>4</v>
      </c>
      <c r="M106">
        <v>50</v>
      </c>
      <c r="N106" t="s">
        <v>5</v>
      </c>
      <c r="T106">
        <v>50</v>
      </c>
      <c r="U106" t="s">
        <v>4</v>
      </c>
      <c r="Z106">
        <v>50</v>
      </c>
      <c r="AA106" t="s">
        <v>4</v>
      </c>
    </row>
    <row r="107" spans="1:28" x14ac:dyDescent="0.35">
      <c r="A107">
        <v>51</v>
      </c>
      <c r="B107" t="s">
        <v>12</v>
      </c>
      <c r="C107">
        <v>981</v>
      </c>
      <c r="G107">
        <v>51</v>
      </c>
      <c r="H107" t="s">
        <v>12</v>
      </c>
      <c r="I107">
        <v>1004</v>
      </c>
      <c r="M107">
        <v>51</v>
      </c>
      <c r="N107" t="s">
        <v>12</v>
      </c>
      <c r="O107">
        <v>1043</v>
      </c>
      <c r="T107">
        <v>51</v>
      </c>
      <c r="U107" t="s">
        <v>12</v>
      </c>
      <c r="V107">
        <v>913</v>
      </c>
      <c r="Z107">
        <v>51</v>
      </c>
      <c r="AA107" t="s">
        <v>12</v>
      </c>
      <c r="AB107">
        <v>1000</v>
      </c>
    </row>
    <row r="108" spans="1:28" x14ac:dyDescent="0.35">
      <c r="A108">
        <v>51</v>
      </c>
      <c r="B108" t="s">
        <v>5</v>
      </c>
      <c r="G108">
        <v>51</v>
      </c>
      <c r="H108" t="s">
        <v>4</v>
      </c>
      <c r="M108">
        <v>51</v>
      </c>
      <c r="N108" t="s">
        <v>4</v>
      </c>
      <c r="T108">
        <v>51</v>
      </c>
      <c r="U108" t="s">
        <v>5</v>
      </c>
      <c r="Z108">
        <v>51</v>
      </c>
      <c r="AA108" t="s">
        <v>4</v>
      </c>
    </row>
    <row r="109" spans="1:28" x14ac:dyDescent="0.35">
      <c r="A109">
        <v>52</v>
      </c>
      <c r="B109" t="s">
        <v>12</v>
      </c>
      <c r="C109">
        <v>980</v>
      </c>
      <c r="G109">
        <v>52</v>
      </c>
      <c r="H109" t="s">
        <v>12</v>
      </c>
      <c r="I109">
        <v>967</v>
      </c>
      <c r="M109">
        <v>52</v>
      </c>
      <c r="N109" t="s">
        <v>12</v>
      </c>
      <c r="O109">
        <v>963</v>
      </c>
      <c r="T109">
        <v>52</v>
      </c>
      <c r="U109" t="s">
        <v>12</v>
      </c>
      <c r="V109">
        <v>974</v>
      </c>
      <c r="Z109">
        <v>52</v>
      </c>
      <c r="AA109" t="s">
        <v>12</v>
      </c>
      <c r="AB109">
        <v>1000</v>
      </c>
    </row>
    <row r="110" spans="1:28" x14ac:dyDescent="0.35">
      <c r="A110">
        <v>52</v>
      </c>
      <c r="B110" t="s">
        <v>5</v>
      </c>
      <c r="G110">
        <v>52</v>
      </c>
      <c r="H110" t="s">
        <v>5</v>
      </c>
      <c r="M110">
        <v>52</v>
      </c>
      <c r="N110" t="s">
        <v>5</v>
      </c>
      <c r="T110">
        <v>52</v>
      </c>
      <c r="U110" t="s">
        <v>5</v>
      </c>
      <c r="Z110">
        <v>52</v>
      </c>
      <c r="AA110" t="s">
        <v>4</v>
      </c>
    </row>
    <row r="111" spans="1:28" x14ac:dyDescent="0.35">
      <c r="A111">
        <v>53</v>
      </c>
      <c r="B111" t="s">
        <v>12</v>
      </c>
      <c r="C111">
        <v>1034</v>
      </c>
      <c r="G111">
        <v>53</v>
      </c>
      <c r="H111" t="s">
        <v>12</v>
      </c>
      <c r="I111">
        <v>981</v>
      </c>
      <c r="M111">
        <v>53</v>
      </c>
      <c r="N111" t="s">
        <v>12</v>
      </c>
      <c r="O111">
        <v>979</v>
      </c>
      <c r="T111">
        <v>53</v>
      </c>
      <c r="U111" t="s">
        <v>12</v>
      </c>
      <c r="V111">
        <v>974</v>
      </c>
      <c r="Z111">
        <v>53</v>
      </c>
      <c r="AA111" t="s">
        <v>12</v>
      </c>
      <c r="AB111">
        <v>1000</v>
      </c>
    </row>
    <row r="112" spans="1:28" x14ac:dyDescent="0.35">
      <c r="A112">
        <v>53</v>
      </c>
      <c r="B112" t="s">
        <v>4</v>
      </c>
      <c r="G112">
        <v>53</v>
      </c>
      <c r="H112" t="s">
        <v>5</v>
      </c>
      <c r="M112">
        <v>53</v>
      </c>
      <c r="N112" t="s">
        <v>5</v>
      </c>
      <c r="T112">
        <v>53</v>
      </c>
      <c r="U112" t="s">
        <v>5</v>
      </c>
      <c r="Z112">
        <v>53</v>
      </c>
      <c r="AA112" t="s">
        <v>4</v>
      </c>
    </row>
    <row r="113" spans="1:28" x14ac:dyDescent="0.35">
      <c r="A113">
        <v>54</v>
      </c>
      <c r="B113" t="s">
        <v>12</v>
      </c>
      <c r="C113">
        <v>1000</v>
      </c>
      <c r="G113">
        <v>54</v>
      </c>
      <c r="H113" t="s">
        <v>12</v>
      </c>
      <c r="I113">
        <v>1043</v>
      </c>
      <c r="M113">
        <v>54</v>
      </c>
      <c r="N113" t="s">
        <v>12</v>
      </c>
      <c r="O113">
        <v>1002</v>
      </c>
      <c r="T113">
        <v>54</v>
      </c>
      <c r="U113" t="s">
        <v>12</v>
      </c>
      <c r="V113">
        <v>984</v>
      </c>
      <c r="Z113">
        <v>54</v>
      </c>
      <c r="AA113" t="s">
        <v>12</v>
      </c>
      <c r="AB113">
        <v>1000</v>
      </c>
    </row>
    <row r="114" spans="1:28" x14ac:dyDescent="0.35">
      <c r="A114">
        <v>54</v>
      </c>
      <c r="B114" t="s">
        <v>4</v>
      </c>
      <c r="G114">
        <v>54</v>
      </c>
      <c r="H114" t="s">
        <v>4</v>
      </c>
      <c r="M114">
        <v>54</v>
      </c>
      <c r="N114" t="s">
        <v>4</v>
      </c>
      <c r="T114">
        <v>54</v>
      </c>
      <c r="U114" t="s">
        <v>5</v>
      </c>
      <c r="Z114">
        <v>54</v>
      </c>
      <c r="AA114" t="s">
        <v>4</v>
      </c>
    </row>
    <row r="115" spans="1:28" x14ac:dyDescent="0.35">
      <c r="A115">
        <v>55</v>
      </c>
      <c r="B115" t="s">
        <v>12</v>
      </c>
      <c r="C115">
        <v>1009</v>
      </c>
      <c r="G115">
        <v>55</v>
      </c>
      <c r="H115" t="s">
        <v>12</v>
      </c>
      <c r="I115">
        <v>1067</v>
      </c>
      <c r="M115">
        <v>55</v>
      </c>
      <c r="N115" t="s">
        <v>12</v>
      </c>
      <c r="O115">
        <v>1013</v>
      </c>
      <c r="T115">
        <v>55</v>
      </c>
      <c r="U115" t="s">
        <v>12</v>
      </c>
      <c r="V115">
        <v>993</v>
      </c>
      <c r="Z115">
        <v>55</v>
      </c>
      <c r="AA115" t="s">
        <v>12</v>
      </c>
      <c r="AB115">
        <v>1000</v>
      </c>
    </row>
    <row r="116" spans="1:28" x14ac:dyDescent="0.35">
      <c r="A116">
        <v>55</v>
      </c>
      <c r="B116" t="s">
        <v>4</v>
      </c>
      <c r="G116">
        <v>55</v>
      </c>
      <c r="H116" t="s">
        <v>4</v>
      </c>
      <c r="M116">
        <v>55</v>
      </c>
      <c r="N116" t="s">
        <v>4</v>
      </c>
      <c r="T116">
        <v>55</v>
      </c>
      <c r="U116" t="s">
        <v>5</v>
      </c>
      <c r="Z116">
        <v>55</v>
      </c>
      <c r="AA116" t="s">
        <v>4</v>
      </c>
    </row>
    <row r="117" spans="1:28" x14ac:dyDescent="0.35">
      <c r="A117">
        <v>56</v>
      </c>
      <c r="B117" t="s">
        <v>12</v>
      </c>
      <c r="C117">
        <v>983</v>
      </c>
      <c r="G117">
        <v>56</v>
      </c>
      <c r="H117" t="s">
        <v>12</v>
      </c>
      <c r="I117">
        <v>1030</v>
      </c>
      <c r="M117">
        <v>56</v>
      </c>
      <c r="N117" t="s">
        <v>12</v>
      </c>
      <c r="O117">
        <v>1046</v>
      </c>
      <c r="T117">
        <v>56</v>
      </c>
      <c r="U117" t="s">
        <v>12</v>
      </c>
      <c r="V117">
        <v>1019</v>
      </c>
      <c r="Z117">
        <v>56</v>
      </c>
      <c r="AA117" t="s">
        <v>12</v>
      </c>
      <c r="AB117">
        <v>1000</v>
      </c>
    </row>
    <row r="118" spans="1:28" x14ac:dyDescent="0.35">
      <c r="A118">
        <v>56</v>
      </c>
      <c r="B118" t="s">
        <v>5</v>
      </c>
      <c r="G118">
        <v>56</v>
      </c>
      <c r="H118" t="s">
        <v>4</v>
      </c>
      <c r="M118">
        <v>56</v>
      </c>
      <c r="N118" t="s">
        <v>4</v>
      </c>
      <c r="T118">
        <v>56</v>
      </c>
      <c r="U118" t="s">
        <v>4</v>
      </c>
      <c r="Z118">
        <v>56</v>
      </c>
      <c r="AA118" t="s">
        <v>4</v>
      </c>
    </row>
    <row r="119" spans="1:28" x14ac:dyDescent="0.35">
      <c r="A119">
        <v>57</v>
      </c>
      <c r="B119" t="s">
        <v>12</v>
      </c>
      <c r="C119">
        <v>968</v>
      </c>
      <c r="G119">
        <v>57</v>
      </c>
      <c r="H119" t="s">
        <v>12</v>
      </c>
      <c r="I119">
        <v>979</v>
      </c>
      <c r="M119">
        <v>57</v>
      </c>
      <c r="N119" t="s">
        <v>12</v>
      </c>
      <c r="O119">
        <v>904</v>
      </c>
      <c r="T119">
        <v>57</v>
      </c>
      <c r="U119" t="s">
        <v>12</v>
      </c>
      <c r="V119">
        <v>1014</v>
      </c>
      <c r="Z119">
        <v>57</v>
      </c>
      <c r="AA119" t="s">
        <v>12</v>
      </c>
      <c r="AB119">
        <v>999</v>
      </c>
    </row>
    <row r="120" spans="1:28" x14ac:dyDescent="0.35">
      <c r="A120">
        <v>57</v>
      </c>
      <c r="B120" t="s">
        <v>5</v>
      </c>
      <c r="G120">
        <v>57</v>
      </c>
      <c r="H120" t="s">
        <v>5</v>
      </c>
      <c r="M120">
        <v>57</v>
      </c>
      <c r="N120" t="s">
        <v>5</v>
      </c>
      <c r="T120">
        <v>57</v>
      </c>
      <c r="U120" t="s">
        <v>4</v>
      </c>
      <c r="Z120">
        <v>57</v>
      </c>
      <c r="AA120" t="s">
        <v>5</v>
      </c>
    </row>
    <row r="121" spans="1:28" x14ac:dyDescent="0.35">
      <c r="A121">
        <v>58</v>
      </c>
      <c r="B121" t="s">
        <v>12</v>
      </c>
      <c r="C121">
        <v>977</v>
      </c>
      <c r="G121">
        <v>58</v>
      </c>
      <c r="H121" t="s">
        <v>12</v>
      </c>
      <c r="I121">
        <v>997</v>
      </c>
      <c r="M121">
        <v>58</v>
      </c>
      <c r="N121" t="s">
        <v>12</v>
      </c>
      <c r="O121">
        <v>1068</v>
      </c>
      <c r="T121">
        <v>58</v>
      </c>
      <c r="U121" t="s">
        <v>12</v>
      </c>
      <c r="V121">
        <v>1003</v>
      </c>
      <c r="Z121">
        <v>58</v>
      </c>
      <c r="AA121" t="s">
        <v>12</v>
      </c>
      <c r="AB121">
        <v>1001</v>
      </c>
    </row>
    <row r="122" spans="1:28" x14ac:dyDescent="0.35">
      <c r="A122">
        <v>58</v>
      </c>
      <c r="B122" t="s">
        <v>5</v>
      </c>
      <c r="G122">
        <v>58</v>
      </c>
      <c r="H122" t="s">
        <v>5</v>
      </c>
      <c r="M122">
        <v>58</v>
      </c>
      <c r="N122" t="s">
        <v>4</v>
      </c>
      <c r="T122">
        <v>58</v>
      </c>
      <c r="U122" t="s">
        <v>4</v>
      </c>
      <c r="Z122">
        <v>58</v>
      </c>
      <c r="AA122" t="s">
        <v>4</v>
      </c>
    </row>
    <row r="123" spans="1:28" x14ac:dyDescent="0.35">
      <c r="A123">
        <v>59</v>
      </c>
      <c r="B123" t="s">
        <v>12</v>
      </c>
      <c r="C123">
        <v>976</v>
      </c>
      <c r="G123">
        <v>59</v>
      </c>
      <c r="H123" t="s">
        <v>12</v>
      </c>
      <c r="I123">
        <v>973</v>
      </c>
      <c r="M123">
        <v>59</v>
      </c>
      <c r="N123" t="s">
        <v>12</v>
      </c>
      <c r="O123">
        <v>970</v>
      </c>
      <c r="T123">
        <v>59</v>
      </c>
      <c r="U123" t="s">
        <v>12</v>
      </c>
      <c r="V123">
        <v>965</v>
      </c>
      <c r="Z123">
        <v>59</v>
      </c>
      <c r="AA123" t="s">
        <v>12</v>
      </c>
      <c r="AB123">
        <v>999</v>
      </c>
    </row>
    <row r="124" spans="1:28" x14ac:dyDescent="0.35">
      <c r="A124">
        <v>59</v>
      </c>
      <c r="B124" t="s">
        <v>5</v>
      </c>
      <c r="G124">
        <v>59</v>
      </c>
      <c r="H124" t="s">
        <v>5</v>
      </c>
      <c r="M124">
        <v>59</v>
      </c>
      <c r="N124" t="s">
        <v>5</v>
      </c>
      <c r="T124">
        <v>59</v>
      </c>
      <c r="U124" t="s">
        <v>5</v>
      </c>
      <c r="Z124">
        <v>59</v>
      </c>
      <c r="AA124" t="s">
        <v>5</v>
      </c>
    </row>
    <row r="125" spans="1:28" x14ac:dyDescent="0.35">
      <c r="A125">
        <v>60</v>
      </c>
      <c r="B125" t="s">
        <v>12</v>
      </c>
      <c r="C125">
        <v>985</v>
      </c>
      <c r="G125">
        <v>60</v>
      </c>
      <c r="H125" t="s">
        <v>12</v>
      </c>
      <c r="I125">
        <v>991</v>
      </c>
      <c r="M125">
        <v>60</v>
      </c>
      <c r="N125" t="s">
        <v>12</v>
      </c>
      <c r="O125">
        <v>1022</v>
      </c>
      <c r="T125">
        <v>60</v>
      </c>
      <c r="U125" t="s">
        <v>12</v>
      </c>
      <c r="V125">
        <v>919</v>
      </c>
      <c r="Z125">
        <v>60</v>
      </c>
      <c r="AA125" t="s">
        <v>12</v>
      </c>
      <c r="AB125">
        <v>1000</v>
      </c>
    </row>
    <row r="126" spans="1:28" x14ac:dyDescent="0.35">
      <c r="A126">
        <v>60</v>
      </c>
      <c r="B126" t="s">
        <v>5</v>
      </c>
      <c r="G126">
        <v>60</v>
      </c>
      <c r="H126" t="s">
        <v>5</v>
      </c>
      <c r="M126">
        <v>60</v>
      </c>
      <c r="N126" t="s">
        <v>4</v>
      </c>
      <c r="T126">
        <v>60</v>
      </c>
      <c r="U126" t="s">
        <v>5</v>
      </c>
      <c r="Z126">
        <v>60</v>
      </c>
      <c r="AA126" t="s">
        <v>4</v>
      </c>
    </row>
    <row r="127" spans="1:28" x14ac:dyDescent="0.35">
      <c r="A127">
        <v>61</v>
      </c>
      <c r="B127" t="s">
        <v>12</v>
      </c>
      <c r="C127">
        <v>1052</v>
      </c>
      <c r="G127">
        <v>61</v>
      </c>
      <c r="H127" t="s">
        <v>12</v>
      </c>
      <c r="I127">
        <v>1032</v>
      </c>
      <c r="M127">
        <v>61</v>
      </c>
      <c r="N127" t="s">
        <v>12</v>
      </c>
      <c r="O127">
        <v>988</v>
      </c>
      <c r="T127">
        <v>61</v>
      </c>
      <c r="U127" t="s">
        <v>12</v>
      </c>
      <c r="V127">
        <v>1014</v>
      </c>
      <c r="Z127">
        <v>61</v>
      </c>
      <c r="AA127" t="s">
        <v>12</v>
      </c>
      <c r="AB127">
        <v>1001</v>
      </c>
    </row>
    <row r="128" spans="1:28" x14ac:dyDescent="0.35">
      <c r="A128">
        <v>61</v>
      </c>
      <c r="B128" t="s">
        <v>4</v>
      </c>
      <c r="G128">
        <v>61</v>
      </c>
      <c r="H128" t="s">
        <v>4</v>
      </c>
      <c r="M128">
        <v>61</v>
      </c>
      <c r="N128" t="s">
        <v>5</v>
      </c>
      <c r="T128">
        <v>61</v>
      </c>
      <c r="U128" t="s">
        <v>4</v>
      </c>
      <c r="Z128">
        <v>61</v>
      </c>
      <c r="AA128" t="s">
        <v>4</v>
      </c>
    </row>
    <row r="129" spans="1:28" x14ac:dyDescent="0.35">
      <c r="A129">
        <v>62</v>
      </c>
      <c r="B129" t="s">
        <v>12</v>
      </c>
      <c r="C129">
        <v>982</v>
      </c>
      <c r="G129">
        <v>62</v>
      </c>
      <c r="H129" t="s">
        <v>12</v>
      </c>
      <c r="I129">
        <v>1011</v>
      </c>
      <c r="M129">
        <v>62</v>
      </c>
      <c r="N129" t="s">
        <v>12</v>
      </c>
      <c r="O129">
        <v>1003</v>
      </c>
      <c r="T129">
        <v>62</v>
      </c>
      <c r="U129" t="s">
        <v>12</v>
      </c>
      <c r="V129">
        <v>972</v>
      </c>
      <c r="Z129">
        <v>62</v>
      </c>
      <c r="AA129" t="s">
        <v>12</v>
      </c>
      <c r="AB129">
        <v>999</v>
      </c>
    </row>
    <row r="130" spans="1:28" x14ac:dyDescent="0.35">
      <c r="A130">
        <v>62</v>
      </c>
      <c r="B130" t="s">
        <v>5</v>
      </c>
      <c r="G130">
        <v>62</v>
      </c>
      <c r="H130" t="s">
        <v>4</v>
      </c>
      <c r="M130">
        <v>62</v>
      </c>
      <c r="N130" t="s">
        <v>4</v>
      </c>
      <c r="T130">
        <v>62</v>
      </c>
      <c r="U130" t="s">
        <v>5</v>
      </c>
      <c r="Z130">
        <v>62</v>
      </c>
      <c r="AA130" t="s">
        <v>5</v>
      </c>
    </row>
    <row r="131" spans="1:28" x14ac:dyDescent="0.35">
      <c r="A131">
        <v>63</v>
      </c>
      <c r="B131" t="s">
        <v>12</v>
      </c>
      <c r="C131">
        <v>950</v>
      </c>
      <c r="G131">
        <v>63</v>
      </c>
      <c r="H131" t="s">
        <v>12</v>
      </c>
      <c r="I131">
        <v>1084</v>
      </c>
      <c r="M131">
        <v>63</v>
      </c>
      <c r="N131" t="s">
        <v>12</v>
      </c>
      <c r="O131">
        <v>1048</v>
      </c>
      <c r="T131">
        <v>63</v>
      </c>
      <c r="U131" t="s">
        <v>12</v>
      </c>
      <c r="V131">
        <v>1009</v>
      </c>
      <c r="Z131">
        <v>63</v>
      </c>
      <c r="AA131" t="s">
        <v>12</v>
      </c>
      <c r="AB131">
        <v>1000</v>
      </c>
    </row>
    <row r="132" spans="1:28" x14ac:dyDescent="0.35">
      <c r="A132">
        <v>63</v>
      </c>
      <c r="B132" t="s">
        <v>5</v>
      </c>
      <c r="G132">
        <v>63</v>
      </c>
      <c r="H132" t="s">
        <v>4</v>
      </c>
      <c r="M132">
        <v>63</v>
      </c>
      <c r="N132" t="s">
        <v>4</v>
      </c>
      <c r="T132">
        <v>63</v>
      </c>
      <c r="U132" t="s">
        <v>4</v>
      </c>
      <c r="Z132">
        <v>63</v>
      </c>
      <c r="AA132" t="s">
        <v>4</v>
      </c>
    </row>
    <row r="133" spans="1:28" x14ac:dyDescent="0.35">
      <c r="A133">
        <v>64</v>
      </c>
      <c r="B133" t="s">
        <v>12</v>
      </c>
      <c r="C133">
        <v>1026</v>
      </c>
      <c r="G133">
        <v>64</v>
      </c>
      <c r="H133" t="s">
        <v>12</v>
      </c>
      <c r="I133">
        <v>984</v>
      </c>
      <c r="M133">
        <v>64</v>
      </c>
      <c r="N133" t="s">
        <v>12</v>
      </c>
      <c r="O133">
        <v>993</v>
      </c>
      <c r="T133">
        <v>64</v>
      </c>
      <c r="U133" t="s">
        <v>12</v>
      </c>
      <c r="V133">
        <v>989</v>
      </c>
      <c r="Z133">
        <v>64</v>
      </c>
      <c r="AA133" t="s">
        <v>12</v>
      </c>
      <c r="AB133">
        <v>1001</v>
      </c>
    </row>
    <row r="134" spans="1:28" x14ac:dyDescent="0.35">
      <c r="A134">
        <v>64</v>
      </c>
      <c r="B134" t="s">
        <v>4</v>
      </c>
      <c r="G134">
        <v>64</v>
      </c>
      <c r="H134" t="s">
        <v>5</v>
      </c>
      <c r="M134">
        <v>64</v>
      </c>
      <c r="N134" t="s">
        <v>5</v>
      </c>
      <c r="T134">
        <v>64</v>
      </c>
      <c r="U134" t="s">
        <v>5</v>
      </c>
      <c r="Z134">
        <v>64</v>
      </c>
      <c r="AA134" t="s">
        <v>4</v>
      </c>
    </row>
    <row r="135" spans="1:28" x14ac:dyDescent="0.35">
      <c r="A135">
        <v>65</v>
      </c>
      <c r="B135" t="s">
        <v>12</v>
      </c>
      <c r="C135">
        <v>988</v>
      </c>
      <c r="G135">
        <v>65</v>
      </c>
      <c r="H135" t="s">
        <v>12</v>
      </c>
      <c r="I135">
        <v>973</v>
      </c>
      <c r="M135">
        <v>65</v>
      </c>
      <c r="N135" t="s">
        <v>12</v>
      </c>
      <c r="O135">
        <v>953</v>
      </c>
      <c r="T135">
        <v>65</v>
      </c>
      <c r="U135" t="s">
        <v>12</v>
      </c>
      <c r="V135">
        <v>988</v>
      </c>
      <c r="Z135">
        <v>65</v>
      </c>
      <c r="AA135" t="s">
        <v>12</v>
      </c>
      <c r="AB135">
        <v>1000</v>
      </c>
    </row>
    <row r="136" spans="1:28" x14ac:dyDescent="0.35">
      <c r="A136">
        <v>65</v>
      </c>
      <c r="B136" t="s">
        <v>5</v>
      </c>
      <c r="G136">
        <v>65</v>
      </c>
      <c r="H136" t="s">
        <v>5</v>
      </c>
      <c r="M136">
        <v>65</v>
      </c>
      <c r="N136" t="s">
        <v>5</v>
      </c>
      <c r="T136">
        <v>65</v>
      </c>
      <c r="U136" t="s">
        <v>5</v>
      </c>
      <c r="Z136">
        <v>65</v>
      </c>
      <c r="AA136" t="s">
        <v>4</v>
      </c>
    </row>
    <row r="137" spans="1:28" x14ac:dyDescent="0.35">
      <c r="A137">
        <v>66</v>
      </c>
      <c r="B137" t="s">
        <v>12</v>
      </c>
      <c r="C137">
        <v>989</v>
      </c>
      <c r="G137">
        <v>66</v>
      </c>
      <c r="H137" t="s">
        <v>12</v>
      </c>
      <c r="I137">
        <v>1001</v>
      </c>
      <c r="M137">
        <v>66</v>
      </c>
      <c r="N137" t="s">
        <v>12</v>
      </c>
      <c r="O137">
        <v>995</v>
      </c>
      <c r="T137">
        <v>66</v>
      </c>
      <c r="U137" t="s">
        <v>12</v>
      </c>
      <c r="V137">
        <v>1063</v>
      </c>
      <c r="Z137">
        <v>66</v>
      </c>
      <c r="AA137" t="s">
        <v>12</v>
      </c>
      <c r="AB137">
        <v>998</v>
      </c>
    </row>
    <row r="138" spans="1:28" x14ac:dyDescent="0.35">
      <c r="A138">
        <v>66</v>
      </c>
      <c r="B138" t="s">
        <v>5</v>
      </c>
      <c r="G138">
        <v>66</v>
      </c>
      <c r="H138" t="s">
        <v>4</v>
      </c>
      <c r="M138">
        <v>66</v>
      </c>
      <c r="N138" t="s">
        <v>5</v>
      </c>
      <c r="T138">
        <v>66</v>
      </c>
      <c r="U138" t="s">
        <v>4</v>
      </c>
      <c r="Z138">
        <v>66</v>
      </c>
      <c r="AA138" t="s">
        <v>5</v>
      </c>
    </row>
    <row r="139" spans="1:28" x14ac:dyDescent="0.35">
      <c r="A139">
        <v>67</v>
      </c>
      <c r="B139" t="s">
        <v>12</v>
      </c>
      <c r="C139">
        <v>1000</v>
      </c>
      <c r="G139">
        <v>67</v>
      </c>
      <c r="H139" t="s">
        <v>12</v>
      </c>
      <c r="I139">
        <v>956</v>
      </c>
      <c r="M139">
        <v>67</v>
      </c>
      <c r="N139" t="s">
        <v>12</v>
      </c>
      <c r="O139">
        <v>1004</v>
      </c>
      <c r="T139">
        <v>67</v>
      </c>
      <c r="U139" t="s">
        <v>12</v>
      </c>
      <c r="V139">
        <v>1021</v>
      </c>
      <c r="Z139">
        <v>67</v>
      </c>
      <c r="AA139" t="s">
        <v>12</v>
      </c>
      <c r="AB139">
        <v>1002</v>
      </c>
    </row>
    <row r="140" spans="1:28" x14ac:dyDescent="0.35">
      <c r="A140">
        <v>67</v>
      </c>
      <c r="B140" t="s">
        <v>4</v>
      </c>
      <c r="G140">
        <v>67</v>
      </c>
      <c r="H140" t="s">
        <v>5</v>
      </c>
      <c r="M140">
        <v>67</v>
      </c>
      <c r="N140" t="s">
        <v>4</v>
      </c>
      <c r="T140">
        <v>67</v>
      </c>
      <c r="U140" t="s">
        <v>4</v>
      </c>
      <c r="Z140">
        <v>67</v>
      </c>
      <c r="AA140" t="s">
        <v>4</v>
      </c>
    </row>
    <row r="141" spans="1:28" x14ac:dyDescent="0.35">
      <c r="A141">
        <v>68</v>
      </c>
      <c r="B141" t="s">
        <v>12</v>
      </c>
      <c r="C141">
        <v>1048</v>
      </c>
      <c r="G141">
        <v>68</v>
      </c>
      <c r="H141" t="s">
        <v>12</v>
      </c>
      <c r="I141">
        <v>993</v>
      </c>
      <c r="M141">
        <v>68</v>
      </c>
      <c r="N141" t="s">
        <v>12</v>
      </c>
      <c r="O141">
        <v>1001</v>
      </c>
      <c r="T141">
        <v>68</v>
      </c>
      <c r="U141" t="s">
        <v>12</v>
      </c>
      <c r="V141">
        <v>1026</v>
      </c>
      <c r="Z141">
        <v>68</v>
      </c>
      <c r="AA141" t="s">
        <v>12</v>
      </c>
      <c r="AB141">
        <v>1000</v>
      </c>
    </row>
    <row r="142" spans="1:28" x14ac:dyDescent="0.35">
      <c r="A142">
        <v>68</v>
      </c>
      <c r="B142" t="s">
        <v>4</v>
      </c>
      <c r="G142">
        <v>68</v>
      </c>
      <c r="H142" t="s">
        <v>5</v>
      </c>
      <c r="M142">
        <v>68</v>
      </c>
      <c r="N142" t="s">
        <v>4</v>
      </c>
      <c r="T142">
        <v>68</v>
      </c>
      <c r="U142" t="s">
        <v>4</v>
      </c>
      <c r="Z142">
        <v>68</v>
      </c>
      <c r="AA142" t="s">
        <v>4</v>
      </c>
    </row>
    <row r="143" spans="1:28" x14ac:dyDescent="0.35">
      <c r="A143">
        <v>69</v>
      </c>
      <c r="B143" t="s">
        <v>12</v>
      </c>
      <c r="C143">
        <v>997</v>
      </c>
      <c r="G143">
        <v>69</v>
      </c>
      <c r="H143" t="s">
        <v>12</v>
      </c>
      <c r="I143">
        <v>1038</v>
      </c>
      <c r="M143">
        <v>69</v>
      </c>
      <c r="N143" t="s">
        <v>12</v>
      </c>
      <c r="O143">
        <v>988</v>
      </c>
      <c r="T143">
        <v>69</v>
      </c>
      <c r="U143" t="s">
        <v>12</v>
      </c>
      <c r="V143">
        <v>1002</v>
      </c>
      <c r="Z143">
        <v>69</v>
      </c>
      <c r="AA143" t="s">
        <v>12</v>
      </c>
      <c r="AB143">
        <v>1000</v>
      </c>
    </row>
    <row r="144" spans="1:28" x14ac:dyDescent="0.35">
      <c r="A144">
        <v>69</v>
      </c>
      <c r="B144" t="s">
        <v>5</v>
      </c>
      <c r="G144">
        <v>69</v>
      </c>
      <c r="H144" t="s">
        <v>4</v>
      </c>
      <c r="M144">
        <v>69</v>
      </c>
      <c r="N144" t="s">
        <v>5</v>
      </c>
      <c r="T144">
        <v>69</v>
      </c>
      <c r="U144" t="s">
        <v>4</v>
      </c>
      <c r="Z144">
        <v>69</v>
      </c>
      <c r="AA144" t="s">
        <v>4</v>
      </c>
    </row>
    <row r="145" spans="1:28" x14ac:dyDescent="0.35">
      <c r="A145">
        <v>70</v>
      </c>
      <c r="B145" t="s">
        <v>12</v>
      </c>
      <c r="C145">
        <v>986</v>
      </c>
      <c r="G145">
        <v>70</v>
      </c>
      <c r="H145" t="s">
        <v>12</v>
      </c>
      <c r="I145">
        <v>977</v>
      </c>
      <c r="M145">
        <v>70</v>
      </c>
      <c r="N145" t="s">
        <v>12</v>
      </c>
      <c r="O145">
        <v>977</v>
      </c>
      <c r="T145">
        <v>70</v>
      </c>
      <c r="U145" t="s">
        <v>12</v>
      </c>
      <c r="V145">
        <v>1063</v>
      </c>
      <c r="Z145">
        <v>70</v>
      </c>
      <c r="AA145" t="s">
        <v>12</v>
      </c>
      <c r="AB145">
        <v>999</v>
      </c>
    </row>
    <row r="146" spans="1:28" x14ac:dyDescent="0.35">
      <c r="A146">
        <v>70</v>
      </c>
      <c r="B146" t="s">
        <v>5</v>
      </c>
      <c r="G146">
        <v>70</v>
      </c>
      <c r="H146" t="s">
        <v>5</v>
      </c>
      <c r="M146">
        <v>70</v>
      </c>
      <c r="N146" t="s">
        <v>5</v>
      </c>
      <c r="T146">
        <v>70</v>
      </c>
      <c r="U146" t="s">
        <v>4</v>
      </c>
      <c r="Z146">
        <v>70</v>
      </c>
      <c r="AA146" t="s">
        <v>5</v>
      </c>
    </row>
    <row r="147" spans="1:28" x14ac:dyDescent="0.35">
      <c r="A147">
        <v>71</v>
      </c>
      <c r="B147" t="s">
        <v>12</v>
      </c>
      <c r="C147">
        <v>996</v>
      </c>
      <c r="G147">
        <v>71</v>
      </c>
      <c r="H147" t="s">
        <v>12</v>
      </c>
      <c r="I147">
        <v>964</v>
      </c>
      <c r="M147">
        <v>71</v>
      </c>
      <c r="N147" t="s">
        <v>12</v>
      </c>
      <c r="O147">
        <v>1029</v>
      </c>
      <c r="T147">
        <v>71</v>
      </c>
      <c r="U147" t="s">
        <v>12</v>
      </c>
      <c r="V147">
        <v>965</v>
      </c>
      <c r="Z147">
        <v>71</v>
      </c>
      <c r="AA147" t="s">
        <v>12</v>
      </c>
      <c r="AB147">
        <v>1002</v>
      </c>
    </row>
    <row r="148" spans="1:28" x14ac:dyDescent="0.35">
      <c r="A148">
        <v>71</v>
      </c>
      <c r="B148" t="s">
        <v>5</v>
      </c>
      <c r="G148">
        <v>71</v>
      </c>
      <c r="H148" t="s">
        <v>5</v>
      </c>
      <c r="M148">
        <v>71</v>
      </c>
      <c r="N148" t="s">
        <v>4</v>
      </c>
      <c r="T148">
        <v>71</v>
      </c>
      <c r="U148" t="s">
        <v>5</v>
      </c>
      <c r="Z148">
        <v>71</v>
      </c>
      <c r="AA148" t="s">
        <v>4</v>
      </c>
    </row>
    <row r="149" spans="1:28" x14ac:dyDescent="0.35">
      <c r="A149">
        <v>72</v>
      </c>
      <c r="B149" t="s">
        <v>12</v>
      </c>
      <c r="C149">
        <v>1003</v>
      </c>
      <c r="G149">
        <v>72</v>
      </c>
      <c r="H149" t="s">
        <v>12</v>
      </c>
      <c r="I149">
        <v>980</v>
      </c>
      <c r="M149">
        <v>72</v>
      </c>
      <c r="N149" t="s">
        <v>12</v>
      </c>
      <c r="O149">
        <v>999</v>
      </c>
      <c r="T149">
        <v>72</v>
      </c>
      <c r="U149" t="s">
        <v>12</v>
      </c>
      <c r="V149">
        <v>970</v>
      </c>
      <c r="Z149">
        <v>72</v>
      </c>
      <c r="AA149" t="s">
        <v>12</v>
      </c>
      <c r="AB149">
        <v>999</v>
      </c>
    </row>
    <row r="150" spans="1:28" x14ac:dyDescent="0.35">
      <c r="A150">
        <v>72</v>
      </c>
      <c r="B150" t="s">
        <v>4</v>
      </c>
      <c r="G150">
        <v>72</v>
      </c>
      <c r="H150" t="s">
        <v>5</v>
      </c>
      <c r="M150">
        <v>72</v>
      </c>
      <c r="N150" t="s">
        <v>5</v>
      </c>
      <c r="T150">
        <v>72</v>
      </c>
      <c r="U150" t="s">
        <v>5</v>
      </c>
      <c r="Z150">
        <v>72</v>
      </c>
      <c r="AA150" t="s">
        <v>5</v>
      </c>
    </row>
    <row r="151" spans="1:28" x14ac:dyDescent="0.35">
      <c r="A151">
        <v>73</v>
      </c>
      <c r="B151" t="s">
        <v>12</v>
      </c>
      <c r="C151">
        <v>1016</v>
      </c>
      <c r="G151">
        <v>73</v>
      </c>
      <c r="H151" t="s">
        <v>12</v>
      </c>
      <c r="I151">
        <v>983</v>
      </c>
      <c r="M151">
        <v>73</v>
      </c>
      <c r="N151" t="s">
        <v>12</v>
      </c>
      <c r="O151">
        <v>1046</v>
      </c>
      <c r="T151">
        <v>73</v>
      </c>
      <c r="U151" t="s">
        <v>12</v>
      </c>
      <c r="V151">
        <v>972</v>
      </c>
      <c r="Z151">
        <v>73</v>
      </c>
      <c r="AA151" t="s">
        <v>12</v>
      </c>
      <c r="AB151">
        <v>999</v>
      </c>
    </row>
    <row r="152" spans="1:28" x14ac:dyDescent="0.35">
      <c r="A152">
        <v>73</v>
      </c>
      <c r="B152" t="s">
        <v>4</v>
      </c>
      <c r="G152">
        <v>73</v>
      </c>
      <c r="H152" t="s">
        <v>5</v>
      </c>
      <c r="M152">
        <v>73</v>
      </c>
      <c r="N152" t="s">
        <v>4</v>
      </c>
      <c r="T152">
        <v>73</v>
      </c>
      <c r="U152" t="s">
        <v>5</v>
      </c>
      <c r="Z152">
        <v>73</v>
      </c>
      <c r="AA152" t="s">
        <v>5</v>
      </c>
    </row>
    <row r="153" spans="1:28" x14ac:dyDescent="0.35">
      <c r="A153">
        <v>74</v>
      </c>
      <c r="B153" t="s">
        <v>12</v>
      </c>
      <c r="C153">
        <v>1005</v>
      </c>
      <c r="G153">
        <v>74</v>
      </c>
      <c r="H153" t="s">
        <v>12</v>
      </c>
      <c r="I153">
        <v>1014</v>
      </c>
      <c r="M153">
        <v>74</v>
      </c>
      <c r="N153" t="s">
        <v>12</v>
      </c>
      <c r="O153">
        <v>1017</v>
      </c>
      <c r="T153">
        <v>74</v>
      </c>
      <c r="U153" t="s">
        <v>12</v>
      </c>
      <c r="V153">
        <v>952</v>
      </c>
      <c r="Z153">
        <v>74</v>
      </c>
      <c r="AA153" t="s">
        <v>12</v>
      </c>
      <c r="AB153">
        <v>1001</v>
      </c>
    </row>
    <row r="154" spans="1:28" x14ac:dyDescent="0.35">
      <c r="A154">
        <v>74</v>
      </c>
      <c r="B154" t="s">
        <v>4</v>
      </c>
      <c r="G154">
        <v>74</v>
      </c>
      <c r="H154" t="s">
        <v>4</v>
      </c>
      <c r="M154">
        <v>74</v>
      </c>
      <c r="N154" t="s">
        <v>4</v>
      </c>
      <c r="T154">
        <v>74</v>
      </c>
      <c r="U154" t="s">
        <v>5</v>
      </c>
      <c r="Z154">
        <v>74</v>
      </c>
      <c r="AA154" t="s">
        <v>4</v>
      </c>
    </row>
    <row r="155" spans="1:28" x14ac:dyDescent="0.35">
      <c r="A155">
        <v>75</v>
      </c>
      <c r="B155" t="s">
        <v>12</v>
      </c>
      <c r="C155">
        <v>963</v>
      </c>
      <c r="G155">
        <v>75</v>
      </c>
      <c r="H155" t="s">
        <v>12</v>
      </c>
      <c r="I155">
        <v>976</v>
      </c>
      <c r="M155">
        <v>75</v>
      </c>
      <c r="N155" t="s">
        <v>12</v>
      </c>
      <c r="O155">
        <v>1011</v>
      </c>
      <c r="T155">
        <v>75</v>
      </c>
      <c r="U155" t="s">
        <v>12</v>
      </c>
      <c r="V155">
        <v>991</v>
      </c>
      <c r="Z155">
        <v>75</v>
      </c>
      <c r="AA155" t="s">
        <v>12</v>
      </c>
      <c r="AB155">
        <v>1000</v>
      </c>
    </row>
    <row r="156" spans="1:28" x14ac:dyDescent="0.35">
      <c r="A156">
        <v>75</v>
      </c>
      <c r="B156" t="s">
        <v>5</v>
      </c>
      <c r="G156">
        <v>75</v>
      </c>
      <c r="H156" t="s">
        <v>5</v>
      </c>
      <c r="M156">
        <v>75</v>
      </c>
      <c r="N156" t="s">
        <v>4</v>
      </c>
      <c r="T156">
        <v>75</v>
      </c>
      <c r="U156" t="s">
        <v>5</v>
      </c>
      <c r="Z156">
        <v>75</v>
      </c>
      <c r="AA156" t="s">
        <v>4</v>
      </c>
    </row>
    <row r="157" spans="1:28" x14ac:dyDescent="0.35">
      <c r="A157">
        <v>76</v>
      </c>
      <c r="B157" t="s">
        <v>12</v>
      </c>
      <c r="C157">
        <v>1035</v>
      </c>
      <c r="G157">
        <v>76</v>
      </c>
      <c r="H157" t="s">
        <v>12</v>
      </c>
      <c r="I157">
        <v>1063</v>
      </c>
      <c r="M157">
        <v>76</v>
      </c>
      <c r="N157" t="s">
        <v>12</v>
      </c>
      <c r="O157">
        <v>962</v>
      </c>
      <c r="T157">
        <v>76</v>
      </c>
      <c r="U157" t="s">
        <v>12</v>
      </c>
      <c r="V157">
        <v>977</v>
      </c>
      <c r="Z157">
        <v>76</v>
      </c>
      <c r="AA157" t="s">
        <v>12</v>
      </c>
      <c r="AB157">
        <v>1000</v>
      </c>
    </row>
    <row r="158" spans="1:28" x14ac:dyDescent="0.35">
      <c r="A158">
        <v>76</v>
      </c>
      <c r="B158" t="s">
        <v>4</v>
      </c>
      <c r="G158">
        <v>76</v>
      </c>
      <c r="H158" t="s">
        <v>4</v>
      </c>
      <c r="M158">
        <v>76</v>
      </c>
      <c r="N158" t="s">
        <v>5</v>
      </c>
      <c r="T158">
        <v>76</v>
      </c>
      <c r="U158" t="s">
        <v>5</v>
      </c>
      <c r="Z158">
        <v>76</v>
      </c>
      <c r="AA158" t="s">
        <v>4</v>
      </c>
    </row>
    <row r="159" spans="1:28" x14ac:dyDescent="0.35">
      <c r="A159">
        <v>77</v>
      </c>
      <c r="B159" t="s">
        <v>12</v>
      </c>
      <c r="C159">
        <v>979</v>
      </c>
      <c r="G159">
        <v>77</v>
      </c>
      <c r="H159" t="s">
        <v>12</v>
      </c>
      <c r="I159">
        <v>962</v>
      </c>
      <c r="M159">
        <v>77</v>
      </c>
      <c r="N159" t="s">
        <v>12</v>
      </c>
      <c r="O159">
        <v>1049</v>
      </c>
      <c r="T159">
        <v>77</v>
      </c>
      <c r="U159" t="s">
        <v>12</v>
      </c>
      <c r="V159">
        <v>984</v>
      </c>
      <c r="Z159">
        <v>77</v>
      </c>
      <c r="AA159" t="s">
        <v>12</v>
      </c>
      <c r="AB159">
        <v>1000</v>
      </c>
    </row>
    <row r="160" spans="1:28" x14ac:dyDescent="0.35">
      <c r="A160">
        <v>77</v>
      </c>
      <c r="B160" t="s">
        <v>5</v>
      </c>
      <c r="G160">
        <v>77</v>
      </c>
      <c r="H160" t="s">
        <v>5</v>
      </c>
      <c r="M160">
        <v>77</v>
      </c>
      <c r="N160" t="s">
        <v>4</v>
      </c>
      <c r="T160">
        <v>77</v>
      </c>
      <c r="U160" t="s">
        <v>5</v>
      </c>
      <c r="Z160">
        <v>77</v>
      </c>
      <c r="AA160" t="s">
        <v>4</v>
      </c>
    </row>
    <row r="161" spans="1:28" x14ac:dyDescent="0.35">
      <c r="A161">
        <v>78</v>
      </c>
      <c r="B161" t="s">
        <v>12</v>
      </c>
      <c r="C161">
        <v>945</v>
      </c>
      <c r="G161">
        <v>78</v>
      </c>
      <c r="H161" t="s">
        <v>12</v>
      </c>
      <c r="I161">
        <v>957</v>
      </c>
      <c r="M161">
        <v>78</v>
      </c>
      <c r="N161" t="s">
        <v>12</v>
      </c>
      <c r="O161">
        <v>968</v>
      </c>
      <c r="T161">
        <v>78</v>
      </c>
      <c r="U161" t="s">
        <v>12</v>
      </c>
      <c r="V161">
        <v>1009</v>
      </c>
      <c r="Z161">
        <v>78</v>
      </c>
      <c r="AA161" t="s">
        <v>12</v>
      </c>
      <c r="AB161">
        <v>1000</v>
      </c>
    </row>
    <row r="162" spans="1:28" x14ac:dyDescent="0.35">
      <c r="A162">
        <v>78</v>
      </c>
      <c r="B162" t="s">
        <v>5</v>
      </c>
      <c r="G162">
        <v>78</v>
      </c>
      <c r="H162" t="s">
        <v>5</v>
      </c>
      <c r="M162">
        <v>78</v>
      </c>
      <c r="N162" t="s">
        <v>5</v>
      </c>
      <c r="T162">
        <v>78</v>
      </c>
      <c r="U162" t="s">
        <v>4</v>
      </c>
      <c r="Z162">
        <v>78</v>
      </c>
      <c r="AA162" t="s">
        <v>4</v>
      </c>
    </row>
    <row r="163" spans="1:28" x14ac:dyDescent="0.35">
      <c r="A163">
        <v>79</v>
      </c>
      <c r="B163" t="s">
        <v>12</v>
      </c>
      <c r="C163">
        <v>960</v>
      </c>
      <c r="G163">
        <v>79</v>
      </c>
      <c r="H163" t="s">
        <v>12</v>
      </c>
      <c r="I163">
        <v>1028</v>
      </c>
      <c r="M163">
        <v>79</v>
      </c>
      <c r="N163" t="s">
        <v>12</v>
      </c>
      <c r="O163">
        <v>975</v>
      </c>
      <c r="T163">
        <v>79</v>
      </c>
      <c r="U163" t="s">
        <v>12</v>
      </c>
      <c r="V163">
        <v>971</v>
      </c>
      <c r="Z163">
        <v>79</v>
      </c>
      <c r="AA163" t="s">
        <v>12</v>
      </c>
      <c r="AB163">
        <v>1000</v>
      </c>
    </row>
    <row r="164" spans="1:28" x14ac:dyDescent="0.35">
      <c r="A164">
        <v>79</v>
      </c>
      <c r="B164" t="s">
        <v>5</v>
      </c>
      <c r="G164">
        <v>79</v>
      </c>
      <c r="H164" t="s">
        <v>4</v>
      </c>
      <c r="M164">
        <v>79</v>
      </c>
      <c r="N164" t="s">
        <v>5</v>
      </c>
      <c r="T164">
        <v>79</v>
      </c>
      <c r="U164" t="s">
        <v>5</v>
      </c>
      <c r="Z164">
        <v>79</v>
      </c>
      <c r="AA164" t="s">
        <v>4</v>
      </c>
    </row>
    <row r="165" spans="1:28" x14ac:dyDescent="0.35">
      <c r="A165">
        <v>80</v>
      </c>
      <c r="B165" t="s">
        <v>12</v>
      </c>
      <c r="C165">
        <v>1015</v>
      </c>
      <c r="G165">
        <v>80</v>
      </c>
      <c r="H165" t="s">
        <v>12</v>
      </c>
      <c r="I165">
        <v>1015</v>
      </c>
      <c r="M165">
        <v>80</v>
      </c>
      <c r="N165" t="s">
        <v>12</v>
      </c>
      <c r="O165">
        <v>1008</v>
      </c>
      <c r="T165">
        <v>80</v>
      </c>
      <c r="U165" t="s">
        <v>12</v>
      </c>
      <c r="V165">
        <v>967</v>
      </c>
      <c r="Z165">
        <v>80</v>
      </c>
      <c r="AA165" t="s">
        <v>12</v>
      </c>
      <c r="AB165">
        <v>1000</v>
      </c>
    </row>
    <row r="166" spans="1:28" x14ac:dyDescent="0.35">
      <c r="A166">
        <v>80</v>
      </c>
      <c r="B166" t="s">
        <v>4</v>
      </c>
      <c r="G166">
        <v>80</v>
      </c>
      <c r="H166" t="s">
        <v>4</v>
      </c>
      <c r="M166">
        <v>80</v>
      </c>
      <c r="N166" t="s">
        <v>4</v>
      </c>
      <c r="T166">
        <v>80</v>
      </c>
      <c r="U166" t="s">
        <v>5</v>
      </c>
      <c r="Z166">
        <v>80</v>
      </c>
      <c r="AA166" t="s">
        <v>4</v>
      </c>
    </row>
    <row r="167" spans="1:28" x14ac:dyDescent="0.35">
      <c r="A167">
        <v>81</v>
      </c>
      <c r="B167" t="s">
        <v>12</v>
      </c>
      <c r="C167">
        <v>1068</v>
      </c>
      <c r="G167">
        <v>81</v>
      </c>
      <c r="H167" t="s">
        <v>12</v>
      </c>
      <c r="I167">
        <v>983</v>
      </c>
      <c r="M167">
        <v>81</v>
      </c>
      <c r="N167" t="s">
        <v>12</v>
      </c>
      <c r="O167">
        <v>957</v>
      </c>
      <c r="T167">
        <v>81</v>
      </c>
      <c r="U167" t="s">
        <v>12</v>
      </c>
      <c r="V167">
        <v>1003</v>
      </c>
      <c r="Z167">
        <v>81</v>
      </c>
      <c r="AA167" t="s">
        <v>12</v>
      </c>
      <c r="AB167">
        <v>1000</v>
      </c>
    </row>
    <row r="168" spans="1:28" x14ac:dyDescent="0.35">
      <c r="A168">
        <v>81</v>
      </c>
      <c r="B168" t="s">
        <v>4</v>
      </c>
      <c r="G168">
        <v>81</v>
      </c>
      <c r="H168" t="s">
        <v>5</v>
      </c>
      <c r="M168">
        <v>81</v>
      </c>
      <c r="N168" t="s">
        <v>5</v>
      </c>
      <c r="T168">
        <v>81</v>
      </c>
      <c r="U168" t="s">
        <v>4</v>
      </c>
      <c r="Z168">
        <v>81</v>
      </c>
      <c r="AA168" t="s">
        <v>4</v>
      </c>
    </row>
    <row r="169" spans="1:28" x14ac:dyDescent="0.35">
      <c r="A169">
        <v>82</v>
      </c>
      <c r="B169" t="s">
        <v>12</v>
      </c>
      <c r="C169">
        <v>1037</v>
      </c>
      <c r="G169">
        <v>82</v>
      </c>
      <c r="H169" t="s">
        <v>12</v>
      </c>
      <c r="I169">
        <v>987</v>
      </c>
      <c r="M169">
        <v>82</v>
      </c>
      <c r="N169" t="s">
        <v>12</v>
      </c>
      <c r="O169">
        <v>1026</v>
      </c>
      <c r="T169">
        <v>82</v>
      </c>
      <c r="U169" t="s">
        <v>12</v>
      </c>
      <c r="V169">
        <v>1033</v>
      </c>
      <c r="Z169">
        <v>82</v>
      </c>
      <c r="AA169" t="s">
        <v>12</v>
      </c>
      <c r="AB169">
        <v>999</v>
      </c>
    </row>
    <row r="170" spans="1:28" x14ac:dyDescent="0.35">
      <c r="A170">
        <v>82</v>
      </c>
      <c r="B170" t="s">
        <v>4</v>
      </c>
      <c r="G170">
        <v>82</v>
      </c>
      <c r="H170" t="s">
        <v>5</v>
      </c>
      <c r="M170">
        <v>82</v>
      </c>
      <c r="N170" t="s">
        <v>4</v>
      </c>
      <c r="T170">
        <v>82</v>
      </c>
      <c r="U170" t="s">
        <v>4</v>
      </c>
      <c r="Z170">
        <v>82</v>
      </c>
      <c r="AA170" t="s">
        <v>5</v>
      </c>
    </row>
    <row r="171" spans="1:28" x14ac:dyDescent="0.35">
      <c r="A171">
        <v>83</v>
      </c>
      <c r="B171" t="s">
        <v>12</v>
      </c>
      <c r="C171">
        <v>993</v>
      </c>
      <c r="G171">
        <v>83</v>
      </c>
      <c r="H171" t="s">
        <v>12</v>
      </c>
      <c r="I171">
        <v>1057</v>
      </c>
      <c r="M171">
        <v>83</v>
      </c>
      <c r="N171" t="s">
        <v>12</v>
      </c>
      <c r="O171">
        <v>1018</v>
      </c>
      <c r="T171">
        <v>83</v>
      </c>
      <c r="U171" t="s">
        <v>12</v>
      </c>
      <c r="V171">
        <v>998</v>
      </c>
      <c r="Z171">
        <v>83</v>
      </c>
      <c r="AA171" t="s">
        <v>12</v>
      </c>
      <c r="AB171">
        <v>1001</v>
      </c>
    </row>
    <row r="172" spans="1:28" x14ac:dyDescent="0.35">
      <c r="A172">
        <v>83</v>
      </c>
      <c r="B172" t="s">
        <v>5</v>
      </c>
      <c r="G172">
        <v>83</v>
      </c>
      <c r="H172" t="s">
        <v>4</v>
      </c>
      <c r="M172">
        <v>83</v>
      </c>
      <c r="N172" t="s">
        <v>4</v>
      </c>
      <c r="T172">
        <v>83</v>
      </c>
      <c r="U172" t="s">
        <v>5</v>
      </c>
      <c r="Z172">
        <v>83</v>
      </c>
      <c r="AA172" t="s">
        <v>4</v>
      </c>
    </row>
    <row r="173" spans="1:28" x14ac:dyDescent="0.35">
      <c r="A173">
        <v>84</v>
      </c>
      <c r="B173" t="s">
        <v>12</v>
      </c>
      <c r="C173">
        <v>997</v>
      </c>
      <c r="G173">
        <v>84</v>
      </c>
      <c r="H173" t="s">
        <v>12</v>
      </c>
      <c r="I173">
        <v>1037</v>
      </c>
      <c r="M173">
        <v>84</v>
      </c>
      <c r="N173" t="s">
        <v>12</v>
      </c>
      <c r="O173">
        <v>962</v>
      </c>
      <c r="T173">
        <v>84</v>
      </c>
      <c r="U173" t="s">
        <v>12</v>
      </c>
      <c r="V173">
        <v>1008</v>
      </c>
      <c r="Z173">
        <v>84</v>
      </c>
      <c r="AA173" t="s">
        <v>12</v>
      </c>
      <c r="AB173">
        <v>999</v>
      </c>
    </row>
    <row r="174" spans="1:28" x14ac:dyDescent="0.35">
      <c r="A174">
        <v>84</v>
      </c>
      <c r="B174" t="s">
        <v>5</v>
      </c>
      <c r="G174">
        <v>84</v>
      </c>
      <c r="H174" t="s">
        <v>4</v>
      </c>
      <c r="M174">
        <v>84</v>
      </c>
      <c r="N174" t="s">
        <v>5</v>
      </c>
      <c r="T174">
        <v>84</v>
      </c>
      <c r="U174" t="s">
        <v>4</v>
      </c>
      <c r="Z174">
        <v>84</v>
      </c>
      <c r="AA174" t="s">
        <v>5</v>
      </c>
    </row>
    <row r="175" spans="1:28" x14ac:dyDescent="0.35">
      <c r="A175">
        <v>85</v>
      </c>
      <c r="B175" t="s">
        <v>12</v>
      </c>
      <c r="C175">
        <v>1009</v>
      </c>
      <c r="G175">
        <v>85</v>
      </c>
      <c r="H175" t="s">
        <v>12</v>
      </c>
      <c r="I175">
        <v>970</v>
      </c>
      <c r="M175">
        <v>85</v>
      </c>
      <c r="N175" t="s">
        <v>12</v>
      </c>
      <c r="O175">
        <v>973</v>
      </c>
      <c r="T175">
        <v>85</v>
      </c>
      <c r="U175" t="s">
        <v>12</v>
      </c>
      <c r="V175">
        <v>1023</v>
      </c>
      <c r="Z175">
        <v>85</v>
      </c>
      <c r="AA175" t="s">
        <v>12</v>
      </c>
      <c r="AB175">
        <v>1000</v>
      </c>
    </row>
    <row r="176" spans="1:28" x14ac:dyDescent="0.35">
      <c r="A176">
        <v>85</v>
      </c>
      <c r="B176" t="s">
        <v>4</v>
      </c>
      <c r="G176">
        <v>85</v>
      </c>
      <c r="H176" t="s">
        <v>5</v>
      </c>
      <c r="M176">
        <v>85</v>
      </c>
      <c r="N176" t="s">
        <v>5</v>
      </c>
      <c r="T176">
        <v>85</v>
      </c>
      <c r="U176" t="s">
        <v>4</v>
      </c>
      <c r="Z176">
        <v>85</v>
      </c>
      <c r="AA176" t="s">
        <v>4</v>
      </c>
    </row>
    <row r="177" spans="1:28" x14ac:dyDescent="0.35">
      <c r="A177">
        <v>86</v>
      </c>
      <c r="B177" t="s">
        <v>12</v>
      </c>
      <c r="C177">
        <v>1004</v>
      </c>
      <c r="G177">
        <v>86</v>
      </c>
      <c r="H177" t="s">
        <v>12</v>
      </c>
      <c r="I177">
        <v>999</v>
      </c>
      <c r="M177">
        <v>86</v>
      </c>
      <c r="N177" t="s">
        <v>12</v>
      </c>
      <c r="O177">
        <v>982</v>
      </c>
      <c r="T177">
        <v>86</v>
      </c>
      <c r="U177" t="s">
        <v>12</v>
      </c>
      <c r="V177">
        <v>1007</v>
      </c>
      <c r="Z177">
        <v>86</v>
      </c>
      <c r="AA177" t="s">
        <v>12</v>
      </c>
      <c r="AB177">
        <v>1001</v>
      </c>
    </row>
    <row r="178" spans="1:28" x14ac:dyDescent="0.35">
      <c r="A178">
        <v>86</v>
      </c>
      <c r="B178" t="s">
        <v>4</v>
      </c>
      <c r="G178">
        <v>86</v>
      </c>
      <c r="H178" t="s">
        <v>5</v>
      </c>
      <c r="M178">
        <v>86</v>
      </c>
      <c r="N178" t="s">
        <v>5</v>
      </c>
      <c r="T178">
        <v>86</v>
      </c>
      <c r="U178" t="s">
        <v>4</v>
      </c>
      <c r="Z178">
        <v>86</v>
      </c>
      <c r="AA178" t="s">
        <v>4</v>
      </c>
    </row>
    <row r="179" spans="1:28" x14ac:dyDescent="0.35">
      <c r="A179">
        <v>87</v>
      </c>
      <c r="B179" t="s">
        <v>12</v>
      </c>
      <c r="C179">
        <v>1011</v>
      </c>
      <c r="G179">
        <v>87</v>
      </c>
      <c r="H179" t="s">
        <v>12</v>
      </c>
      <c r="I179">
        <v>1002</v>
      </c>
      <c r="M179">
        <v>87</v>
      </c>
      <c r="N179" t="s">
        <v>12</v>
      </c>
      <c r="O179">
        <v>987</v>
      </c>
      <c r="T179">
        <v>87</v>
      </c>
      <c r="U179" t="s">
        <v>12</v>
      </c>
      <c r="V179">
        <v>1024</v>
      </c>
      <c r="Z179">
        <v>87</v>
      </c>
      <c r="AA179" t="s">
        <v>12</v>
      </c>
      <c r="AB179">
        <v>999</v>
      </c>
    </row>
    <row r="180" spans="1:28" x14ac:dyDescent="0.35">
      <c r="A180">
        <v>87</v>
      </c>
      <c r="B180" t="s">
        <v>4</v>
      </c>
      <c r="G180">
        <v>87</v>
      </c>
      <c r="H180" t="s">
        <v>4</v>
      </c>
      <c r="M180">
        <v>87</v>
      </c>
      <c r="N180" t="s">
        <v>5</v>
      </c>
      <c r="T180">
        <v>87</v>
      </c>
      <c r="U180" t="s">
        <v>4</v>
      </c>
      <c r="Z180">
        <v>87</v>
      </c>
      <c r="AA180" t="s">
        <v>5</v>
      </c>
    </row>
    <row r="181" spans="1:28" x14ac:dyDescent="0.35">
      <c r="A181">
        <v>88</v>
      </c>
      <c r="B181" t="s">
        <v>12</v>
      </c>
      <c r="C181">
        <v>991</v>
      </c>
      <c r="G181">
        <v>88</v>
      </c>
      <c r="H181" t="s">
        <v>12</v>
      </c>
      <c r="I181">
        <v>1005</v>
      </c>
      <c r="M181">
        <v>88</v>
      </c>
      <c r="N181" t="s">
        <v>12</v>
      </c>
      <c r="O181">
        <v>1016</v>
      </c>
      <c r="T181">
        <v>88</v>
      </c>
      <c r="U181" t="s">
        <v>12</v>
      </c>
      <c r="V181">
        <v>1017</v>
      </c>
      <c r="Z181">
        <v>88</v>
      </c>
      <c r="AA181" t="s">
        <v>12</v>
      </c>
      <c r="AB181">
        <v>1000</v>
      </c>
    </row>
    <row r="182" spans="1:28" x14ac:dyDescent="0.35">
      <c r="A182">
        <v>88</v>
      </c>
      <c r="B182" t="s">
        <v>5</v>
      </c>
      <c r="G182">
        <v>88</v>
      </c>
      <c r="H182" t="s">
        <v>4</v>
      </c>
      <c r="M182">
        <v>88</v>
      </c>
      <c r="N182" t="s">
        <v>4</v>
      </c>
      <c r="T182">
        <v>88</v>
      </c>
      <c r="U182" t="s">
        <v>4</v>
      </c>
      <c r="Z182">
        <v>88</v>
      </c>
      <c r="AA182" t="s">
        <v>4</v>
      </c>
    </row>
    <row r="183" spans="1:28" x14ac:dyDescent="0.35">
      <c r="A183">
        <v>89</v>
      </c>
      <c r="B183" t="s">
        <v>12</v>
      </c>
      <c r="C183">
        <v>952</v>
      </c>
      <c r="G183">
        <v>89</v>
      </c>
      <c r="H183" t="s">
        <v>12</v>
      </c>
      <c r="I183">
        <v>942</v>
      </c>
      <c r="M183">
        <v>89</v>
      </c>
      <c r="N183" t="s">
        <v>12</v>
      </c>
      <c r="O183">
        <v>968</v>
      </c>
      <c r="T183">
        <v>89</v>
      </c>
      <c r="U183" t="s">
        <v>12</v>
      </c>
      <c r="V183">
        <v>1037</v>
      </c>
      <c r="Z183">
        <v>89</v>
      </c>
      <c r="AA183" t="s">
        <v>12</v>
      </c>
      <c r="AB183">
        <v>1001</v>
      </c>
    </row>
    <row r="184" spans="1:28" x14ac:dyDescent="0.35">
      <c r="A184">
        <v>89</v>
      </c>
      <c r="B184" t="s">
        <v>5</v>
      </c>
      <c r="G184">
        <v>89</v>
      </c>
      <c r="H184" t="s">
        <v>5</v>
      </c>
      <c r="M184">
        <v>89</v>
      </c>
      <c r="N184" t="s">
        <v>5</v>
      </c>
      <c r="T184">
        <v>89</v>
      </c>
      <c r="U184" t="s">
        <v>4</v>
      </c>
      <c r="Z184">
        <v>89</v>
      </c>
      <c r="AA184" t="s">
        <v>4</v>
      </c>
    </row>
    <row r="185" spans="1:28" x14ac:dyDescent="0.35">
      <c r="A185">
        <v>90</v>
      </c>
      <c r="B185" t="s">
        <v>12</v>
      </c>
      <c r="C185">
        <v>1048</v>
      </c>
      <c r="G185">
        <v>90</v>
      </c>
      <c r="H185" t="s">
        <v>12</v>
      </c>
      <c r="I185">
        <v>1046</v>
      </c>
      <c r="M185">
        <v>90</v>
      </c>
      <c r="N185" t="s">
        <v>12</v>
      </c>
      <c r="O185">
        <v>1017</v>
      </c>
      <c r="T185">
        <v>90</v>
      </c>
      <c r="U185" t="s">
        <v>12</v>
      </c>
      <c r="V185">
        <v>999</v>
      </c>
      <c r="Z185">
        <v>90</v>
      </c>
      <c r="AA185" t="s">
        <v>12</v>
      </c>
      <c r="AB185">
        <v>1000</v>
      </c>
    </row>
    <row r="186" spans="1:28" x14ac:dyDescent="0.35">
      <c r="A186">
        <v>90</v>
      </c>
      <c r="B186" t="s">
        <v>4</v>
      </c>
      <c r="G186">
        <v>90</v>
      </c>
      <c r="H186" t="s">
        <v>4</v>
      </c>
      <c r="M186">
        <v>90</v>
      </c>
      <c r="N186" t="s">
        <v>4</v>
      </c>
      <c r="T186">
        <v>90</v>
      </c>
      <c r="U186" t="s">
        <v>5</v>
      </c>
      <c r="Z186">
        <v>90</v>
      </c>
      <c r="AA186" t="s">
        <v>4</v>
      </c>
    </row>
    <row r="187" spans="1:28" x14ac:dyDescent="0.35">
      <c r="A187">
        <v>91</v>
      </c>
      <c r="B187" t="s">
        <v>12</v>
      </c>
      <c r="C187">
        <v>975</v>
      </c>
      <c r="G187">
        <v>91</v>
      </c>
      <c r="H187" t="s">
        <v>12</v>
      </c>
      <c r="I187">
        <v>996</v>
      </c>
      <c r="M187">
        <v>91</v>
      </c>
      <c r="N187" t="s">
        <v>12</v>
      </c>
      <c r="O187">
        <v>1043</v>
      </c>
      <c r="T187">
        <v>91</v>
      </c>
      <c r="U187" t="s">
        <v>12</v>
      </c>
      <c r="V187">
        <v>999</v>
      </c>
      <c r="Z187">
        <v>91</v>
      </c>
      <c r="AA187" t="s">
        <v>12</v>
      </c>
      <c r="AB187">
        <v>998</v>
      </c>
    </row>
    <row r="188" spans="1:28" x14ac:dyDescent="0.35">
      <c r="A188">
        <v>91</v>
      </c>
      <c r="B188" t="s">
        <v>5</v>
      </c>
      <c r="G188">
        <v>91</v>
      </c>
      <c r="H188" t="s">
        <v>5</v>
      </c>
      <c r="M188">
        <v>91</v>
      </c>
      <c r="N188" t="s">
        <v>4</v>
      </c>
      <c r="T188">
        <v>91</v>
      </c>
      <c r="U188" t="s">
        <v>5</v>
      </c>
      <c r="Z188">
        <v>91</v>
      </c>
      <c r="AA188" t="s">
        <v>5</v>
      </c>
    </row>
    <row r="189" spans="1:28" x14ac:dyDescent="0.35">
      <c r="A189">
        <v>92</v>
      </c>
      <c r="B189" t="s">
        <v>12</v>
      </c>
      <c r="C189">
        <v>978</v>
      </c>
      <c r="G189">
        <v>92</v>
      </c>
      <c r="H189" t="s">
        <v>12</v>
      </c>
      <c r="I189">
        <v>955</v>
      </c>
      <c r="M189">
        <v>92</v>
      </c>
      <c r="N189" t="s">
        <v>12</v>
      </c>
      <c r="O189">
        <v>1014</v>
      </c>
      <c r="T189">
        <v>92</v>
      </c>
      <c r="U189" t="s">
        <v>12</v>
      </c>
      <c r="V189">
        <v>994</v>
      </c>
      <c r="Z189">
        <v>92</v>
      </c>
      <c r="AA189" t="s">
        <v>12</v>
      </c>
      <c r="AB189">
        <v>1002</v>
      </c>
    </row>
    <row r="190" spans="1:28" x14ac:dyDescent="0.35">
      <c r="A190">
        <v>92</v>
      </c>
      <c r="B190" t="s">
        <v>5</v>
      </c>
      <c r="G190">
        <v>92</v>
      </c>
      <c r="H190" t="s">
        <v>5</v>
      </c>
      <c r="M190">
        <v>92</v>
      </c>
      <c r="N190" t="s">
        <v>4</v>
      </c>
      <c r="T190">
        <v>92</v>
      </c>
      <c r="U190" t="s">
        <v>5</v>
      </c>
      <c r="Z190">
        <v>92</v>
      </c>
      <c r="AA190" t="s">
        <v>4</v>
      </c>
    </row>
    <row r="191" spans="1:28" x14ac:dyDescent="0.35">
      <c r="A191">
        <v>93</v>
      </c>
      <c r="B191" t="s">
        <v>12</v>
      </c>
      <c r="C191">
        <v>1000</v>
      </c>
      <c r="G191">
        <v>93</v>
      </c>
      <c r="H191" t="s">
        <v>12</v>
      </c>
      <c r="I191">
        <v>954</v>
      </c>
      <c r="M191">
        <v>93</v>
      </c>
      <c r="N191" t="s">
        <v>12</v>
      </c>
      <c r="O191">
        <v>1042</v>
      </c>
      <c r="T191">
        <v>93</v>
      </c>
      <c r="U191" t="s">
        <v>12</v>
      </c>
      <c r="V191">
        <v>964</v>
      </c>
      <c r="Z191">
        <v>93</v>
      </c>
      <c r="AA191" t="s">
        <v>12</v>
      </c>
      <c r="AB191">
        <v>1000</v>
      </c>
    </row>
    <row r="192" spans="1:28" x14ac:dyDescent="0.35">
      <c r="A192">
        <v>93</v>
      </c>
      <c r="B192" t="s">
        <v>4</v>
      </c>
      <c r="G192">
        <v>93</v>
      </c>
      <c r="H192" t="s">
        <v>5</v>
      </c>
      <c r="M192">
        <v>93</v>
      </c>
      <c r="N192" t="s">
        <v>4</v>
      </c>
      <c r="T192">
        <v>93</v>
      </c>
      <c r="U192" t="s">
        <v>5</v>
      </c>
      <c r="Z192">
        <v>93</v>
      </c>
      <c r="AA192" t="s">
        <v>4</v>
      </c>
    </row>
    <row r="193" spans="1:28" x14ac:dyDescent="0.35">
      <c r="A193">
        <v>94</v>
      </c>
      <c r="B193" t="s">
        <v>12</v>
      </c>
      <c r="C193">
        <v>1002</v>
      </c>
      <c r="G193">
        <v>94</v>
      </c>
      <c r="H193" t="s">
        <v>12</v>
      </c>
      <c r="I193">
        <v>1005</v>
      </c>
      <c r="M193">
        <v>94</v>
      </c>
      <c r="N193" t="s">
        <v>12</v>
      </c>
      <c r="O193">
        <v>990</v>
      </c>
      <c r="T193">
        <v>94</v>
      </c>
      <c r="U193" t="s">
        <v>12</v>
      </c>
      <c r="V193">
        <v>1095</v>
      </c>
      <c r="Z193">
        <v>94</v>
      </c>
      <c r="AA193" t="s">
        <v>12</v>
      </c>
      <c r="AB193">
        <v>1000</v>
      </c>
    </row>
    <row r="194" spans="1:28" x14ac:dyDescent="0.35">
      <c r="A194">
        <v>94</v>
      </c>
      <c r="B194" t="s">
        <v>4</v>
      </c>
      <c r="G194">
        <v>94</v>
      </c>
      <c r="H194" t="s">
        <v>4</v>
      </c>
      <c r="M194">
        <v>94</v>
      </c>
      <c r="N194" t="s">
        <v>5</v>
      </c>
      <c r="T194">
        <v>94</v>
      </c>
      <c r="U194" t="s">
        <v>4</v>
      </c>
      <c r="Z194">
        <v>94</v>
      </c>
      <c r="AA194" t="s">
        <v>4</v>
      </c>
    </row>
    <row r="195" spans="1:28" x14ac:dyDescent="0.35">
      <c r="A195">
        <v>95</v>
      </c>
      <c r="B195" t="s">
        <v>12</v>
      </c>
      <c r="C195">
        <v>997</v>
      </c>
      <c r="G195">
        <v>95</v>
      </c>
      <c r="H195" t="s">
        <v>12</v>
      </c>
      <c r="I195">
        <v>961</v>
      </c>
      <c r="M195">
        <v>95</v>
      </c>
      <c r="N195" t="s">
        <v>12</v>
      </c>
      <c r="O195">
        <v>1048</v>
      </c>
      <c r="T195">
        <v>95</v>
      </c>
      <c r="U195" t="s">
        <v>12</v>
      </c>
      <c r="V195">
        <v>988</v>
      </c>
      <c r="Z195">
        <v>95</v>
      </c>
      <c r="AA195" t="s">
        <v>12</v>
      </c>
      <c r="AB195">
        <v>999</v>
      </c>
    </row>
    <row r="196" spans="1:28" x14ac:dyDescent="0.35">
      <c r="A196">
        <v>95</v>
      </c>
      <c r="B196" t="s">
        <v>5</v>
      </c>
      <c r="G196">
        <v>95</v>
      </c>
      <c r="H196" t="s">
        <v>5</v>
      </c>
      <c r="M196">
        <v>95</v>
      </c>
      <c r="N196" t="s">
        <v>4</v>
      </c>
      <c r="T196">
        <v>95</v>
      </c>
      <c r="U196" t="s">
        <v>5</v>
      </c>
      <c r="Z196">
        <v>95</v>
      </c>
      <c r="AA196" t="s">
        <v>5</v>
      </c>
    </row>
    <row r="197" spans="1:28" x14ac:dyDescent="0.35">
      <c r="A197">
        <v>96</v>
      </c>
      <c r="B197" t="s">
        <v>12</v>
      </c>
      <c r="C197">
        <v>1029</v>
      </c>
      <c r="G197">
        <v>96</v>
      </c>
      <c r="H197" t="s">
        <v>12</v>
      </c>
      <c r="I197">
        <v>967</v>
      </c>
      <c r="M197">
        <v>96</v>
      </c>
      <c r="N197" t="s">
        <v>12</v>
      </c>
      <c r="O197">
        <v>1026</v>
      </c>
      <c r="T197">
        <v>96</v>
      </c>
      <c r="U197" t="s">
        <v>12</v>
      </c>
      <c r="V197">
        <v>982</v>
      </c>
      <c r="Z197">
        <v>96</v>
      </c>
      <c r="AA197" t="s">
        <v>12</v>
      </c>
      <c r="AB197">
        <v>1002</v>
      </c>
    </row>
    <row r="198" spans="1:28" x14ac:dyDescent="0.35">
      <c r="A198">
        <v>96</v>
      </c>
      <c r="B198" t="s">
        <v>4</v>
      </c>
      <c r="G198">
        <v>96</v>
      </c>
      <c r="H198" t="s">
        <v>5</v>
      </c>
      <c r="M198">
        <v>96</v>
      </c>
      <c r="N198" t="s">
        <v>4</v>
      </c>
      <c r="T198">
        <v>96</v>
      </c>
      <c r="U198" t="s">
        <v>5</v>
      </c>
      <c r="Z198">
        <v>96</v>
      </c>
      <c r="AA198" t="s">
        <v>4</v>
      </c>
    </row>
    <row r="199" spans="1:28" x14ac:dyDescent="0.35">
      <c r="A199">
        <v>97</v>
      </c>
      <c r="B199" t="s">
        <v>12</v>
      </c>
      <c r="C199">
        <v>956</v>
      </c>
      <c r="G199">
        <v>97</v>
      </c>
      <c r="H199" t="s">
        <v>12</v>
      </c>
      <c r="I199">
        <v>977</v>
      </c>
      <c r="M199">
        <v>97</v>
      </c>
      <c r="N199" t="s">
        <v>12</v>
      </c>
      <c r="O199">
        <v>1036</v>
      </c>
      <c r="T199">
        <v>97</v>
      </c>
      <c r="U199" t="s">
        <v>12</v>
      </c>
      <c r="V199">
        <v>986</v>
      </c>
      <c r="Z199">
        <v>97</v>
      </c>
      <c r="AA199" t="s">
        <v>12</v>
      </c>
      <c r="AB199">
        <v>999</v>
      </c>
    </row>
    <row r="200" spans="1:28" x14ac:dyDescent="0.35">
      <c r="A200">
        <v>97</v>
      </c>
      <c r="B200" t="s">
        <v>5</v>
      </c>
      <c r="G200">
        <v>97</v>
      </c>
      <c r="H200" t="s">
        <v>5</v>
      </c>
      <c r="M200">
        <v>97</v>
      </c>
      <c r="N200" t="s">
        <v>4</v>
      </c>
      <c r="T200">
        <v>97</v>
      </c>
      <c r="U200" t="s">
        <v>5</v>
      </c>
      <c r="Z200">
        <v>97</v>
      </c>
      <c r="AA200" t="s">
        <v>5</v>
      </c>
    </row>
    <row r="201" spans="1:28" x14ac:dyDescent="0.35">
      <c r="A201">
        <v>98</v>
      </c>
      <c r="B201" t="s">
        <v>12</v>
      </c>
      <c r="C201">
        <v>977</v>
      </c>
      <c r="G201">
        <v>98</v>
      </c>
      <c r="H201" t="s">
        <v>12</v>
      </c>
      <c r="I201">
        <v>1021</v>
      </c>
      <c r="M201">
        <v>98</v>
      </c>
      <c r="N201" t="s">
        <v>12</v>
      </c>
      <c r="O201">
        <v>958</v>
      </c>
      <c r="T201">
        <v>98</v>
      </c>
      <c r="U201" t="s">
        <v>12</v>
      </c>
      <c r="V201">
        <v>972</v>
      </c>
      <c r="Z201">
        <v>98</v>
      </c>
      <c r="AA201" t="s">
        <v>12</v>
      </c>
      <c r="AB201">
        <v>999</v>
      </c>
    </row>
    <row r="202" spans="1:28" x14ac:dyDescent="0.35">
      <c r="A202">
        <v>98</v>
      </c>
      <c r="B202" t="s">
        <v>5</v>
      </c>
      <c r="G202">
        <v>98</v>
      </c>
      <c r="H202" t="s">
        <v>4</v>
      </c>
      <c r="M202">
        <v>98</v>
      </c>
      <c r="N202" t="s">
        <v>5</v>
      </c>
      <c r="T202">
        <v>98</v>
      </c>
      <c r="U202" t="s">
        <v>5</v>
      </c>
      <c r="Z202">
        <v>98</v>
      </c>
      <c r="AA202" t="s">
        <v>5</v>
      </c>
    </row>
    <row r="203" spans="1:28" x14ac:dyDescent="0.35">
      <c r="A203">
        <v>99</v>
      </c>
      <c r="B203" t="s">
        <v>12</v>
      </c>
      <c r="C203">
        <v>999</v>
      </c>
      <c r="G203">
        <v>99</v>
      </c>
      <c r="H203" t="s">
        <v>12</v>
      </c>
      <c r="I203">
        <v>1016</v>
      </c>
      <c r="M203">
        <v>99</v>
      </c>
      <c r="N203" t="s">
        <v>12</v>
      </c>
      <c r="O203">
        <v>1001</v>
      </c>
      <c r="T203">
        <v>99</v>
      </c>
      <c r="U203" t="s">
        <v>12</v>
      </c>
      <c r="V203">
        <v>1028</v>
      </c>
      <c r="Z203">
        <v>99</v>
      </c>
      <c r="AA203" t="s">
        <v>12</v>
      </c>
      <c r="AB203">
        <v>1001</v>
      </c>
    </row>
    <row r="204" spans="1:28" x14ac:dyDescent="0.35">
      <c r="A204">
        <v>99</v>
      </c>
      <c r="B204" t="s">
        <v>5</v>
      </c>
      <c r="G204">
        <v>99</v>
      </c>
      <c r="H204" t="s">
        <v>4</v>
      </c>
      <c r="M204">
        <v>99</v>
      </c>
      <c r="N204" t="s">
        <v>4</v>
      </c>
      <c r="T204">
        <v>99</v>
      </c>
      <c r="U204" t="s">
        <v>4</v>
      </c>
      <c r="Z204">
        <v>99</v>
      </c>
      <c r="AA204" t="s">
        <v>4</v>
      </c>
    </row>
    <row r="205" spans="1:28" x14ac:dyDescent="0.35">
      <c r="A205">
        <v>100</v>
      </c>
      <c r="B205" t="s">
        <v>12</v>
      </c>
      <c r="C205">
        <v>524</v>
      </c>
      <c r="G205">
        <v>100</v>
      </c>
      <c r="H205" t="s">
        <v>12</v>
      </c>
      <c r="I205">
        <v>500</v>
      </c>
      <c r="M205">
        <v>100</v>
      </c>
      <c r="N205" t="s">
        <v>12</v>
      </c>
      <c r="O205">
        <v>510</v>
      </c>
      <c r="T205">
        <v>100</v>
      </c>
      <c r="U205" t="s">
        <v>12</v>
      </c>
      <c r="V205">
        <v>484</v>
      </c>
      <c r="Z205">
        <v>100</v>
      </c>
      <c r="AA205" t="s">
        <v>12</v>
      </c>
      <c r="AB205">
        <v>499</v>
      </c>
    </row>
    <row r="206" spans="1:28" x14ac:dyDescent="0.35">
      <c r="A206">
        <v>100</v>
      </c>
      <c r="B206" t="s">
        <v>3</v>
      </c>
      <c r="G206">
        <v>100</v>
      </c>
      <c r="H206" t="s">
        <v>3</v>
      </c>
      <c r="M206">
        <v>100</v>
      </c>
      <c r="N206" t="s">
        <v>3</v>
      </c>
      <c r="T206">
        <v>100</v>
      </c>
      <c r="U206" t="s">
        <v>3</v>
      </c>
      <c r="Z206">
        <v>100</v>
      </c>
      <c r="AA206" t="s">
        <v>3</v>
      </c>
    </row>
    <row r="207" spans="1:28" x14ac:dyDescent="0.35">
      <c r="A207" t="s">
        <v>6</v>
      </c>
      <c r="B207">
        <v>50</v>
      </c>
      <c r="G207" t="s">
        <v>6</v>
      </c>
      <c r="H207">
        <v>49.9</v>
      </c>
      <c r="M207" t="s">
        <v>6</v>
      </c>
      <c r="N207">
        <v>50.1</v>
      </c>
      <c r="T207" t="s">
        <v>6</v>
      </c>
      <c r="U207">
        <v>50</v>
      </c>
      <c r="Z207" t="s">
        <v>6</v>
      </c>
      <c r="AA207">
        <v>50</v>
      </c>
    </row>
    <row r="208" spans="1:28" x14ac:dyDescent="0.35">
      <c r="A208" t="s">
        <v>7</v>
      </c>
      <c r="B208">
        <v>28.9</v>
      </c>
      <c r="G208" t="s">
        <v>7</v>
      </c>
      <c r="H208">
        <v>28.8</v>
      </c>
      <c r="M208" t="s">
        <v>7</v>
      </c>
      <c r="N208">
        <v>28.9</v>
      </c>
      <c r="T208" t="s">
        <v>7</v>
      </c>
      <c r="U208">
        <v>28.9</v>
      </c>
      <c r="Z208" t="s">
        <v>7</v>
      </c>
      <c r="AA208">
        <v>28.9</v>
      </c>
    </row>
  </sheetData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77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251</v>
      </c>
      <c r="D5">
        <v>251</v>
      </c>
      <c r="E5">
        <f>D5/50000</f>
        <v>5.0200000000000002E-3</v>
      </c>
      <c r="F5">
        <f>STANDARDIZE(A5,B106,B107)</f>
        <v>-1.7301038062283738</v>
      </c>
      <c r="G5">
        <f>NORMSDIST(F5)</f>
        <v>4.1805865163516961E-2</v>
      </c>
      <c r="H5">
        <f>ABS(G5-E5)</f>
        <v>3.6785865163516965E-2</v>
      </c>
      <c r="K5">
        <f>C5-500</f>
        <v>-249</v>
      </c>
      <c r="L5">
        <f>POWER('Quasi 50000 (2)'!K5,2)/500</f>
        <v>124.002</v>
      </c>
    </row>
    <row r="6" spans="1:15" x14ac:dyDescent="0.35">
      <c r="A6">
        <v>1</v>
      </c>
      <c r="B6" t="s">
        <v>5</v>
      </c>
      <c r="C6">
        <v>500</v>
      </c>
      <c r="D6">
        <f t="shared" ref="D6:D69" si="0">D5+C6</f>
        <v>751</v>
      </c>
      <c r="E6">
        <f>D6/50000</f>
        <v>1.502E-2</v>
      </c>
      <c r="F6">
        <f>STANDARDIZE(A6,B106,B107)</f>
        <v>-1.6955017301038062</v>
      </c>
      <c r="G6">
        <f>NORMSDIST(F6)</f>
        <v>4.4990141163487471E-2</v>
      </c>
      <c r="H6">
        <f>ABS(G6-E6)</f>
        <v>2.9970141163487472E-2</v>
      </c>
      <c r="K6">
        <f>C6-500</f>
        <v>0</v>
      </c>
      <c r="L6">
        <f>POWER('Quasi 50000 (2)'!K6,2)/500</f>
        <v>0</v>
      </c>
    </row>
    <row r="7" spans="1:15" x14ac:dyDescent="0.35">
      <c r="A7">
        <v>2</v>
      </c>
      <c r="B7" t="s">
        <v>4</v>
      </c>
      <c r="C7">
        <v>499</v>
      </c>
      <c r="D7">
        <f t="shared" si="0"/>
        <v>1250</v>
      </c>
      <c r="E7">
        <f t="shared" ref="E7:E70" si="1">D7/50000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C7-500</f>
        <v>-1</v>
      </c>
      <c r="L7">
        <f>POWER('Quasi 50000 (2)'!K7,2)/500</f>
        <v>2E-3</v>
      </c>
    </row>
    <row r="8" spans="1:15" x14ac:dyDescent="0.35">
      <c r="A8">
        <v>3</v>
      </c>
      <c r="B8" t="s">
        <v>4</v>
      </c>
      <c r="C8">
        <v>500</v>
      </c>
      <c r="D8">
        <f t="shared" si="0"/>
        <v>1750</v>
      </c>
      <c r="E8">
        <f t="shared" si="1"/>
        <v>3.5000000000000003E-2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1.6943183399900141E-2</v>
      </c>
      <c r="K8">
        <f t="shared" si="4"/>
        <v>0</v>
      </c>
      <c r="L8">
        <f>POWER('Quasi 50000 (2)'!K8,2)/500</f>
        <v>0</v>
      </c>
    </row>
    <row r="9" spans="1:15" x14ac:dyDescent="0.35">
      <c r="A9">
        <v>4</v>
      </c>
      <c r="B9" t="s">
        <v>4</v>
      </c>
      <c r="C9">
        <v>501</v>
      </c>
      <c r="D9">
        <f t="shared" si="0"/>
        <v>2251</v>
      </c>
      <c r="E9">
        <f t="shared" si="1"/>
        <v>4.5019999999999998E-2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1.0706569777307759E-2</v>
      </c>
      <c r="K9">
        <f t="shared" si="4"/>
        <v>1</v>
      </c>
      <c r="L9">
        <f>POWER('Quasi 50000 (2)'!K9,2)/500</f>
        <v>2E-3</v>
      </c>
    </row>
    <row r="10" spans="1:15" x14ac:dyDescent="0.35">
      <c r="A10">
        <v>5</v>
      </c>
      <c r="B10" t="s">
        <v>5</v>
      </c>
      <c r="C10">
        <v>501</v>
      </c>
      <c r="D10">
        <f t="shared" si="0"/>
        <v>2752</v>
      </c>
      <c r="E10">
        <f t="shared" si="1"/>
        <v>5.5039999999999999E-2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4.6841528625655854E-3</v>
      </c>
      <c r="K10">
        <f t="shared" si="4"/>
        <v>1</v>
      </c>
      <c r="L10">
        <f>POWER('Quasi 50000 (2)'!K10,2)/500</f>
        <v>2E-3</v>
      </c>
    </row>
    <row r="11" spans="1:15" x14ac:dyDescent="0.35">
      <c r="A11">
        <v>6</v>
      </c>
      <c r="B11" t="s">
        <v>5</v>
      </c>
      <c r="C11">
        <v>498</v>
      </c>
      <c r="D11">
        <f t="shared" si="0"/>
        <v>3250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-2</v>
      </c>
      <c r="L11">
        <f>POWER('Quasi 50000 (2)'!K11,2)/500</f>
        <v>8.0000000000000002E-3</v>
      </c>
    </row>
    <row r="12" spans="1:15" x14ac:dyDescent="0.35">
      <c r="A12">
        <v>7</v>
      </c>
      <c r="B12" t="s">
        <v>5</v>
      </c>
      <c r="C12">
        <v>501</v>
      </c>
      <c r="D12">
        <f t="shared" si="0"/>
        <v>3751</v>
      </c>
      <c r="E12">
        <f t="shared" si="1"/>
        <v>7.5020000000000003E-2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6.6299515074947357E-3</v>
      </c>
      <c r="K12">
        <f t="shared" si="4"/>
        <v>1</v>
      </c>
      <c r="L12">
        <f>POWER('Quasi 50000 (2)'!K12,2)/500</f>
        <v>2E-3</v>
      </c>
    </row>
    <row r="13" spans="1:15" x14ac:dyDescent="0.35">
      <c r="A13">
        <v>8</v>
      </c>
      <c r="B13" t="s">
        <v>4</v>
      </c>
      <c r="C13">
        <v>499</v>
      </c>
      <c r="D13">
        <f t="shared" si="0"/>
        <v>4250</v>
      </c>
      <c r="E13">
        <f t="shared" si="1"/>
        <v>8.5000000000000006E-2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1.1927984759270038E-2</v>
      </c>
      <c r="K13">
        <f t="shared" si="4"/>
        <v>-1</v>
      </c>
      <c r="L13">
        <f>POWER('Quasi 50000 (2)'!K13,2)/500</f>
        <v>2E-3</v>
      </c>
    </row>
    <row r="14" spans="1:15" x14ac:dyDescent="0.35">
      <c r="A14">
        <v>9</v>
      </c>
      <c r="B14" t="s">
        <v>5</v>
      </c>
      <c r="C14">
        <v>500</v>
      </c>
      <c r="D14">
        <f t="shared" si="0"/>
        <v>4750</v>
      </c>
      <c r="E14">
        <f t="shared" si="1"/>
        <v>9.5000000000000001E-2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1.7004581531889981E-2</v>
      </c>
      <c r="K14">
        <f t="shared" si="4"/>
        <v>0</v>
      </c>
      <c r="L14">
        <f>POWER('Quasi 50000 (2)'!K14,2)/500</f>
        <v>0</v>
      </c>
    </row>
    <row r="15" spans="1:15" x14ac:dyDescent="0.35">
      <c r="A15">
        <v>10</v>
      </c>
      <c r="B15" t="s">
        <v>4</v>
      </c>
      <c r="C15">
        <v>501</v>
      </c>
      <c r="D15">
        <f t="shared" si="0"/>
        <v>5251</v>
      </c>
      <c r="E15">
        <f t="shared" si="1"/>
        <v>0.10502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2.1853486054265722E-2</v>
      </c>
      <c r="K15">
        <f t="shared" si="4"/>
        <v>1</v>
      </c>
      <c r="L15">
        <f>POWER('Quasi 50000 (2)'!K15,2)/500</f>
        <v>2E-3</v>
      </c>
    </row>
    <row r="16" spans="1:15" x14ac:dyDescent="0.35">
      <c r="A16">
        <v>11</v>
      </c>
      <c r="B16" t="s">
        <v>5</v>
      </c>
      <c r="C16">
        <v>500</v>
      </c>
      <c r="D16">
        <f t="shared" si="0"/>
        <v>5751</v>
      </c>
      <c r="E16">
        <f t="shared" si="1"/>
        <v>0.11502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2.6428735453813967E-2</v>
      </c>
      <c r="K16">
        <f t="shared" si="4"/>
        <v>0</v>
      </c>
      <c r="L16">
        <f>POWER('Quasi 50000 (2)'!K16,2)/500</f>
        <v>0</v>
      </c>
    </row>
    <row r="17" spans="1:12" x14ac:dyDescent="0.35">
      <c r="A17">
        <v>12</v>
      </c>
      <c r="B17" t="s">
        <v>5</v>
      </c>
      <c r="C17">
        <v>499</v>
      </c>
      <c r="D17">
        <f t="shared" si="0"/>
        <v>6250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50000 (2)'!K17,2)/500</f>
        <v>2E-3</v>
      </c>
    </row>
    <row r="18" spans="1:12" x14ac:dyDescent="0.35">
      <c r="A18">
        <v>13</v>
      </c>
      <c r="B18" t="s">
        <v>4</v>
      </c>
      <c r="C18">
        <v>501</v>
      </c>
      <c r="D18">
        <f t="shared" si="0"/>
        <v>6751</v>
      </c>
      <c r="E18">
        <f t="shared" si="1"/>
        <v>0.13502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3.4796100911478611E-2</v>
      </c>
      <c r="K18">
        <f t="shared" si="4"/>
        <v>1</v>
      </c>
      <c r="L18">
        <f>POWER('Quasi 50000 (2)'!K18,2)/500</f>
        <v>2E-3</v>
      </c>
    </row>
    <row r="19" spans="1:12" x14ac:dyDescent="0.35">
      <c r="A19">
        <v>14</v>
      </c>
      <c r="B19" t="s">
        <v>5</v>
      </c>
      <c r="C19">
        <v>499</v>
      </c>
      <c r="D19">
        <f t="shared" si="0"/>
        <v>7250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-1</v>
      </c>
      <c r="L19">
        <f>POWER('Quasi 50000 (2)'!K19,2)/500</f>
        <v>2E-3</v>
      </c>
    </row>
    <row r="20" spans="1:12" x14ac:dyDescent="0.35">
      <c r="A20">
        <v>15</v>
      </c>
      <c r="B20" t="s">
        <v>4</v>
      </c>
      <c r="C20">
        <v>501</v>
      </c>
      <c r="D20">
        <f t="shared" si="0"/>
        <v>7751</v>
      </c>
      <c r="E20">
        <f t="shared" si="1"/>
        <v>0.15501999999999999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4.208622156702474E-2</v>
      </c>
      <c r="K20">
        <f t="shared" si="4"/>
        <v>1</v>
      </c>
      <c r="L20">
        <f>POWER('Quasi 50000 (2)'!K20,2)/500</f>
        <v>2E-3</v>
      </c>
    </row>
    <row r="21" spans="1:12" x14ac:dyDescent="0.35">
      <c r="A21">
        <v>16</v>
      </c>
      <c r="B21" t="s">
        <v>4</v>
      </c>
      <c r="C21">
        <v>500</v>
      </c>
      <c r="D21">
        <f t="shared" si="0"/>
        <v>8251</v>
      </c>
      <c r="E21">
        <f t="shared" si="1"/>
        <v>0.16502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4.5316560601605313E-2</v>
      </c>
      <c r="K21">
        <f t="shared" si="4"/>
        <v>0</v>
      </c>
      <c r="L21">
        <f>POWER('Quasi 50000 (2)'!K21,2)/500</f>
        <v>0</v>
      </c>
    </row>
    <row r="22" spans="1:12" x14ac:dyDescent="0.35">
      <c r="A22">
        <v>17</v>
      </c>
      <c r="B22" t="s">
        <v>5</v>
      </c>
      <c r="C22">
        <v>500</v>
      </c>
      <c r="D22">
        <f t="shared" si="0"/>
        <v>8751</v>
      </c>
      <c r="E22">
        <f t="shared" si="1"/>
        <v>0.17502000000000001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4.8265660588227427E-2</v>
      </c>
      <c r="K22">
        <f t="shared" si="4"/>
        <v>0</v>
      </c>
      <c r="L22">
        <f>POWER('Quasi 50000 (2)'!K22,2)/500</f>
        <v>0</v>
      </c>
    </row>
    <row r="23" spans="1:12" x14ac:dyDescent="0.35">
      <c r="A23">
        <v>18</v>
      </c>
      <c r="B23" t="s">
        <v>5</v>
      </c>
      <c r="C23">
        <v>500</v>
      </c>
      <c r="D23">
        <f t="shared" si="0"/>
        <v>9251</v>
      </c>
      <c r="E23">
        <f t="shared" si="1"/>
        <v>0.18501999999999999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5.0930624369600747E-2</v>
      </c>
      <c r="K23">
        <f t="shared" si="4"/>
        <v>0</v>
      </c>
      <c r="L23">
        <f>POWER('Quasi 50000 (2)'!K23,2)/500</f>
        <v>0</v>
      </c>
    </row>
    <row r="24" spans="1:12" x14ac:dyDescent="0.35">
      <c r="A24">
        <v>19</v>
      </c>
      <c r="B24" t="s">
        <v>5</v>
      </c>
      <c r="C24">
        <v>500</v>
      </c>
      <c r="D24">
        <f t="shared" si="0"/>
        <v>9751</v>
      </c>
      <c r="E24">
        <f t="shared" si="1"/>
        <v>0.19502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5.3309131658527048E-2</v>
      </c>
      <c r="K24">
        <f t="shared" si="4"/>
        <v>0</v>
      </c>
      <c r="L24">
        <f>POWER('Quasi 50000 (2)'!K24,2)/500</f>
        <v>0</v>
      </c>
    </row>
    <row r="25" spans="1:12" x14ac:dyDescent="0.35">
      <c r="A25">
        <v>20</v>
      </c>
      <c r="B25" t="s">
        <v>5</v>
      </c>
      <c r="C25">
        <v>498</v>
      </c>
      <c r="D25">
        <f t="shared" si="0"/>
        <v>10249</v>
      </c>
      <c r="E25">
        <f t="shared" si="1"/>
        <v>0.20498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5.5359470410127565E-2</v>
      </c>
      <c r="K25">
        <f t="shared" si="4"/>
        <v>-2</v>
      </c>
      <c r="L25">
        <f>POWER('Quasi 50000 (2)'!K25,2)/500</f>
        <v>8.0000000000000002E-3</v>
      </c>
    </row>
    <row r="26" spans="1:12" x14ac:dyDescent="0.35">
      <c r="A26">
        <v>21</v>
      </c>
      <c r="B26" t="s">
        <v>5</v>
      </c>
      <c r="C26">
        <v>502</v>
      </c>
      <c r="D26">
        <f t="shared" si="0"/>
        <v>10751</v>
      </c>
      <c r="E26">
        <f t="shared" si="1"/>
        <v>0.21501999999999999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5.7200566452219381E-2</v>
      </c>
      <c r="K26">
        <f t="shared" si="4"/>
        <v>2</v>
      </c>
      <c r="L26">
        <f>POWER('Quasi 50000 (2)'!K26,2)/500</f>
        <v>8.0000000000000002E-3</v>
      </c>
    </row>
    <row r="27" spans="1:12" x14ac:dyDescent="0.35">
      <c r="A27">
        <v>22</v>
      </c>
      <c r="B27" t="s">
        <v>4</v>
      </c>
      <c r="C27">
        <v>500</v>
      </c>
      <c r="D27">
        <f t="shared" si="0"/>
        <v>11251</v>
      </c>
      <c r="E27">
        <f t="shared" si="1"/>
        <v>0.22502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5.871201112638183E-2</v>
      </c>
      <c r="K27">
        <f t="shared" si="4"/>
        <v>0</v>
      </c>
      <c r="L27">
        <f>POWER('Quasi 50000 (2)'!K27,2)/500</f>
        <v>0</v>
      </c>
    </row>
    <row r="28" spans="1:12" x14ac:dyDescent="0.35">
      <c r="A28">
        <v>23</v>
      </c>
      <c r="B28" t="s">
        <v>5</v>
      </c>
      <c r="C28">
        <v>500</v>
      </c>
      <c r="D28">
        <f t="shared" si="0"/>
        <v>11751</v>
      </c>
      <c r="E28">
        <f t="shared" si="1"/>
        <v>0.23502000000000001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5.9934086697440991E-2</v>
      </c>
      <c r="K28">
        <f t="shared" si="4"/>
        <v>0</v>
      </c>
      <c r="L28">
        <f>POWER('Quasi 50000 (2)'!K28,2)/500</f>
        <v>0</v>
      </c>
    </row>
    <row r="29" spans="1:12" x14ac:dyDescent="0.35">
      <c r="A29">
        <v>24</v>
      </c>
      <c r="B29" t="s">
        <v>5</v>
      </c>
      <c r="C29">
        <v>500</v>
      </c>
      <c r="D29">
        <f t="shared" si="0"/>
        <v>12251</v>
      </c>
      <c r="E29">
        <f t="shared" si="1"/>
        <v>0.24501999999999999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6.0867789296545571E-2</v>
      </c>
      <c r="K29">
        <f t="shared" si="4"/>
        <v>0</v>
      </c>
      <c r="L29">
        <f>POWER('Quasi 50000 (2)'!K29,2)/500</f>
        <v>0</v>
      </c>
    </row>
    <row r="30" spans="1:12" x14ac:dyDescent="0.35">
      <c r="A30">
        <v>25</v>
      </c>
      <c r="B30" t="s">
        <v>5</v>
      </c>
      <c r="C30">
        <v>500</v>
      </c>
      <c r="D30">
        <f t="shared" si="0"/>
        <v>12751</v>
      </c>
      <c r="E30">
        <f t="shared" si="1"/>
        <v>0.25502000000000002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6.1514849172723429E-2</v>
      </c>
      <c r="K30">
        <f t="shared" si="4"/>
        <v>0</v>
      </c>
      <c r="L30">
        <f>POWER('Quasi 50000 (2)'!K30,2)/500</f>
        <v>0</v>
      </c>
    </row>
    <row r="31" spans="1:12" x14ac:dyDescent="0.35">
      <c r="A31">
        <v>26</v>
      </c>
      <c r="B31" t="s">
        <v>5</v>
      </c>
      <c r="C31">
        <v>500</v>
      </c>
      <c r="D31">
        <f t="shared" si="0"/>
        <v>13251</v>
      </c>
      <c r="E31">
        <f t="shared" si="1"/>
        <v>0.26501999999999998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6.1877748039769503E-2</v>
      </c>
      <c r="K31">
        <f t="shared" si="4"/>
        <v>0</v>
      </c>
      <c r="L31">
        <f>POWER('Quasi 50000 (2)'!K31,2)/500</f>
        <v>0</v>
      </c>
    </row>
    <row r="32" spans="1:12" x14ac:dyDescent="0.35">
      <c r="A32">
        <v>27</v>
      </c>
      <c r="B32" t="s">
        <v>4</v>
      </c>
      <c r="C32">
        <v>499</v>
      </c>
      <c r="D32">
        <f t="shared" si="0"/>
        <v>13750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50000 (2)'!K32,2)/500</f>
        <v>2E-3</v>
      </c>
    </row>
    <row r="33" spans="1:12" x14ac:dyDescent="0.35">
      <c r="A33">
        <v>28</v>
      </c>
      <c r="B33" t="s">
        <v>5</v>
      </c>
      <c r="C33">
        <v>500</v>
      </c>
      <c r="D33">
        <f t="shared" si="0"/>
        <v>14250</v>
      </c>
      <c r="E33">
        <f t="shared" si="1"/>
        <v>0.28499999999999998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6.1744829098738963E-2</v>
      </c>
      <c r="K33">
        <f t="shared" si="4"/>
        <v>0</v>
      </c>
      <c r="L33">
        <f>POWER('Quasi 50000 (2)'!K33,2)/500</f>
        <v>0</v>
      </c>
    </row>
    <row r="34" spans="1:12" x14ac:dyDescent="0.35">
      <c r="A34">
        <v>29</v>
      </c>
      <c r="B34" t="s">
        <v>4</v>
      </c>
      <c r="C34">
        <v>501</v>
      </c>
      <c r="D34">
        <f t="shared" si="0"/>
        <v>14751</v>
      </c>
      <c r="E34">
        <f t="shared" si="1"/>
        <v>0.29502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6.1297843635763266E-2</v>
      </c>
      <c r="K34">
        <f t="shared" si="4"/>
        <v>1</v>
      </c>
      <c r="L34">
        <f>POWER('Quasi 50000 (2)'!K34,2)/500</f>
        <v>2E-3</v>
      </c>
    </row>
    <row r="35" spans="1:12" x14ac:dyDescent="0.35">
      <c r="A35">
        <v>30</v>
      </c>
      <c r="B35" t="s">
        <v>5</v>
      </c>
      <c r="C35">
        <v>501</v>
      </c>
      <c r="D35">
        <f t="shared" si="0"/>
        <v>15252</v>
      </c>
      <c r="E35">
        <f t="shared" si="1"/>
        <v>0.30503999999999998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6.0584373272316638E-2</v>
      </c>
      <c r="K35">
        <f t="shared" si="4"/>
        <v>1</v>
      </c>
      <c r="L35">
        <f>POWER('Quasi 50000 (2)'!K35,2)/500</f>
        <v>2E-3</v>
      </c>
    </row>
    <row r="36" spans="1:12" x14ac:dyDescent="0.35">
      <c r="A36">
        <v>31</v>
      </c>
      <c r="B36" t="s">
        <v>5</v>
      </c>
      <c r="C36">
        <v>498</v>
      </c>
      <c r="D36">
        <f t="shared" si="0"/>
        <v>15750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-2</v>
      </c>
      <c r="L36">
        <f>POWER('Quasi 50000 (2)'!K36,2)/500</f>
        <v>8.0000000000000002E-3</v>
      </c>
    </row>
    <row r="37" spans="1:12" x14ac:dyDescent="0.35">
      <c r="A37">
        <v>32</v>
      </c>
      <c r="B37" t="s">
        <v>5</v>
      </c>
      <c r="C37">
        <v>501</v>
      </c>
      <c r="D37">
        <f t="shared" si="0"/>
        <v>16251</v>
      </c>
      <c r="E37">
        <f t="shared" si="1"/>
        <v>0.32501999999999998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5.832430098853314E-2</v>
      </c>
      <c r="K37">
        <f t="shared" si="4"/>
        <v>1</v>
      </c>
      <c r="L37">
        <f>POWER('Quasi 50000 (2)'!K37,2)/500</f>
        <v>2E-3</v>
      </c>
    </row>
    <row r="38" spans="1:12" x14ac:dyDescent="0.35">
      <c r="A38">
        <v>33</v>
      </c>
      <c r="B38" t="s">
        <v>4</v>
      </c>
      <c r="C38">
        <v>499</v>
      </c>
      <c r="D38">
        <f t="shared" si="0"/>
        <v>16750</v>
      </c>
      <c r="E38">
        <f t="shared" si="1"/>
        <v>0.33500000000000002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5.6812814786546706E-2</v>
      </c>
      <c r="K38">
        <f t="shared" si="4"/>
        <v>-1</v>
      </c>
      <c r="L38">
        <f>POWER('Quasi 50000 (2)'!K38,2)/500</f>
        <v>2E-3</v>
      </c>
    </row>
    <row r="39" spans="1:12" x14ac:dyDescent="0.35">
      <c r="A39">
        <v>34</v>
      </c>
      <c r="B39" t="s">
        <v>5</v>
      </c>
      <c r="C39">
        <v>500</v>
      </c>
      <c r="D39">
        <f t="shared" si="0"/>
        <v>17250</v>
      </c>
      <c r="E39">
        <f t="shared" si="1"/>
        <v>0.34499999999999997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5.5085056176072733E-2</v>
      </c>
      <c r="K39">
        <f t="shared" si="4"/>
        <v>0</v>
      </c>
      <c r="L39">
        <f>POWER('Quasi 50000 (2)'!K39,2)/500</f>
        <v>0</v>
      </c>
    </row>
    <row r="40" spans="1:12" x14ac:dyDescent="0.35">
      <c r="A40">
        <v>35</v>
      </c>
      <c r="B40" t="s">
        <v>4</v>
      </c>
      <c r="C40">
        <v>501</v>
      </c>
      <c r="D40">
        <f t="shared" si="0"/>
        <v>17751</v>
      </c>
      <c r="E40">
        <f t="shared" si="1"/>
        <v>0.35502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5.3150487634324228E-2</v>
      </c>
      <c r="K40">
        <f t="shared" si="4"/>
        <v>1</v>
      </c>
      <c r="L40">
        <f>POWER('Quasi 50000 (2)'!K40,2)/500</f>
        <v>2E-3</v>
      </c>
    </row>
    <row r="41" spans="1:12" x14ac:dyDescent="0.35">
      <c r="A41">
        <v>36</v>
      </c>
      <c r="B41" t="s">
        <v>4</v>
      </c>
      <c r="C41">
        <v>500</v>
      </c>
      <c r="D41">
        <f t="shared" si="0"/>
        <v>18251</v>
      </c>
      <c r="E41">
        <f t="shared" si="1"/>
        <v>0.36502000000000001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5.0979302628641476E-2</v>
      </c>
      <c r="K41">
        <f t="shared" si="4"/>
        <v>0</v>
      </c>
      <c r="L41">
        <f>POWER('Quasi 50000 (2)'!K41,2)/500</f>
        <v>0</v>
      </c>
    </row>
    <row r="42" spans="1:12" x14ac:dyDescent="0.35">
      <c r="A42">
        <v>37</v>
      </c>
      <c r="B42" t="s">
        <v>4</v>
      </c>
      <c r="C42">
        <v>499</v>
      </c>
      <c r="D42">
        <f t="shared" si="0"/>
        <v>18750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50000 (2)'!K42,2)/500</f>
        <v>2E-3</v>
      </c>
    </row>
    <row r="43" spans="1:12" x14ac:dyDescent="0.35">
      <c r="A43">
        <v>38</v>
      </c>
      <c r="B43" t="s">
        <v>4</v>
      </c>
      <c r="C43">
        <v>501</v>
      </c>
      <c r="D43">
        <f t="shared" si="0"/>
        <v>19251</v>
      </c>
      <c r="E43">
        <f t="shared" si="1"/>
        <v>0.38501999999999997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4.6031368772258385E-2</v>
      </c>
      <c r="K43">
        <f t="shared" si="4"/>
        <v>1</v>
      </c>
      <c r="L43">
        <f>POWER('Quasi 50000 (2)'!K43,2)/500</f>
        <v>2E-3</v>
      </c>
    </row>
    <row r="44" spans="1:12" x14ac:dyDescent="0.35">
      <c r="A44">
        <v>39</v>
      </c>
      <c r="B44" t="s">
        <v>4</v>
      </c>
      <c r="C44">
        <v>499</v>
      </c>
      <c r="D44">
        <f t="shared" si="0"/>
        <v>19750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-1</v>
      </c>
      <c r="L44">
        <f>POWER('Quasi 50000 (2)'!K44,2)/500</f>
        <v>2E-3</v>
      </c>
    </row>
    <row r="45" spans="1:12" x14ac:dyDescent="0.35">
      <c r="A45">
        <v>40</v>
      </c>
      <c r="B45" t="s">
        <v>5</v>
      </c>
      <c r="C45">
        <v>501</v>
      </c>
      <c r="D45">
        <f t="shared" si="0"/>
        <v>20251</v>
      </c>
      <c r="E45">
        <f t="shared" si="1"/>
        <v>0.40501999999999999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4.0356443912129725E-2</v>
      </c>
      <c r="K45">
        <f t="shared" si="4"/>
        <v>1</v>
      </c>
      <c r="L45">
        <f>POWER('Quasi 50000 (2)'!K45,2)/500</f>
        <v>2E-3</v>
      </c>
    </row>
    <row r="46" spans="1:12" x14ac:dyDescent="0.35">
      <c r="A46">
        <v>41</v>
      </c>
      <c r="B46" t="s">
        <v>5</v>
      </c>
      <c r="C46">
        <v>500</v>
      </c>
      <c r="D46">
        <f t="shared" si="0"/>
        <v>20751</v>
      </c>
      <c r="E46">
        <f t="shared" si="1"/>
        <v>0.41502</v>
      </c>
      <c r="F46">
        <f>STANDARDIZE(A46,B106,B107)</f>
        <v>-0.31141868512110726</v>
      </c>
      <c r="G46">
        <f t="shared" si="2"/>
        <v>0.37774117548607</v>
      </c>
      <c r="H46">
        <f t="shared" si="3"/>
        <v>3.7278824513929998E-2</v>
      </c>
      <c r="K46">
        <f t="shared" si="4"/>
        <v>0</v>
      </c>
      <c r="L46">
        <f>POWER('Quasi 50000 (2)'!K46,2)/500</f>
        <v>0</v>
      </c>
    </row>
    <row r="47" spans="1:12" x14ac:dyDescent="0.35">
      <c r="A47">
        <v>42</v>
      </c>
      <c r="B47" t="s">
        <v>4</v>
      </c>
      <c r="C47">
        <v>500</v>
      </c>
      <c r="D47">
        <f t="shared" si="0"/>
        <v>21251</v>
      </c>
      <c r="E47">
        <f t="shared" si="1"/>
        <v>0.42502000000000001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3.4059536394574486E-2</v>
      </c>
      <c r="K47">
        <f t="shared" si="4"/>
        <v>0</v>
      </c>
      <c r="L47">
        <f>POWER('Quasi 50000 (2)'!K47,2)/500</f>
        <v>0</v>
      </c>
    </row>
    <row r="48" spans="1:12" x14ac:dyDescent="0.35">
      <c r="A48">
        <v>43</v>
      </c>
      <c r="B48" t="s">
        <v>4</v>
      </c>
      <c r="C48">
        <v>500</v>
      </c>
      <c r="D48">
        <f t="shared" si="0"/>
        <v>21751</v>
      </c>
      <c r="E48">
        <f t="shared" si="1"/>
        <v>0.43502000000000002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3.0713032660913242E-2</v>
      </c>
      <c r="K48">
        <f t="shared" si="4"/>
        <v>0</v>
      </c>
      <c r="L48">
        <f>POWER('Quasi 50000 (2)'!K48,2)/500</f>
        <v>0</v>
      </c>
    </row>
    <row r="49" spans="1:12" x14ac:dyDescent="0.35">
      <c r="A49">
        <v>44</v>
      </c>
      <c r="B49" t="s">
        <v>4</v>
      </c>
      <c r="C49">
        <v>500</v>
      </c>
      <c r="D49">
        <f t="shared" si="0"/>
        <v>22251</v>
      </c>
      <c r="E49">
        <f t="shared" si="1"/>
        <v>0.44502000000000003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2.725421139262113E-2</v>
      </c>
      <c r="K49">
        <f t="shared" si="4"/>
        <v>0</v>
      </c>
      <c r="L49">
        <f>POWER('Quasi 50000 (2)'!K49,2)/500</f>
        <v>0</v>
      </c>
    </row>
    <row r="50" spans="1:12" x14ac:dyDescent="0.35">
      <c r="A50">
        <v>45</v>
      </c>
      <c r="B50" t="s">
        <v>5</v>
      </c>
      <c r="C50">
        <v>498</v>
      </c>
      <c r="D50">
        <f t="shared" si="0"/>
        <v>22749</v>
      </c>
      <c r="E50">
        <f t="shared" si="1"/>
        <v>0.45498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2.3658365943752924E-2</v>
      </c>
      <c r="K50">
        <f t="shared" si="4"/>
        <v>-2</v>
      </c>
      <c r="L50">
        <f>POWER('Quasi 50000 (2)'!K50,2)/500</f>
        <v>8.0000000000000002E-3</v>
      </c>
    </row>
    <row r="51" spans="1:12" x14ac:dyDescent="0.35">
      <c r="A51">
        <v>46</v>
      </c>
      <c r="B51" t="s">
        <v>4</v>
      </c>
      <c r="C51">
        <v>502</v>
      </c>
      <c r="D51">
        <f t="shared" si="0"/>
        <v>23251</v>
      </c>
      <c r="E51">
        <f t="shared" si="1"/>
        <v>0.46501999999999999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2.0061132927119585E-2</v>
      </c>
      <c r="K51">
        <f t="shared" si="4"/>
        <v>2</v>
      </c>
      <c r="L51">
        <f>POWER('Quasi 50000 (2)'!K51,2)/500</f>
        <v>8.0000000000000002E-3</v>
      </c>
    </row>
    <row r="52" spans="1:12" x14ac:dyDescent="0.35">
      <c r="A52">
        <v>47</v>
      </c>
      <c r="B52" t="s">
        <v>4</v>
      </c>
      <c r="C52">
        <v>500</v>
      </c>
      <c r="D52">
        <f t="shared" si="0"/>
        <v>23751</v>
      </c>
      <c r="E52">
        <f t="shared" si="1"/>
        <v>0.47502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1.6358438175624102E-2</v>
      </c>
      <c r="K52">
        <f t="shared" si="4"/>
        <v>0</v>
      </c>
      <c r="L52">
        <f>POWER('Quasi 50000 (2)'!K52,2)/500</f>
        <v>0</v>
      </c>
    </row>
    <row r="53" spans="1:12" x14ac:dyDescent="0.35">
      <c r="A53">
        <v>48</v>
      </c>
      <c r="B53" t="s">
        <v>4</v>
      </c>
      <c r="C53">
        <v>500</v>
      </c>
      <c r="D53">
        <f t="shared" si="0"/>
        <v>24251</v>
      </c>
      <c r="E53">
        <f t="shared" si="1"/>
        <v>0.48502000000000001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1.2606440991381862E-2</v>
      </c>
      <c r="K53">
        <f t="shared" si="4"/>
        <v>0</v>
      </c>
      <c r="L53">
        <f>POWER('Quasi 50000 (2)'!K53,2)/500</f>
        <v>0</v>
      </c>
    </row>
    <row r="54" spans="1:12" x14ac:dyDescent="0.35">
      <c r="A54">
        <v>49</v>
      </c>
      <c r="B54" t="s">
        <v>4</v>
      </c>
      <c r="C54">
        <v>500</v>
      </c>
      <c r="D54">
        <f t="shared" si="0"/>
        <v>24751</v>
      </c>
      <c r="E54">
        <f t="shared" si="1"/>
        <v>0.49502000000000002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8.8214770076344151E-3</v>
      </c>
      <c r="K54">
        <f t="shared" si="4"/>
        <v>0</v>
      </c>
      <c r="L54">
        <f>POWER('Quasi 50000 (2)'!K54,2)/500</f>
        <v>0</v>
      </c>
    </row>
    <row r="55" spans="1:12" x14ac:dyDescent="0.35">
      <c r="A55">
        <v>50</v>
      </c>
      <c r="B55" t="s">
        <v>4</v>
      </c>
      <c r="C55">
        <v>500</v>
      </c>
      <c r="D55">
        <f t="shared" si="0"/>
        <v>25251</v>
      </c>
      <c r="E55">
        <f t="shared" si="1"/>
        <v>0.50502000000000002</v>
      </c>
      <c r="F55">
        <f>STANDARDIZE(A55,B106,B107)</f>
        <v>0</v>
      </c>
      <c r="G55">
        <f t="shared" si="2"/>
        <v>0.5</v>
      </c>
      <c r="H55">
        <f t="shared" si="3"/>
        <v>5.0200000000000244E-3</v>
      </c>
      <c r="K55">
        <f t="shared" si="4"/>
        <v>0</v>
      </c>
      <c r="L55">
        <f>POWER('Quasi 50000 (2)'!K55,2)/500</f>
        <v>0</v>
      </c>
    </row>
    <row r="56" spans="1:12" x14ac:dyDescent="0.35">
      <c r="A56">
        <v>51</v>
      </c>
      <c r="B56" t="s">
        <v>5</v>
      </c>
      <c r="C56">
        <v>500</v>
      </c>
      <c r="D56">
        <f t="shared" si="0"/>
        <v>25751</v>
      </c>
      <c r="E56">
        <f t="shared" si="1"/>
        <v>0.51502000000000003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1.2185229923655783E-3</v>
      </c>
      <c r="K56">
        <f t="shared" si="4"/>
        <v>0</v>
      </c>
      <c r="L56">
        <f>POWER('Quasi 50000 (2)'!K56,2)/500</f>
        <v>0</v>
      </c>
    </row>
    <row r="57" spans="1:12" x14ac:dyDescent="0.35">
      <c r="A57">
        <v>52</v>
      </c>
      <c r="B57" t="s">
        <v>5</v>
      </c>
      <c r="C57">
        <v>499</v>
      </c>
      <c r="D57">
        <f t="shared" si="0"/>
        <v>26250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50000 (2)'!K57,2)/500</f>
        <v>2E-3</v>
      </c>
    </row>
    <row r="58" spans="1:12" x14ac:dyDescent="0.35">
      <c r="A58">
        <v>53</v>
      </c>
      <c r="B58" t="s">
        <v>4</v>
      </c>
      <c r="C58">
        <v>500</v>
      </c>
      <c r="D58">
        <f t="shared" si="0"/>
        <v>26750</v>
      </c>
      <c r="E58">
        <f t="shared" si="1"/>
        <v>0.53500000000000003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6.3384381756240726E-3</v>
      </c>
      <c r="K58">
        <f t="shared" si="4"/>
        <v>0</v>
      </c>
      <c r="L58">
        <f>POWER('Quasi 50000 (2)'!K58,2)/500</f>
        <v>0</v>
      </c>
    </row>
    <row r="59" spans="1:12" x14ac:dyDescent="0.35">
      <c r="A59">
        <v>54</v>
      </c>
      <c r="B59" t="s">
        <v>4</v>
      </c>
      <c r="C59">
        <v>501</v>
      </c>
      <c r="D59">
        <f t="shared" si="0"/>
        <v>27251</v>
      </c>
      <c r="E59">
        <f t="shared" si="1"/>
        <v>0.54501999999999995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1.0021132927119702E-2</v>
      </c>
      <c r="K59">
        <f t="shared" si="4"/>
        <v>1</v>
      </c>
      <c r="L59">
        <f>POWER('Quasi 50000 (2)'!K59,2)/500</f>
        <v>2E-3</v>
      </c>
    </row>
    <row r="60" spans="1:12" x14ac:dyDescent="0.35">
      <c r="A60">
        <v>55</v>
      </c>
      <c r="B60" t="s">
        <v>4</v>
      </c>
      <c r="C60">
        <v>501</v>
      </c>
      <c r="D60">
        <f t="shared" si="0"/>
        <v>27752</v>
      </c>
      <c r="E60">
        <f t="shared" si="1"/>
        <v>0.55503999999999998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1.3638365943752895E-2</v>
      </c>
      <c r="K60">
        <f t="shared" si="4"/>
        <v>1</v>
      </c>
      <c r="L60">
        <f>POWER('Quasi 50000 (2)'!K60,2)/500</f>
        <v>2E-3</v>
      </c>
    </row>
    <row r="61" spans="1:12" x14ac:dyDescent="0.35">
      <c r="A61">
        <v>56</v>
      </c>
      <c r="B61" t="s">
        <v>5</v>
      </c>
      <c r="C61">
        <v>498</v>
      </c>
      <c r="D61">
        <f t="shared" si="0"/>
        <v>28250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-2</v>
      </c>
      <c r="L61">
        <f>POWER('Quasi 50000 (2)'!K61,2)/500</f>
        <v>8.0000000000000002E-3</v>
      </c>
    </row>
    <row r="62" spans="1:12" x14ac:dyDescent="0.35">
      <c r="A62">
        <v>57</v>
      </c>
      <c r="B62" t="s">
        <v>5</v>
      </c>
      <c r="C62">
        <v>501</v>
      </c>
      <c r="D62">
        <f t="shared" si="0"/>
        <v>28751</v>
      </c>
      <c r="E62">
        <f t="shared" si="1"/>
        <v>0.57501999999999998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2.0673032660913249E-2</v>
      </c>
      <c r="K62">
        <f t="shared" si="4"/>
        <v>1</v>
      </c>
      <c r="L62">
        <f>POWER('Quasi 50000 (2)'!K62,2)/500</f>
        <v>2E-3</v>
      </c>
    </row>
    <row r="63" spans="1:12" x14ac:dyDescent="0.35">
      <c r="A63">
        <v>58</v>
      </c>
      <c r="B63" t="s">
        <v>5</v>
      </c>
      <c r="C63">
        <v>499</v>
      </c>
      <c r="D63">
        <f t="shared" si="0"/>
        <v>29250</v>
      </c>
      <c r="E63">
        <f t="shared" si="1"/>
        <v>0.58499999999999996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2.4039536394574457E-2</v>
      </c>
      <c r="K63">
        <f t="shared" si="4"/>
        <v>-1</v>
      </c>
      <c r="L63">
        <f>POWER('Quasi 50000 (2)'!K63,2)/500</f>
        <v>2E-3</v>
      </c>
    </row>
    <row r="64" spans="1:12" x14ac:dyDescent="0.35">
      <c r="A64">
        <v>59</v>
      </c>
      <c r="B64" t="s">
        <v>5</v>
      </c>
      <c r="C64">
        <v>500</v>
      </c>
      <c r="D64">
        <f t="shared" si="0"/>
        <v>29750</v>
      </c>
      <c r="E64">
        <f t="shared" si="1"/>
        <v>0.59499999999999997</v>
      </c>
      <c r="F64">
        <f>STANDARDIZE(A64,B106,B107)</f>
        <v>0.31141868512110726</v>
      </c>
      <c r="G64">
        <f t="shared" si="2"/>
        <v>0.62225882451393</v>
      </c>
      <c r="H64">
        <f t="shared" si="3"/>
        <v>2.7258824513930024E-2</v>
      </c>
      <c r="K64">
        <f t="shared" si="4"/>
        <v>0</v>
      </c>
      <c r="L64">
        <f>POWER('Quasi 50000 (2)'!K64,2)/500</f>
        <v>0</v>
      </c>
    </row>
    <row r="65" spans="1:12" x14ac:dyDescent="0.35">
      <c r="A65">
        <v>60</v>
      </c>
      <c r="B65" t="s">
        <v>5</v>
      </c>
      <c r="C65">
        <v>501</v>
      </c>
      <c r="D65">
        <f t="shared" si="0"/>
        <v>30251</v>
      </c>
      <c r="E65">
        <f t="shared" si="1"/>
        <v>0.60502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3.0316443912129731E-2</v>
      </c>
      <c r="K65">
        <f t="shared" si="4"/>
        <v>1</v>
      </c>
      <c r="L65">
        <f>POWER('Quasi 50000 (2)'!K65,2)/500</f>
        <v>2E-3</v>
      </c>
    </row>
    <row r="66" spans="1:12" x14ac:dyDescent="0.35">
      <c r="A66">
        <v>61</v>
      </c>
      <c r="B66" t="s">
        <v>4</v>
      </c>
      <c r="C66">
        <v>500</v>
      </c>
      <c r="D66">
        <f t="shared" si="0"/>
        <v>30751</v>
      </c>
      <c r="E66">
        <f t="shared" si="1"/>
        <v>0.61502000000000001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3.3238433561279868E-2</v>
      </c>
      <c r="K66">
        <f t="shared" si="4"/>
        <v>0</v>
      </c>
      <c r="L66">
        <f>POWER('Quasi 50000 (2)'!K66,2)/500</f>
        <v>0</v>
      </c>
    </row>
    <row r="67" spans="1:12" x14ac:dyDescent="0.35">
      <c r="A67">
        <v>62</v>
      </c>
      <c r="B67" t="s">
        <v>5</v>
      </c>
      <c r="C67">
        <v>499</v>
      </c>
      <c r="D67">
        <f t="shared" si="0"/>
        <v>31250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50000 (2)'!K67,2)/500</f>
        <v>2E-3</v>
      </c>
    </row>
    <row r="68" spans="1:12" x14ac:dyDescent="0.35">
      <c r="A68">
        <v>63</v>
      </c>
      <c r="B68" t="s">
        <v>5</v>
      </c>
      <c r="C68">
        <v>501</v>
      </c>
      <c r="D68">
        <f t="shared" si="0"/>
        <v>31751</v>
      </c>
      <c r="E68">
        <f t="shared" si="1"/>
        <v>0.63502000000000003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3.8562402377238958E-2</v>
      </c>
      <c r="K68">
        <f t="shared" si="4"/>
        <v>1</v>
      </c>
      <c r="L68">
        <f>POWER('Quasi 50000 (2)'!K68,2)/500</f>
        <v>2E-3</v>
      </c>
    </row>
    <row r="69" spans="1:12" x14ac:dyDescent="0.35">
      <c r="A69">
        <v>64</v>
      </c>
      <c r="B69" t="s">
        <v>4</v>
      </c>
      <c r="C69">
        <v>499</v>
      </c>
      <c r="D69">
        <f t="shared" si="0"/>
        <v>32250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-1</v>
      </c>
      <c r="L69">
        <f>POWER('Quasi 50000 (2)'!K69,2)/500</f>
        <v>2E-3</v>
      </c>
    </row>
    <row r="70" spans="1:12" x14ac:dyDescent="0.35">
      <c r="A70">
        <v>65</v>
      </c>
      <c r="B70" t="s">
        <v>5</v>
      </c>
      <c r="C70">
        <v>501</v>
      </c>
      <c r="D70">
        <f t="shared" ref="D70:D105" si="5">D69+C70</f>
        <v>32751</v>
      </c>
      <c r="E70">
        <f t="shared" si="1"/>
        <v>0.65502000000000005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4.3110487634324124E-2</v>
      </c>
      <c r="K70">
        <f t="shared" si="4"/>
        <v>1</v>
      </c>
      <c r="L70">
        <f>POWER('Quasi 50000 (2)'!K70,2)/500</f>
        <v>2E-3</v>
      </c>
    </row>
    <row r="71" spans="1:12" x14ac:dyDescent="0.35">
      <c r="A71">
        <v>66</v>
      </c>
      <c r="B71" t="s">
        <v>5</v>
      </c>
      <c r="C71">
        <v>500</v>
      </c>
      <c r="D71">
        <f t="shared" si="5"/>
        <v>33251</v>
      </c>
      <c r="E71">
        <f t="shared" ref="E71:E105" si="6">D71/50000</f>
        <v>0.66501999999999994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4.5065056176072815E-2</v>
      </c>
      <c r="K71">
        <f t="shared" ref="K71:K105" si="9">C71-500</f>
        <v>0</v>
      </c>
      <c r="L71">
        <f>POWER('Quasi 50000 (2)'!K71,2)/500</f>
        <v>0</v>
      </c>
    </row>
    <row r="72" spans="1:12" x14ac:dyDescent="0.35">
      <c r="A72">
        <v>67</v>
      </c>
      <c r="B72" t="s">
        <v>4</v>
      </c>
      <c r="C72">
        <v>500</v>
      </c>
      <c r="D72">
        <f t="shared" si="5"/>
        <v>33751</v>
      </c>
      <c r="E72">
        <f t="shared" si="6"/>
        <v>0.67501999999999995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4.6792814786546733E-2</v>
      </c>
      <c r="K72">
        <f t="shared" si="9"/>
        <v>0</v>
      </c>
      <c r="L72">
        <f>POWER('Quasi 50000 (2)'!K72,2)/500</f>
        <v>0</v>
      </c>
    </row>
    <row r="73" spans="1:12" x14ac:dyDescent="0.35">
      <c r="A73">
        <v>68</v>
      </c>
      <c r="B73" t="s">
        <v>4</v>
      </c>
      <c r="C73">
        <v>500</v>
      </c>
      <c r="D73">
        <f t="shared" si="5"/>
        <v>34251</v>
      </c>
      <c r="E73">
        <f t="shared" si="6"/>
        <v>0.68501999999999996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4.8284300988533202E-2</v>
      </c>
      <c r="K73">
        <f t="shared" si="9"/>
        <v>0</v>
      </c>
      <c r="L73">
        <f>POWER('Quasi 50000 (2)'!K73,2)/500</f>
        <v>0</v>
      </c>
    </row>
    <row r="74" spans="1:12" x14ac:dyDescent="0.35">
      <c r="A74">
        <v>69</v>
      </c>
      <c r="B74" t="s">
        <v>5</v>
      </c>
      <c r="C74">
        <v>500</v>
      </c>
      <c r="D74">
        <f t="shared" si="5"/>
        <v>34751</v>
      </c>
      <c r="E74">
        <f t="shared" si="6"/>
        <v>0.69501999999999997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4.953080262935794E-2</v>
      </c>
      <c r="K74">
        <f t="shared" si="9"/>
        <v>0</v>
      </c>
      <c r="L74">
        <f>POWER('Quasi 50000 (2)'!K74,2)/500</f>
        <v>0</v>
      </c>
    </row>
    <row r="75" spans="1:12" x14ac:dyDescent="0.35">
      <c r="A75">
        <v>70</v>
      </c>
      <c r="B75" t="s">
        <v>5</v>
      </c>
      <c r="C75">
        <v>498</v>
      </c>
      <c r="D75">
        <f t="shared" si="5"/>
        <v>35249</v>
      </c>
      <c r="E75">
        <f t="shared" si="6"/>
        <v>0.70498000000000005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5.0564373272316554E-2</v>
      </c>
      <c r="K75">
        <f t="shared" si="9"/>
        <v>-2</v>
      </c>
      <c r="L75">
        <f>POWER('Quasi 50000 (2)'!K75,2)/500</f>
        <v>8.0000000000000002E-3</v>
      </c>
    </row>
    <row r="76" spans="1:12" x14ac:dyDescent="0.35">
      <c r="A76">
        <v>71</v>
      </c>
      <c r="B76" t="s">
        <v>5</v>
      </c>
      <c r="C76">
        <v>502</v>
      </c>
      <c r="D76">
        <f t="shared" si="5"/>
        <v>35751</v>
      </c>
      <c r="E76">
        <f t="shared" si="6"/>
        <v>0.71501999999999999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5.1257843635763245E-2</v>
      </c>
      <c r="K76">
        <f t="shared" si="9"/>
        <v>2</v>
      </c>
      <c r="L76">
        <f>POWER('Quasi 50000 (2)'!K76,2)/500</f>
        <v>8.0000000000000002E-3</v>
      </c>
    </row>
    <row r="77" spans="1:12" x14ac:dyDescent="0.35">
      <c r="A77">
        <v>72</v>
      </c>
      <c r="B77" t="s">
        <v>4</v>
      </c>
      <c r="C77">
        <v>500</v>
      </c>
      <c r="D77">
        <f t="shared" si="5"/>
        <v>36251</v>
      </c>
      <c r="E77">
        <f t="shared" si="6"/>
        <v>0.72502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5.1724829098738989E-2</v>
      </c>
      <c r="K77">
        <f t="shared" si="9"/>
        <v>0</v>
      </c>
      <c r="L77">
        <f>POWER('Quasi 50000 (2)'!K77,2)/500</f>
        <v>0</v>
      </c>
    </row>
    <row r="78" spans="1:12" x14ac:dyDescent="0.35">
      <c r="A78">
        <v>73</v>
      </c>
      <c r="B78" t="s">
        <v>4</v>
      </c>
      <c r="C78">
        <v>500</v>
      </c>
      <c r="D78">
        <f t="shared" si="5"/>
        <v>36751</v>
      </c>
      <c r="E78">
        <f t="shared" si="6"/>
        <v>0.73502000000000001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5.191973331950106E-2</v>
      </c>
      <c r="K78">
        <f t="shared" si="9"/>
        <v>0</v>
      </c>
      <c r="L78">
        <f>POWER('Quasi 50000 (2)'!K78,2)/500</f>
        <v>0</v>
      </c>
    </row>
    <row r="79" spans="1:12" x14ac:dyDescent="0.35">
      <c r="A79">
        <v>74</v>
      </c>
      <c r="B79" t="s">
        <v>4</v>
      </c>
      <c r="C79">
        <v>500</v>
      </c>
      <c r="D79">
        <f t="shared" si="5"/>
        <v>37251</v>
      </c>
      <c r="E79">
        <f t="shared" si="6"/>
        <v>0.74502000000000002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5.1837748039769482E-2</v>
      </c>
      <c r="K79">
        <f t="shared" si="9"/>
        <v>0</v>
      </c>
      <c r="L79">
        <f>POWER('Quasi 50000 (2)'!K79,2)/500</f>
        <v>0</v>
      </c>
    </row>
    <row r="80" spans="1:12" x14ac:dyDescent="0.35">
      <c r="A80">
        <v>75</v>
      </c>
      <c r="B80" t="s">
        <v>5</v>
      </c>
      <c r="C80">
        <v>500</v>
      </c>
      <c r="D80">
        <f t="shared" si="5"/>
        <v>37751</v>
      </c>
      <c r="E80">
        <f t="shared" si="6"/>
        <v>0.75502000000000002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5.147484917272338E-2</v>
      </c>
      <c r="K80">
        <f t="shared" si="9"/>
        <v>0</v>
      </c>
      <c r="L80">
        <f>POWER('Quasi 50000 (2)'!K80,2)/500</f>
        <v>0</v>
      </c>
    </row>
    <row r="81" spans="1:12" x14ac:dyDescent="0.35">
      <c r="A81">
        <v>76</v>
      </c>
      <c r="B81" t="s">
        <v>4</v>
      </c>
      <c r="C81">
        <v>500</v>
      </c>
      <c r="D81">
        <f t="shared" si="5"/>
        <v>38251</v>
      </c>
      <c r="E81">
        <f t="shared" si="6"/>
        <v>0.76502000000000003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5.0827789296545522E-2</v>
      </c>
      <c r="K81">
        <f t="shared" si="9"/>
        <v>0</v>
      </c>
      <c r="L81">
        <f>POWER('Quasi 50000 (2)'!K81,2)/500</f>
        <v>0</v>
      </c>
    </row>
    <row r="82" spans="1:12" x14ac:dyDescent="0.35">
      <c r="A82">
        <v>77</v>
      </c>
      <c r="B82" t="s">
        <v>5</v>
      </c>
      <c r="C82">
        <v>499</v>
      </c>
      <c r="D82">
        <f t="shared" si="5"/>
        <v>38750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50000 (2)'!K82,2)/500</f>
        <v>2E-3</v>
      </c>
    </row>
    <row r="83" spans="1:12" x14ac:dyDescent="0.35">
      <c r="A83">
        <v>78</v>
      </c>
      <c r="B83" t="s">
        <v>5</v>
      </c>
      <c r="C83">
        <v>500</v>
      </c>
      <c r="D83">
        <f t="shared" si="5"/>
        <v>39250</v>
      </c>
      <c r="E83">
        <f t="shared" si="6"/>
        <v>0.78500000000000003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4.8692011126381773E-2</v>
      </c>
      <c r="K83">
        <f t="shared" si="9"/>
        <v>0</v>
      </c>
      <c r="L83">
        <f>POWER('Quasi 50000 (2)'!K83,2)/500</f>
        <v>0</v>
      </c>
    </row>
    <row r="84" spans="1:12" x14ac:dyDescent="0.35">
      <c r="A84">
        <v>79</v>
      </c>
      <c r="B84" t="s">
        <v>5</v>
      </c>
      <c r="C84">
        <v>501</v>
      </c>
      <c r="D84">
        <f t="shared" si="5"/>
        <v>39751</v>
      </c>
      <c r="E84">
        <f t="shared" si="6"/>
        <v>0.79501999999999995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4.7160566452219443E-2</v>
      </c>
      <c r="K84">
        <f t="shared" si="9"/>
        <v>1</v>
      </c>
      <c r="L84">
        <f>POWER('Quasi 50000 (2)'!K84,2)/500</f>
        <v>2E-3</v>
      </c>
    </row>
    <row r="85" spans="1:12" x14ac:dyDescent="0.35">
      <c r="A85">
        <v>80</v>
      </c>
      <c r="B85" t="s">
        <v>4</v>
      </c>
      <c r="C85">
        <v>501</v>
      </c>
      <c r="D85">
        <f t="shared" si="5"/>
        <v>40252</v>
      </c>
      <c r="E85">
        <f t="shared" si="6"/>
        <v>0.80503999999999998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4.5339470410127536E-2</v>
      </c>
      <c r="K85">
        <f t="shared" si="9"/>
        <v>1</v>
      </c>
      <c r="L85">
        <f>POWER('Quasi 50000 (2)'!K85,2)/500</f>
        <v>2E-3</v>
      </c>
    </row>
    <row r="86" spans="1:12" x14ac:dyDescent="0.35">
      <c r="A86">
        <v>81</v>
      </c>
      <c r="B86" t="s">
        <v>4</v>
      </c>
      <c r="C86">
        <v>498</v>
      </c>
      <c r="D86">
        <f t="shared" si="5"/>
        <v>40750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-2</v>
      </c>
      <c r="L86">
        <f>POWER('Quasi 50000 (2)'!K86,2)/500</f>
        <v>8.0000000000000002E-3</v>
      </c>
    </row>
    <row r="87" spans="1:12" x14ac:dyDescent="0.35">
      <c r="A87">
        <v>82</v>
      </c>
      <c r="B87" t="s">
        <v>4</v>
      </c>
      <c r="C87">
        <v>501</v>
      </c>
      <c r="D87">
        <f t="shared" si="5"/>
        <v>41251</v>
      </c>
      <c r="E87">
        <f t="shared" si="6"/>
        <v>0.82501999999999998</v>
      </c>
      <c r="F87">
        <f>STANDARDIZE(A87,B106,B107)</f>
        <v>1.1072664359861593</v>
      </c>
      <c r="G87">
        <f t="shared" si="7"/>
        <v>0.86591062436960076</v>
      </c>
      <c r="H87">
        <f t="shared" si="8"/>
        <v>4.0890624369600781E-2</v>
      </c>
      <c r="K87">
        <f t="shared" si="9"/>
        <v>1</v>
      </c>
      <c r="L87">
        <f>POWER('Quasi 50000 (2)'!K87,2)/500</f>
        <v>2E-3</v>
      </c>
    </row>
    <row r="88" spans="1:12" x14ac:dyDescent="0.35">
      <c r="A88">
        <v>83</v>
      </c>
      <c r="B88" t="s">
        <v>5</v>
      </c>
      <c r="C88">
        <v>499</v>
      </c>
      <c r="D88">
        <f t="shared" si="5"/>
        <v>41750</v>
      </c>
      <c r="E88">
        <f t="shared" si="6"/>
        <v>0.83499999999999996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3.8245660588227426E-2</v>
      </c>
      <c r="K88">
        <f t="shared" si="9"/>
        <v>-1</v>
      </c>
      <c r="L88">
        <f>POWER('Quasi 50000 (2)'!K88,2)/500</f>
        <v>2E-3</v>
      </c>
    </row>
    <row r="89" spans="1:12" x14ac:dyDescent="0.35">
      <c r="A89">
        <v>84</v>
      </c>
      <c r="B89" t="s">
        <v>5</v>
      </c>
      <c r="C89">
        <v>500</v>
      </c>
      <c r="D89">
        <f t="shared" si="5"/>
        <v>42250</v>
      </c>
      <c r="E89">
        <f t="shared" si="6"/>
        <v>0.84499999999999997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3.5296560601605353E-2</v>
      </c>
      <c r="K89">
        <f t="shared" si="9"/>
        <v>0</v>
      </c>
      <c r="L89">
        <f>POWER('Quasi 50000 (2)'!K89,2)/500</f>
        <v>0</v>
      </c>
    </row>
    <row r="90" spans="1:12" x14ac:dyDescent="0.35">
      <c r="A90">
        <v>85</v>
      </c>
      <c r="B90" t="s">
        <v>4</v>
      </c>
      <c r="C90">
        <v>501</v>
      </c>
      <c r="D90">
        <f t="shared" si="5"/>
        <v>42751</v>
      </c>
      <c r="E90">
        <f t="shared" si="6"/>
        <v>0.85502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3.2046221567024746E-2</v>
      </c>
      <c r="K90">
        <f t="shared" si="9"/>
        <v>1</v>
      </c>
      <c r="L90">
        <f>POWER('Quasi 50000 (2)'!K90,2)/500</f>
        <v>2E-3</v>
      </c>
    </row>
    <row r="91" spans="1:12" x14ac:dyDescent="0.35">
      <c r="A91">
        <v>86</v>
      </c>
      <c r="B91" t="s">
        <v>4</v>
      </c>
      <c r="C91">
        <v>500</v>
      </c>
      <c r="D91">
        <f t="shared" si="5"/>
        <v>43251</v>
      </c>
      <c r="E91">
        <f t="shared" si="6"/>
        <v>0.86502000000000001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2.8538084648214057E-2</v>
      </c>
      <c r="K91">
        <f t="shared" si="9"/>
        <v>0</v>
      </c>
      <c r="L91">
        <f>POWER('Quasi 50000 (2)'!K91,2)/500</f>
        <v>0</v>
      </c>
    </row>
    <row r="92" spans="1:12" x14ac:dyDescent="0.35">
      <c r="A92">
        <v>87</v>
      </c>
      <c r="B92" t="s">
        <v>4</v>
      </c>
      <c r="C92">
        <v>499</v>
      </c>
      <c r="D92">
        <f t="shared" si="5"/>
        <v>43750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50000 (2)'!K92,2)/500</f>
        <v>2E-3</v>
      </c>
    </row>
    <row r="93" spans="1:12" x14ac:dyDescent="0.35">
      <c r="A93">
        <v>88</v>
      </c>
      <c r="B93" t="s">
        <v>5</v>
      </c>
      <c r="C93">
        <v>501</v>
      </c>
      <c r="D93">
        <f t="shared" si="5"/>
        <v>44251</v>
      </c>
      <c r="E93">
        <f t="shared" si="6"/>
        <v>0.88502000000000003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2.0704696231554909E-2</v>
      </c>
      <c r="K93">
        <f t="shared" si="9"/>
        <v>1</v>
      </c>
      <c r="L93">
        <f>POWER('Quasi 50000 (2)'!K93,2)/500</f>
        <v>2E-3</v>
      </c>
    </row>
    <row r="94" spans="1:12" x14ac:dyDescent="0.35">
      <c r="A94">
        <v>89</v>
      </c>
      <c r="B94" t="s">
        <v>5</v>
      </c>
      <c r="C94">
        <v>499</v>
      </c>
      <c r="D94">
        <f t="shared" si="5"/>
        <v>44750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-1</v>
      </c>
      <c r="L94">
        <f>POWER('Quasi 50000 (2)'!K94,2)/500</f>
        <v>2E-3</v>
      </c>
    </row>
    <row r="95" spans="1:12" x14ac:dyDescent="0.35">
      <c r="A95">
        <v>90</v>
      </c>
      <c r="B95" t="s">
        <v>4</v>
      </c>
      <c r="C95">
        <v>501</v>
      </c>
      <c r="D95">
        <f t="shared" si="5"/>
        <v>45251</v>
      </c>
      <c r="E95">
        <f t="shared" si="6"/>
        <v>0.90502000000000005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1.1813486054265687E-2</v>
      </c>
      <c r="K95">
        <f t="shared" si="9"/>
        <v>1</v>
      </c>
      <c r="L95">
        <f>POWER('Quasi 50000 (2)'!K95,2)/500</f>
        <v>2E-3</v>
      </c>
    </row>
    <row r="96" spans="1:12" x14ac:dyDescent="0.35">
      <c r="A96">
        <v>91</v>
      </c>
      <c r="B96" t="s">
        <v>5</v>
      </c>
      <c r="C96">
        <v>500</v>
      </c>
      <c r="D96">
        <f t="shared" si="5"/>
        <v>45751</v>
      </c>
      <c r="E96">
        <f t="shared" si="6"/>
        <v>0.91501999999999994</v>
      </c>
      <c r="F96">
        <f>STANDARDIZE(A96,B106,B107)</f>
        <v>1.4186851211072664</v>
      </c>
      <c r="G96">
        <f t="shared" si="7"/>
        <v>0.92200458153189002</v>
      </c>
      <c r="H96">
        <f t="shared" si="8"/>
        <v>6.9845815318900772E-3</v>
      </c>
      <c r="K96">
        <f t="shared" si="9"/>
        <v>0</v>
      </c>
      <c r="L96">
        <f>POWER('Quasi 50000 (2)'!K96,2)/500</f>
        <v>0</v>
      </c>
    </row>
    <row r="97" spans="1:12" x14ac:dyDescent="0.35">
      <c r="A97">
        <v>92</v>
      </c>
      <c r="B97" t="s">
        <v>5</v>
      </c>
      <c r="C97">
        <v>500</v>
      </c>
      <c r="D97">
        <f t="shared" si="5"/>
        <v>46251</v>
      </c>
      <c r="E97">
        <f t="shared" si="6"/>
        <v>0.92501999999999995</v>
      </c>
      <c r="F97">
        <f>STANDARDIZE(A97,B106,B107)</f>
        <v>1.453287197231834</v>
      </c>
      <c r="G97">
        <f t="shared" si="7"/>
        <v>0.92692798475927007</v>
      </c>
      <c r="H97">
        <f t="shared" si="8"/>
        <v>1.9079847592701205E-3</v>
      </c>
      <c r="K97">
        <f t="shared" si="9"/>
        <v>0</v>
      </c>
      <c r="L97">
        <f>POWER('Quasi 50000 (2)'!K97,2)/500</f>
        <v>0</v>
      </c>
    </row>
    <row r="98" spans="1:12" x14ac:dyDescent="0.35">
      <c r="A98">
        <v>93</v>
      </c>
      <c r="B98" t="s">
        <v>4</v>
      </c>
      <c r="C98">
        <v>500</v>
      </c>
      <c r="D98">
        <f t="shared" si="5"/>
        <v>46751</v>
      </c>
      <c r="E98">
        <f t="shared" si="6"/>
        <v>0.93501999999999996</v>
      </c>
      <c r="F98">
        <f>STANDARDIZE(A98,B106,B107)</f>
        <v>1.4878892733564015</v>
      </c>
      <c r="G98">
        <f t="shared" si="7"/>
        <v>0.9316099515074947</v>
      </c>
      <c r="H98">
        <f t="shared" si="8"/>
        <v>3.4100484925052577E-3</v>
      </c>
      <c r="K98">
        <f t="shared" si="9"/>
        <v>0</v>
      </c>
      <c r="L98">
        <f>POWER('Quasi 50000 (2)'!K98,2)/500</f>
        <v>0</v>
      </c>
    </row>
    <row r="99" spans="1:12" x14ac:dyDescent="0.35">
      <c r="A99">
        <v>94</v>
      </c>
      <c r="B99" t="s">
        <v>4</v>
      </c>
      <c r="C99">
        <v>500</v>
      </c>
      <c r="D99">
        <f t="shared" si="5"/>
        <v>47251</v>
      </c>
      <c r="E99">
        <f t="shared" si="6"/>
        <v>0.94501999999999997</v>
      </c>
      <c r="F99">
        <f>STANDARDIZE(A99,B106,B107)</f>
        <v>1.5224913494809689</v>
      </c>
      <c r="G99">
        <f t="shared" si="7"/>
        <v>0.93605699434998302</v>
      </c>
      <c r="H99">
        <f t="shared" si="8"/>
        <v>8.963005650016953E-3</v>
      </c>
      <c r="K99">
        <f t="shared" si="9"/>
        <v>0</v>
      </c>
      <c r="L99">
        <f>POWER('Quasi 50000 (2)'!K99,2)/500</f>
        <v>0</v>
      </c>
    </row>
    <row r="100" spans="1:12" x14ac:dyDescent="0.35">
      <c r="A100">
        <v>95</v>
      </c>
      <c r="B100" t="s">
        <v>5</v>
      </c>
      <c r="C100">
        <v>498</v>
      </c>
      <c r="D100">
        <f t="shared" si="5"/>
        <v>47749</v>
      </c>
      <c r="E100">
        <f t="shared" si="6"/>
        <v>0.95498000000000005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1.4704152862565656E-2</v>
      </c>
      <c r="K100">
        <f t="shared" si="9"/>
        <v>-2</v>
      </c>
      <c r="L100">
        <f>POWER('Quasi 50000 (2)'!K100,2)/500</f>
        <v>8.0000000000000002E-3</v>
      </c>
    </row>
    <row r="101" spans="1:12" x14ac:dyDescent="0.35">
      <c r="A101">
        <v>96</v>
      </c>
      <c r="B101" t="s">
        <v>4</v>
      </c>
      <c r="C101">
        <v>502</v>
      </c>
      <c r="D101">
        <f t="shared" si="5"/>
        <v>48251</v>
      </c>
      <c r="E101">
        <f t="shared" si="6"/>
        <v>0.96501999999999999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2.0746569777307711E-2</v>
      </c>
      <c r="K101">
        <f t="shared" si="9"/>
        <v>2</v>
      </c>
      <c r="L101">
        <f>POWER('Quasi 50000 (2)'!K101,2)/500</f>
        <v>8.0000000000000002E-3</v>
      </c>
    </row>
    <row r="102" spans="1:12" x14ac:dyDescent="0.35">
      <c r="A102">
        <v>97</v>
      </c>
      <c r="B102" t="s">
        <v>5</v>
      </c>
      <c r="C102">
        <v>500</v>
      </c>
      <c r="D102">
        <f t="shared" si="5"/>
        <v>48751</v>
      </c>
      <c r="E102">
        <f t="shared" si="6"/>
        <v>0.97502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2.6963183399900115E-2</v>
      </c>
      <c r="K102">
        <f t="shared" si="9"/>
        <v>0</v>
      </c>
      <c r="L102">
        <f>POWER('Quasi 50000 (2)'!K102,2)/500</f>
        <v>0</v>
      </c>
    </row>
    <row r="103" spans="1:12" x14ac:dyDescent="0.35">
      <c r="A103">
        <v>98</v>
      </c>
      <c r="B103" t="s">
        <v>5</v>
      </c>
      <c r="C103">
        <v>500</v>
      </c>
      <c r="D103">
        <f t="shared" si="5"/>
        <v>49251</v>
      </c>
      <c r="E103">
        <f t="shared" si="6"/>
        <v>0.98502000000000001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3.3386800890904511E-2</v>
      </c>
      <c r="K103">
        <f t="shared" si="9"/>
        <v>0</v>
      </c>
      <c r="L103">
        <f>POWER('Quasi 50000 (2)'!K103,2)/500</f>
        <v>0</v>
      </c>
    </row>
    <row r="104" spans="1:12" x14ac:dyDescent="0.35">
      <c r="A104">
        <v>99</v>
      </c>
      <c r="B104" t="s">
        <v>5</v>
      </c>
      <c r="C104">
        <v>500</v>
      </c>
      <c r="D104">
        <f t="shared" si="5"/>
        <v>49751</v>
      </c>
      <c r="E104">
        <f t="shared" si="6"/>
        <v>0.99502000000000002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4.0010141163487445E-2</v>
      </c>
      <c r="K104">
        <f t="shared" si="9"/>
        <v>0</v>
      </c>
      <c r="L104">
        <f>POWER('Quasi 50000 (2)'!K104,2)/500</f>
        <v>0</v>
      </c>
    </row>
    <row r="105" spans="1:12" x14ac:dyDescent="0.35">
      <c r="A105">
        <v>100</v>
      </c>
      <c r="B105" t="s">
        <v>3</v>
      </c>
      <c r="C105">
        <v>249</v>
      </c>
      <c r="D105">
        <f t="shared" si="5"/>
        <v>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-251</v>
      </c>
      <c r="L105">
        <f>POWER('Quasi 50000 (2)'!K105,2)/500</f>
        <v>126.002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50000</v>
      </c>
    </row>
    <row r="111" spans="1:12" x14ac:dyDescent="0.35">
      <c r="A111" t="s">
        <v>22</v>
      </c>
      <c r="B111">
        <f>SQRT(B108)</f>
        <v>223.60679774997897</v>
      </c>
    </row>
    <row r="112" spans="1:12" x14ac:dyDescent="0.35">
      <c r="A112" t="s">
        <v>21</v>
      </c>
      <c r="B112">
        <f>B107/B111</f>
        <v>0.12924472909948784</v>
      </c>
    </row>
    <row r="113" spans="1:4" x14ac:dyDescent="0.35">
      <c r="A113" t="s">
        <v>23</v>
      </c>
      <c r="B113">
        <v>500</v>
      </c>
    </row>
    <row r="114" spans="1:4" x14ac:dyDescent="0.35">
      <c r="A114" t="s">
        <v>31</v>
      </c>
      <c r="B114">
        <f>SUM(L5:L105)</f>
        <v>250.17999999999975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6.0821048987994286E-3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-6.9901912738157597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1.0954122535738325E-2</v>
      </c>
    </row>
    <row r="124" spans="1:4" x14ac:dyDescent="0.35">
      <c r="A124" t="s">
        <v>50</v>
      </c>
      <c r="B124">
        <f>B122/B123</f>
        <v>-638.13338320891899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-7.0116609594680455</v>
      </c>
    </row>
    <row r="127" spans="1:4" x14ac:dyDescent="0.35">
      <c r="A127" t="s">
        <v>53</v>
      </c>
      <c r="B127">
        <f>B122+B123*_xlfn.NORM.S.INV(1-0.05/2)</f>
        <v>-6.9687215881634739</v>
      </c>
    </row>
    <row r="129" spans="1:4" x14ac:dyDescent="0.35">
      <c r="A129" t="s">
        <v>54</v>
      </c>
      <c r="B129">
        <f>KURT(C5:C105)</f>
        <v>47.848901886372978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2.1907806981058962E-2</v>
      </c>
    </row>
    <row r="131" spans="1:4" x14ac:dyDescent="0.35">
      <c r="A131" t="s">
        <v>56</v>
      </c>
      <c r="B131">
        <f>B129/B130</f>
        <v>2184.102768832232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47.805963373709851</v>
      </c>
    </row>
    <row r="134" spans="1:4" x14ac:dyDescent="0.35">
      <c r="A134" t="s">
        <v>57</v>
      </c>
      <c r="B134">
        <f>B129+B130*_xlfn.NORM.S.INV(1-0.05/2)</f>
        <v>47.891840399036106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8"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63</v>
      </c>
    </row>
    <row r="2" spans="1:15" x14ac:dyDescent="0.35">
      <c r="A2" t="s">
        <v>80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751</v>
      </c>
      <c r="D5">
        <v>751</v>
      </c>
      <c r="E5">
        <f>D5/150000</f>
        <v>5.0066666666666671E-3</v>
      </c>
      <c r="F5">
        <f>STANDARDIZE(A5,B106,B107)</f>
        <v>-1.7301038062283738</v>
      </c>
      <c r="G5">
        <f>NORMSDIST(F5)</f>
        <v>4.1805865163516961E-2</v>
      </c>
      <c r="H5">
        <f>ABS(G5-E5)</f>
        <v>3.6799198496850295E-2</v>
      </c>
      <c r="K5">
        <f>C5-1500</f>
        <v>-749</v>
      </c>
      <c r="L5">
        <f>POWER('Quasi 150000  (2)'!K5,2)/1500</f>
        <v>374.00066666666669</v>
      </c>
    </row>
    <row r="6" spans="1:15" x14ac:dyDescent="0.35">
      <c r="A6">
        <v>1</v>
      </c>
      <c r="B6" t="s">
        <v>5</v>
      </c>
      <c r="C6">
        <v>1500</v>
      </c>
      <c r="D6">
        <f t="shared" ref="D6:D69" si="0">D5+C6</f>
        <v>2251</v>
      </c>
      <c r="E6">
        <f>D6/150000</f>
        <v>1.5006666666666666E-2</v>
      </c>
      <c r="F6">
        <f>STANDARDIZE(A6,B106,B107)</f>
        <v>-1.6955017301038062</v>
      </c>
      <c r="G6">
        <f>NORMSDIST(F6)</f>
        <v>4.4990141163487471E-2</v>
      </c>
      <c r="H6">
        <f>ABS(G6-E6)</f>
        <v>2.9983474496820803E-2</v>
      </c>
      <c r="K6">
        <f>C6-1500</f>
        <v>0</v>
      </c>
      <c r="L6">
        <f>POWER('Quasi 150000  (2)'!K6,2)/1500</f>
        <v>0</v>
      </c>
    </row>
    <row r="7" spans="1:15" x14ac:dyDescent="0.35">
      <c r="A7">
        <v>2</v>
      </c>
      <c r="B7" t="s">
        <v>4</v>
      </c>
      <c r="C7">
        <v>1499</v>
      </c>
      <c r="D7">
        <f t="shared" si="0"/>
        <v>3750</v>
      </c>
      <c r="E7">
        <f t="shared" ref="E7:E70" si="1">D7/150000</f>
        <v>2.5000000000000001E-2</v>
      </c>
      <c r="F7">
        <f>STANDARDIZE(A7,B106,B107)</f>
        <v>-1.6608996539792389</v>
      </c>
      <c r="G7">
        <f t="shared" ref="G7:G70" si="2">NORMSDIST(F7)</f>
        <v>4.8366800890904497E-2</v>
      </c>
      <c r="H7">
        <f t="shared" ref="H7:H70" si="3">ABS(G7-E7)</f>
        <v>2.3366800890904496E-2</v>
      </c>
      <c r="K7">
        <f t="shared" ref="K7:K70" si="4">C7-1500</f>
        <v>-1</v>
      </c>
      <c r="L7">
        <f>POWER('Quasi 150000  (2)'!K7,2)/1500</f>
        <v>6.6666666666666664E-4</v>
      </c>
    </row>
    <row r="8" spans="1:15" x14ac:dyDescent="0.35">
      <c r="A8">
        <v>3</v>
      </c>
      <c r="B8" t="s">
        <v>4</v>
      </c>
      <c r="C8">
        <v>1501</v>
      </c>
      <c r="D8">
        <f t="shared" si="0"/>
        <v>5251</v>
      </c>
      <c r="E8">
        <f t="shared" si="1"/>
        <v>3.5006666666666665E-2</v>
      </c>
      <c r="F8">
        <f>STANDARDIZE(A8,B106,B107)</f>
        <v>-1.6262975778546713</v>
      </c>
      <c r="G8">
        <f t="shared" si="2"/>
        <v>5.1943183399900145E-2</v>
      </c>
      <c r="H8">
        <f t="shared" si="3"/>
        <v>1.693651673323348E-2</v>
      </c>
      <c r="K8">
        <f t="shared" si="4"/>
        <v>1</v>
      </c>
      <c r="L8">
        <f>POWER('Quasi 150000  (2)'!K8,2)/1500</f>
        <v>6.6666666666666664E-4</v>
      </c>
    </row>
    <row r="9" spans="1:15" x14ac:dyDescent="0.35">
      <c r="A9">
        <v>4</v>
      </c>
      <c r="B9" t="s">
        <v>4</v>
      </c>
      <c r="C9">
        <v>1500</v>
      </c>
      <c r="D9">
        <f t="shared" si="0"/>
        <v>6751</v>
      </c>
      <c r="E9">
        <f t="shared" si="1"/>
        <v>4.5006666666666667E-2</v>
      </c>
      <c r="F9">
        <f>STANDARDIZE(A9,B106,B107)</f>
        <v>-1.591695501730104</v>
      </c>
      <c r="G9">
        <f t="shared" si="2"/>
        <v>5.5726569777307756E-2</v>
      </c>
      <c r="H9">
        <f t="shared" si="3"/>
        <v>1.0719903110641089E-2</v>
      </c>
      <c r="K9">
        <f t="shared" si="4"/>
        <v>0</v>
      </c>
      <c r="L9">
        <f>POWER('Quasi 150000  (2)'!K9,2)/1500</f>
        <v>0</v>
      </c>
    </row>
    <row r="10" spans="1:15" x14ac:dyDescent="0.35">
      <c r="A10">
        <v>5</v>
      </c>
      <c r="B10" t="s">
        <v>5</v>
      </c>
      <c r="C10">
        <v>1499</v>
      </c>
      <c r="D10">
        <f t="shared" si="0"/>
        <v>8250</v>
      </c>
      <c r="E10">
        <f t="shared" si="1"/>
        <v>5.5E-2</v>
      </c>
      <c r="F10">
        <f>STANDARDIZE(A10,B106,B107)</f>
        <v>-1.5570934256055364</v>
      </c>
      <c r="G10">
        <f t="shared" si="2"/>
        <v>5.9724152862565584E-2</v>
      </c>
      <c r="H10">
        <f t="shared" si="3"/>
        <v>4.7241528625655838E-3</v>
      </c>
      <c r="K10">
        <f t="shared" si="4"/>
        <v>-1</v>
      </c>
      <c r="L10">
        <f>POWER('Quasi 150000  (2)'!K10,2)/1500</f>
        <v>6.6666666666666664E-4</v>
      </c>
    </row>
    <row r="11" spans="1:15" x14ac:dyDescent="0.35">
      <c r="A11">
        <v>6</v>
      </c>
      <c r="B11" t="s">
        <v>5</v>
      </c>
      <c r="C11">
        <v>1500</v>
      </c>
      <c r="D11">
        <f t="shared" si="0"/>
        <v>9750</v>
      </c>
      <c r="E11">
        <f t="shared" si="1"/>
        <v>6.5000000000000002E-2</v>
      </c>
      <c r="F11">
        <f>STANDARDIZE(A11,B106,B107)</f>
        <v>-1.5224913494809689</v>
      </c>
      <c r="G11">
        <f t="shared" si="2"/>
        <v>6.394300565001694E-2</v>
      </c>
      <c r="H11">
        <f t="shared" si="3"/>
        <v>1.056994349983062E-3</v>
      </c>
      <c r="K11">
        <f t="shared" si="4"/>
        <v>0</v>
      </c>
      <c r="L11">
        <f>POWER('Quasi 150000  (2)'!K11,2)/1500</f>
        <v>0</v>
      </c>
    </row>
    <row r="12" spans="1:15" x14ac:dyDescent="0.35">
      <c r="A12">
        <v>7</v>
      </c>
      <c r="B12" t="s">
        <v>5</v>
      </c>
      <c r="C12">
        <v>1500</v>
      </c>
      <c r="D12">
        <f t="shared" si="0"/>
        <v>11250</v>
      </c>
      <c r="E12">
        <f t="shared" si="1"/>
        <v>7.4999999999999997E-2</v>
      </c>
      <c r="F12">
        <f>STANDARDIZE(A12,B106,B107)</f>
        <v>-1.4878892733564015</v>
      </c>
      <c r="G12">
        <f t="shared" si="2"/>
        <v>6.8390048492505268E-2</v>
      </c>
      <c r="H12">
        <f t="shared" si="3"/>
        <v>6.6099515074947296E-3</v>
      </c>
      <c r="K12">
        <f t="shared" si="4"/>
        <v>0</v>
      </c>
      <c r="L12">
        <f>POWER('Quasi 150000  (2)'!K12,2)/1500</f>
        <v>0</v>
      </c>
    </row>
    <row r="13" spans="1:15" x14ac:dyDescent="0.35">
      <c r="A13">
        <v>8</v>
      </c>
      <c r="B13" t="s">
        <v>4</v>
      </c>
      <c r="C13">
        <v>1501</v>
      </c>
      <c r="D13">
        <f t="shared" si="0"/>
        <v>12751</v>
      </c>
      <c r="E13">
        <f t="shared" si="1"/>
        <v>8.5006666666666661E-2</v>
      </c>
      <c r="F13">
        <f>STANDARDIZE(A13,B106,B107)</f>
        <v>-1.453287197231834</v>
      </c>
      <c r="G13">
        <f t="shared" si="2"/>
        <v>7.3072015240729968E-2</v>
      </c>
      <c r="H13">
        <f t="shared" si="3"/>
        <v>1.1934651425936693E-2</v>
      </c>
      <c r="K13">
        <f t="shared" si="4"/>
        <v>1</v>
      </c>
      <c r="L13">
        <f>POWER('Quasi 150000  (2)'!K13,2)/1500</f>
        <v>6.6666666666666664E-4</v>
      </c>
    </row>
    <row r="14" spans="1:15" x14ac:dyDescent="0.35">
      <c r="A14">
        <v>9</v>
      </c>
      <c r="B14" t="s">
        <v>5</v>
      </c>
      <c r="C14">
        <v>1500</v>
      </c>
      <c r="D14">
        <f t="shared" si="0"/>
        <v>14251</v>
      </c>
      <c r="E14">
        <f t="shared" si="1"/>
        <v>9.500666666666667E-2</v>
      </c>
      <c r="F14">
        <f>STANDARDIZE(A14,B106,B107)</f>
        <v>-1.4186851211072664</v>
      </c>
      <c r="G14">
        <f t="shared" si="2"/>
        <v>7.799541846811002E-2</v>
      </c>
      <c r="H14">
        <f t="shared" si="3"/>
        <v>1.701124819855665E-2</v>
      </c>
      <c r="K14">
        <f t="shared" si="4"/>
        <v>0</v>
      </c>
      <c r="L14">
        <f>POWER('Quasi 150000  (2)'!K14,2)/1500</f>
        <v>0</v>
      </c>
    </row>
    <row r="15" spans="1:15" x14ac:dyDescent="0.35">
      <c r="A15">
        <v>10</v>
      </c>
      <c r="B15" t="s">
        <v>4</v>
      </c>
      <c r="C15">
        <v>1500</v>
      </c>
      <c r="D15">
        <f t="shared" si="0"/>
        <v>15751</v>
      </c>
      <c r="E15">
        <f t="shared" si="1"/>
        <v>0.10500666666666666</v>
      </c>
      <c r="F15">
        <f>STANDARDIZE(A15,B106,B107)</f>
        <v>-1.3840830449826991</v>
      </c>
      <c r="G15">
        <f t="shared" si="2"/>
        <v>8.316651394573428E-2</v>
      </c>
      <c r="H15">
        <f t="shared" si="3"/>
        <v>2.1840152720932385E-2</v>
      </c>
      <c r="K15">
        <f t="shared" si="4"/>
        <v>0</v>
      </c>
      <c r="L15">
        <f>POWER('Quasi 150000  (2)'!K15,2)/1500</f>
        <v>0</v>
      </c>
    </row>
    <row r="16" spans="1:15" x14ac:dyDescent="0.35">
      <c r="A16">
        <v>11</v>
      </c>
      <c r="B16" t="s">
        <v>5</v>
      </c>
      <c r="C16">
        <v>1500</v>
      </c>
      <c r="D16">
        <f t="shared" si="0"/>
        <v>17251</v>
      </c>
      <c r="E16">
        <f t="shared" si="1"/>
        <v>0.11500666666666666</v>
      </c>
      <c r="F16">
        <f>STANDARDIZE(A16,B106,B107)</f>
        <v>-1.3494809688581315</v>
      </c>
      <c r="G16">
        <f t="shared" si="2"/>
        <v>8.859126454618603E-2</v>
      </c>
      <c r="H16">
        <f t="shared" si="3"/>
        <v>2.641540212048063E-2</v>
      </c>
      <c r="K16">
        <f t="shared" si="4"/>
        <v>0</v>
      </c>
      <c r="L16">
        <f>POWER('Quasi 150000  (2)'!K16,2)/1500</f>
        <v>0</v>
      </c>
    </row>
    <row r="17" spans="1:12" x14ac:dyDescent="0.35">
      <c r="A17">
        <v>12</v>
      </c>
      <c r="B17" t="s">
        <v>5</v>
      </c>
      <c r="C17">
        <v>1499</v>
      </c>
      <c r="D17">
        <f t="shared" si="0"/>
        <v>18750</v>
      </c>
      <c r="E17">
        <f t="shared" si="1"/>
        <v>0.125</v>
      </c>
      <c r="F17">
        <f>STANDARDIZE(A17,B106,B107)</f>
        <v>-1.3148788927335642</v>
      </c>
      <c r="G17">
        <f t="shared" si="2"/>
        <v>9.4275303768445048E-2</v>
      </c>
      <c r="H17">
        <f t="shared" si="3"/>
        <v>3.0724696231554952E-2</v>
      </c>
      <c r="K17">
        <f t="shared" si="4"/>
        <v>-1</v>
      </c>
      <c r="L17">
        <f>POWER('Quasi 150000  (2)'!K17,2)/1500</f>
        <v>6.6666666666666664E-4</v>
      </c>
    </row>
    <row r="18" spans="1:12" x14ac:dyDescent="0.35">
      <c r="A18">
        <v>13</v>
      </c>
      <c r="B18" t="s">
        <v>4</v>
      </c>
      <c r="C18">
        <v>1500</v>
      </c>
      <c r="D18">
        <f t="shared" si="0"/>
        <v>20250</v>
      </c>
      <c r="E18">
        <f t="shared" si="1"/>
        <v>0.13500000000000001</v>
      </c>
      <c r="F18">
        <f>STANDARDIZE(A18,B106,B107)</f>
        <v>-1.2802768166089966</v>
      </c>
      <c r="G18">
        <f t="shared" si="2"/>
        <v>0.10022389908852139</v>
      </c>
      <c r="H18">
        <f t="shared" si="3"/>
        <v>3.4776100911478619E-2</v>
      </c>
      <c r="K18">
        <f t="shared" si="4"/>
        <v>0</v>
      </c>
      <c r="L18">
        <f>POWER('Quasi 150000  (2)'!K18,2)/1500</f>
        <v>0</v>
      </c>
    </row>
    <row r="19" spans="1:12" x14ac:dyDescent="0.35">
      <c r="A19">
        <v>14</v>
      </c>
      <c r="B19" t="s">
        <v>5</v>
      </c>
      <c r="C19">
        <v>1500</v>
      </c>
      <c r="D19">
        <f t="shared" si="0"/>
        <v>21750</v>
      </c>
      <c r="E19">
        <f t="shared" si="1"/>
        <v>0.14499999999999999</v>
      </c>
      <c r="F19">
        <f>STANDARDIZE(A19,B106,B107)</f>
        <v>-1.2456747404844291</v>
      </c>
      <c r="G19">
        <f t="shared" si="2"/>
        <v>0.10644191535178588</v>
      </c>
      <c r="H19">
        <f t="shared" si="3"/>
        <v>3.8558084648214114E-2</v>
      </c>
      <c r="K19">
        <f t="shared" si="4"/>
        <v>0</v>
      </c>
      <c r="L19">
        <f>POWER('Quasi 150000  (2)'!K19,2)/1500</f>
        <v>0</v>
      </c>
    </row>
    <row r="20" spans="1:12" x14ac:dyDescent="0.35">
      <c r="A20">
        <v>15</v>
      </c>
      <c r="B20" t="s">
        <v>4</v>
      </c>
      <c r="C20">
        <v>1501</v>
      </c>
      <c r="D20">
        <f t="shared" si="0"/>
        <v>23251</v>
      </c>
      <c r="E20">
        <f t="shared" si="1"/>
        <v>0.15500666666666665</v>
      </c>
      <c r="F20">
        <f>STANDARDIZE(A20,B106,B107)</f>
        <v>-1.2110726643598617</v>
      </c>
      <c r="G20">
        <f t="shared" si="2"/>
        <v>0.11293377843297525</v>
      </c>
      <c r="H20">
        <f t="shared" si="3"/>
        <v>4.2072888233691402E-2</v>
      </c>
      <c r="K20">
        <f t="shared" si="4"/>
        <v>1</v>
      </c>
      <c r="L20">
        <f>POWER('Quasi 150000  (2)'!K20,2)/1500</f>
        <v>6.6666666666666664E-4</v>
      </c>
    </row>
    <row r="21" spans="1:12" x14ac:dyDescent="0.35">
      <c r="A21">
        <v>16</v>
      </c>
      <c r="B21" t="s">
        <v>4</v>
      </c>
      <c r="C21">
        <v>1500</v>
      </c>
      <c r="D21">
        <f t="shared" si="0"/>
        <v>24751</v>
      </c>
      <c r="E21">
        <f t="shared" si="1"/>
        <v>0.16500666666666666</v>
      </c>
      <c r="F21">
        <f>STANDARDIZE(A21,B106,B107)</f>
        <v>-1.1764705882352942</v>
      </c>
      <c r="G21">
        <f t="shared" si="2"/>
        <v>0.11970343939839469</v>
      </c>
      <c r="H21">
        <f t="shared" si="3"/>
        <v>4.5303227268271976E-2</v>
      </c>
      <c r="K21">
        <f t="shared" si="4"/>
        <v>0</v>
      </c>
      <c r="L21">
        <f>POWER('Quasi 150000  (2)'!K21,2)/1500</f>
        <v>0</v>
      </c>
    </row>
    <row r="22" spans="1:12" x14ac:dyDescent="0.35">
      <c r="A22">
        <v>17</v>
      </c>
      <c r="B22" t="s">
        <v>5</v>
      </c>
      <c r="C22">
        <v>1501</v>
      </c>
      <c r="D22">
        <f t="shared" si="0"/>
        <v>26252</v>
      </c>
      <c r="E22">
        <f t="shared" si="1"/>
        <v>0.17501333333333333</v>
      </c>
      <c r="F22">
        <f>STANDARDIZE(A22,B106,B107)</f>
        <v>-1.1418685121107266</v>
      </c>
      <c r="G22">
        <f t="shared" si="2"/>
        <v>0.12675433941177258</v>
      </c>
      <c r="H22">
        <f t="shared" si="3"/>
        <v>4.8258993921560744E-2</v>
      </c>
      <c r="K22">
        <f t="shared" si="4"/>
        <v>1</v>
      </c>
      <c r="L22">
        <f>POWER('Quasi 150000  (2)'!K22,2)/1500</f>
        <v>6.6666666666666664E-4</v>
      </c>
    </row>
    <row r="23" spans="1:12" x14ac:dyDescent="0.35">
      <c r="A23">
        <v>18</v>
      </c>
      <c r="B23" t="s">
        <v>5</v>
      </c>
      <c r="C23">
        <v>1499</v>
      </c>
      <c r="D23">
        <f t="shared" si="0"/>
        <v>27751</v>
      </c>
      <c r="E23">
        <f t="shared" si="1"/>
        <v>0.18500666666666668</v>
      </c>
      <c r="F23">
        <f>STANDARDIZE(A23,B106,B107)</f>
        <v>-1.1072664359861593</v>
      </c>
      <c r="G23">
        <f t="shared" si="2"/>
        <v>0.13408937563039924</v>
      </c>
      <c r="H23">
        <f t="shared" si="3"/>
        <v>5.0917291036267437E-2</v>
      </c>
      <c r="K23">
        <f t="shared" si="4"/>
        <v>-1</v>
      </c>
      <c r="L23">
        <f>POWER('Quasi 150000  (2)'!K23,2)/1500</f>
        <v>6.6666666666666664E-4</v>
      </c>
    </row>
    <row r="24" spans="1:12" x14ac:dyDescent="0.35">
      <c r="A24">
        <v>19</v>
      </c>
      <c r="B24" t="s">
        <v>5</v>
      </c>
      <c r="C24">
        <v>1500</v>
      </c>
      <c r="D24">
        <f t="shared" si="0"/>
        <v>29251</v>
      </c>
      <c r="E24">
        <f t="shared" si="1"/>
        <v>0.19500666666666666</v>
      </c>
      <c r="F24">
        <f>STANDARDIZE(A24,B106,B107)</f>
        <v>-1.0726643598615917</v>
      </c>
      <c r="G24">
        <f t="shared" si="2"/>
        <v>0.14171086834147295</v>
      </c>
      <c r="H24">
        <f t="shared" si="3"/>
        <v>5.3295798325193711E-2</v>
      </c>
      <c r="K24">
        <f t="shared" si="4"/>
        <v>0</v>
      </c>
      <c r="L24">
        <f>POWER('Quasi 150000  (2)'!K24,2)/1500</f>
        <v>0</v>
      </c>
    </row>
    <row r="25" spans="1:12" x14ac:dyDescent="0.35">
      <c r="A25">
        <v>20</v>
      </c>
      <c r="B25" t="s">
        <v>5</v>
      </c>
      <c r="C25">
        <v>1499</v>
      </c>
      <c r="D25">
        <f t="shared" si="0"/>
        <v>30750</v>
      </c>
      <c r="E25">
        <f t="shared" si="1"/>
        <v>0.20499999999999999</v>
      </c>
      <c r="F25">
        <f>STANDARDIZE(A25,B106,B107)</f>
        <v>-1.0380622837370244</v>
      </c>
      <c r="G25">
        <f t="shared" si="2"/>
        <v>0.14962052958987243</v>
      </c>
      <c r="H25">
        <f t="shared" si="3"/>
        <v>5.5379470410127557E-2</v>
      </c>
      <c r="K25">
        <f t="shared" si="4"/>
        <v>-1</v>
      </c>
      <c r="L25">
        <f>POWER('Quasi 150000  (2)'!K25,2)/1500</f>
        <v>6.6666666666666664E-4</v>
      </c>
    </row>
    <row r="26" spans="1:12" x14ac:dyDescent="0.35">
      <c r="A26">
        <v>21</v>
      </c>
      <c r="B26" t="s">
        <v>5</v>
      </c>
      <c r="C26">
        <v>1501</v>
      </c>
      <c r="D26">
        <f t="shared" si="0"/>
        <v>32251</v>
      </c>
      <c r="E26">
        <f t="shared" si="1"/>
        <v>0.21500666666666668</v>
      </c>
      <c r="F26">
        <f>STANDARDIZE(A26,B106,B107)</f>
        <v>-1.0034602076124568</v>
      </c>
      <c r="G26">
        <f t="shared" si="2"/>
        <v>0.15781943354778061</v>
      </c>
      <c r="H26">
        <f t="shared" si="3"/>
        <v>5.7187233118886072E-2</v>
      </c>
      <c r="K26">
        <f t="shared" si="4"/>
        <v>1</v>
      </c>
      <c r="L26">
        <f>POWER('Quasi 150000  (2)'!K26,2)/1500</f>
        <v>6.6666666666666664E-4</v>
      </c>
    </row>
    <row r="27" spans="1:12" x14ac:dyDescent="0.35">
      <c r="A27">
        <v>22</v>
      </c>
      <c r="B27" t="s">
        <v>4</v>
      </c>
      <c r="C27">
        <v>1500</v>
      </c>
      <c r="D27">
        <f t="shared" si="0"/>
        <v>33751</v>
      </c>
      <c r="E27">
        <f t="shared" si="1"/>
        <v>0.22500666666666666</v>
      </c>
      <c r="F27">
        <f>STANDARDIZE(A27,B106,B107)</f>
        <v>-0.96885813148788935</v>
      </c>
      <c r="G27">
        <f t="shared" si="2"/>
        <v>0.16630798887361817</v>
      </c>
      <c r="H27">
        <f t="shared" si="3"/>
        <v>5.8698677793048493E-2</v>
      </c>
      <c r="K27">
        <f t="shared" si="4"/>
        <v>0</v>
      </c>
      <c r="L27">
        <f>POWER('Quasi 150000  (2)'!K27,2)/1500</f>
        <v>0</v>
      </c>
    </row>
    <row r="28" spans="1:12" x14ac:dyDescent="0.35">
      <c r="A28">
        <v>23</v>
      </c>
      <c r="B28" t="s">
        <v>5</v>
      </c>
      <c r="C28">
        <v>1500</v>
      </c>
      <c r="D28">
        <f t="shared" si="0"/>
        <v>35251</v>
      </c>
      <c r="E28">
        <f t="shared" si="1"/>
        <v>0.23500666666666667</v>
      </c>
      <c r="F28">
        <f>STANDARDIZE(A28,B106,B107)</f>
        <v>-0.93425605536332179</v>
      </c>
      <c r="G28">
        <f t="shared" si="2"/>
        <v>0.17508591330255902</v>
      </c>
      <c r="H28">
        <f t="shared" si="3"/>
        <v>5.9920753364107654E-2</v>
      </c>
      <c r="K28">
        <f t="shared" si="4"/>
        <v>0</v>
      </c>
      <c r="L28">
        <f>POWER('Quasi 150000  (2)'!K28,2)/1500</f>
        <v>0</v>
      </c>
    </row>
    <row r="29" spans="1:12" x14ac:dyDescent="0.35">
      <c r="A29">
        <v>24</v>
      </c>
      <c r="B29" t="s">
        <v>5</v>
      </c>
      <c r="C29">
        <v>1500</v>
      </c>
      <c r="D29">
        <f t="shared" si="0"/>
        <v>36751</v>
      </c>
      <c r="E29">
        <f t="shared" si="1"/>
        <v>0.24500666666666668</v>
      </c>
      <c r="F29">
        <f>STANDARDIZE(A29,B106,B107)</f>
        <v>-0.89965397923875434</v>
      </c>
      <c r="G29">
        <f t="shared" si="2"/>
        <v>0.18415221070345442</v>
      </c>
      <c r="H29">
        <f t="shared" si="3"/>
        <v>6.0854455963212262E-2</v>
      </c>
      <c r="K29">
        <f t="shared" si="4"/>
        <v>0</v>
      </c>
      <c r="L29">
        <f>POWER('Quasi 150000  (2)'!K29,2)/1500</f>
        <v>0</v>
      </c>
    </row>
    <row r="30" spans="1:12" x14ac:dyDescent="0.35">
      <c r="A30">
        <v>25</v>
      </c>
      <c r="B30" t="s">
        <v>5</v>
      </c>
      <c r="C30">
        <v>1500</v>
      </c>
      <c r="D30">
        <f t="shared" si="0"/>
        <v>38251</v>
      </c>
      <c r="E30">
        <f t="shared" si="1"/>
        <v>0.25500666666666666</v>
      </c>
      <c r="F30">
        <f>STANDARDIZE(A30,B106,B107)</f>
        <v>-0.86505190311418689</v>
      </c>
      <c r="G30">
        <f t="shared" si="2"/>
        <v>0.1935051508272766</v>
      </c>
      <c r="H30">
        <f t="shared" si="3"/>
        <v>6.1501515839390064E-2</v>
      </c>
      <c r="K30">
        <f t="shared" si="4"/>
        <v>0</v>
      </c>
      <c r="L30">
        <f>POWER('Quasi 150000  (2)'!K30,2)/1500</f>
        <v>0</v>
      </c>
    </row>
    <row r="31" spans="1:12" x14ac:dyDescent="0.35">
      <c r="A31">
        <v>26</v>
      </c>
      <c r="B31" t="s">
        <v>5</v>
      </c>
      <c r="C31">
        <v>1500</v>
      </c>
      <c r="D31">
        <f t="shared" si="0"/>
        <v>39751</v>
      </c>
      <c r="E31">
        <f t="shared" si="1"/>
        <v>0.26500666666666667</v>
      </c>
      <c r="F31">
        <f>STANDARDIZE(A31,B106,B107)</f>
        <v>-0.83044982698961944</v>
      </c>
      <c r="G31">
        <f t="shared" si="2"/>
        <v>0.20314225196023047</v>
      </c>
      <c r="H31">
        <f t="shared" si="3"/>
        <v>6.1864414706436194E-2</v>
      </c>
      <c r="K31">
        <f t="shared" si="4"/>
        <v>0</v>
      </c>
      <c r="L31">
        <f>POWER('Quasi 150000  (2)'!K31,2)/1500</f>
        <v>0</v>
      </c>
    </row>
    <row r="32" spans="1:12" x14ac:dyDescent="0.35">
      <c r="A32">
        <v>27</v>
      </c>
      <c r="B32" t="s">
        <v>4</v>
      </c>
      <c r="C32">
        <v>1499</v>
      </c>
      <c r="D32">
        <f t="shared" si="0"/>
        <v>41250</v>
      </c>
      <c r="E32">
        <f t="shared" si="1"/>
        <v>0.27500000000000002</v>
      </c>
      <c r="F32">
        <f>STANDARDIZE(A32,B106,B107)</f>
        <v>-0.79584775086505199</v>
      </c>
      <c r="G32">
        <f t="shared" si="2"/>
        <v>0.21306026668049893</v>
      </c>
      <c r="H32">
        <f t="shared" si="3"/>
        <v>6.1939733319501089E-2</v>
      </c>
      <c r="K32">
        <f t="shared" si="4"/>
        <v>-1</v>
      </c>
      <c r="L32">
        <f>POWER('Quasi 150000  (2)'!K32,2)/1500</f>
        <v>6.6666666666666664E-4</v>
      </c>
    </row>
    <row r="33" spans="1:12" x14ac:dyDescent="0.35">
      <c r="A33">
        <v>28</v>
      </c>
      <c r="B33" t="s">
        <v>5</v>
      </c>
      <c r="C33">
        <v>1501</v>
      </c>
      <c r="D33">
        <f t="shared" si="0"/>
        <v>42751</v>
      </c>
      <c r="E33">
        <f t="shared" si="1"/>
        <v>0.28500666666666669</v>
      </c>
      <c r="F33">
        <f>STANDARDIZE(A33,B106,B107)</f>
        <v>-0.76124567474048443</v>
      </c>
      <c r="G33">
        <f t="shared" si="2"/>
        <v>0.22325517090126101</v>
      </c>
      <c r="H33">
        <f t="shared" si="3"/>
        <v>6.1751495765405673E-2</v>
      </c>
      <c r="K33">
        <f t="shared" si="4"/>
        <v>1</v>
      </c>
      <c r="L33">
        <f>POWER('Quasi 150000  (2)'!K33,2)/1500</f>
        <v>6.6666666666666664E-4</v>
      </c>
    </row>
    <row r="34" spans="1:12" x14ac:dyDescent="0.35">
      <c r="A34">
        <v>29</v>
      </c>
      <c r="B34" t="s">
        <v>4</v>
      </c>
      <c r="C34">
        <v>1500</v>
      </c>
      <c r="D34">
        <f t="shared" si="0"/>
        <v>44251</v>
      </c>
      <c r="E34">
        <f t="shared" si="1"/>
        <v>0.29500666666666664</v>
      </c>
      <c r="F34">
        <f>STANDARDIZE(A34,B106,B107)</f>
        <v>-0.72664359861591699</v>
      </c>
      <c r="G34">
        <f t="shared" si="2"/>
        <v>0.23372215636423674</v>
      </c>
      <c r="H34">
        <f t="shared" si="3"/>
        <v>6.1284510302429901E-2</v>
      </c>
      <c r="K34">
        <f t="shared" si="4"/>
        <v>0</v>
      </c>
      <c r="L34">
        <f>POWER('Quasi 150000  (2)'!K34,2)/1500</f>
        <v>0</v>
      </c>
    </row>
    <row r="35" spans="1:12" x14ac:dyDescent="0.35">
      <c r="A35">
        <v>30</v>
      </c>
      <c r="B35" t="s">
        <v>5</v>
      </c>
      <c r="C35">
        <v>1499</v>
      </c>
      <c r="D35">
        <f t="shared" si="0"/>
        <v>45750</v>
      </c>
      <c r="E35">
        <f t="shared" si="1"/>
        <v>0.30499999999999999</v>
      </c>
      <c r="F35">
        <f>STANDARDIZE(A35,B106,B107)</f>
        <v>-0.69204152249134954</v>
      </c>
      <c r="G35">
        <f t="shared" si="2"/>
        <v>0.24445562672768334</v>
      </c>
      <c r="H35">
        <f t="shared" si="3"/>
        <v>6.0544373272316654E-2</v>
      </c>
      <c r="K35">
        <f t="shared" si="4"/>
        <v>-1</v>
      </c>
      <c r="L35">
        <f>POWER('Quasi 150000  (2)'!K35,2)/1500</f>
        <v>6.6666666666666664E-4</v>
      </c>
    </row>
    <row r="36" spans="1:12" x14ac:dyDescent="0.35">
      <c r="A36">
        <v>31</v>
      </c>
      <c r="B36" t="s">
        <v>5</v>
      </c>
      <c r="C36">
        <v>1500</v>
      </c>
      <c r="D36">
        <f t="shared" si="0"/>
        <v>47250</v>
      </c>
      <c r="E36">
        <f t="shared" si="1"/>
        <v>0.315</v>
      </c>
      <c r="F36">
        <f>STANDARDIZE(A36,B106,B107)</f>
        <v>-0.65743944636678209</v>
      </c>
      <c r="G36">
        <f t="shared" si="2"/>
        <v>0.25544919737064209</v>
      </c>
      <c r="H36">
        <f t="shared" si="3"/>
        <v>5.9550802629357913E-2</v>
      </c>
      <c r="K36">
        <f t="shared" si="4"/>
        <v>0</v>
      </c>
      <c r="L36">
        <f>POWER('Quasi 150000  (2)'!K36,2)/1500</f>
        <v>0</v>
      </c>
    </row>
    <row r="37" spans="1:12" x14ac:dyDescent="0.35">
      <c r="A37">
        <v>32</v>
      </c>
      <c r="B37" t="s">
        <v>5</v>
      </c>
      <c r="C37">
        <v>1500</v>
      </c>
      <c r="D37">
        <f t="shared" si="0"/>
        <v>48750</v>
      </c>
      <c r="E37">
        <f t="shared" si="1"/>
        <v>0.32500000000000001</v>
      </c>
      <c r="F37">
        <f>STANDARDIZE(A37,B106,B107)</f>
        <v>-0.62283737024221453</v>
      </c>
      <c r="G37">
        <f t="shared" si="2"/>
        <v>0.26669569901146684</v>
      </c>
      <c r="H37">
        <f t="shared" si="3"/>
        <v>5.8304300988533175E-2</v>
      </c>
      <c r="K37">
        <f t="shared" si="4"/>
        <v>0</v>
      </c>
      <c r="L37">
        <f>POWER('Quasi 150000  (2)'!K37,2)/1500</f>
        <v>0</v>
      </c>
    </row>
    <row r="38" spans="1:12" x14ac:dyDescent="0.35">
      <c r="A38">
        <v>33</v>
      </c>
      <c r="B38" t="s">
        <v>4</v>
      </c>
      <c r="C38">
        <v>1501</v>
      </c>
      <c r="D38">
        <f t="shared" si="0"/>
        <v>50251</v>
      </c>
      <c r="E38">
        <f t="shared" si="1"/>
        <v>0.33500666666666667</v>
      </c>
      <c r="F38">
        <f>STANDARDIZE(A38,B106,B107)</f>
        <v>-0.58823529411764708</v>
      </c>
      <c r="G38">
        <f t="shared" si="2"/>
        <v>0.27818718521345331</v>
      </c>
      <c r="H38">
        <f t="shared" si="3"/>
        <v>5.6819481453213361E-2</v>
      </c>
      <c r="K38">
        <f t="shared" si="4"/>
        <v>1</v>
      </c>
      <c r="L38">
        <f>POWER('Quasi 150000  (2)'!K38,2)/1500</f>
        <v>6.6666666666666664E-4</v>
      </c>
    </row>
    <row r="39" spans="1:12" x14ac:dyDescent="0.35">
      <c r="A39">
        <v>34</v>
      </c>
      <c r="B39" t="s">
        <v>5</v>
      </c>
      <c r="C39">
        <v>1500</v>
      </c>
      <c r="D39">
        <f t="shared" si="0"/>
        <v>51751</v>
      </c>
      <c r="E39">
        <f t="shared" si="1"/>
        <v>0.34500666666666668</v>
      </c>
      <c r="F39">
        <f>STANDARDIZE(A39,B106,B107)</f>
        <v>-0.55363321799307963</v>
      </c>
      <c r="G39">
        <f t="shared" si="2"/>
        <v>0.28991494382392724</v>
      </c>
      <c r="H39">
        <f t="shared" si="3"/>
        <v>5.5091722842739443E-2</v>
      </c>
      <c r="K39">
        <f t="shared" si="4"/>
        <v>0</v>
      </c>
      <c r="L39">
        <f>POWER('Quasi 150000  (2)'!K39,2)/1500</f>
        <v>0</v>
      </c>
    </row>
    <row r="40" spans="1:12" x14ac:dyDescent="0.35">
      <c r="A40">
        <v>35</v>
      </c>
      <c r="B40" t="s">
        <v>4</v>
      </c>
      <c r="C40">
        <v>1500</v>
      </c>
      <c r="D40">
        <f t="shared" si="0"/>
        <v>53251</v>
      </c>
      <c r="E40">
        <f t="shared" si="1"/>
        <v>0.35500666666666669</v>
      </c>
      <c r="F40">
        <f>STANDARDIZE(A40,B106,B107)</f>
        <v>-0.51903114186851218</v>
      </c>
      <c r="G40">
        <f t="shared" si="2"/>
        <v>0.30186951236567577</v>
      </c>
      <c r="H40">
        <f t="shared" si="3"/>
        <v>5.3137154300990919E-2</v>
      </c>
      <c r="K40">
        <f t="shared" si="4"/>
        <v>0</v>
      </c>
      <c r="L40">
        <f>POWER('Quasi 150000  (2)'!K40,2)/1500</f>
        <v>0</v>
      </c>
    </row>
    <row r="41" spans="1:12" x14ac:dyDescent="0.35">
      <c r="A41">
        <v>36</v>
      </c>
      <c r="B41" t="s">
        <v>4</v>
      </c>
      <c r="C41">
        <v>1500</v>
      </c>
      <c r="D41">
        <f t="shared" si="0"/>
        <v>54751</v>
      </c>
      <c r="E41">
        <f t="shared" si="1"/>
        <v>0.36500666666666665</v>
      </c>
      <c r="F41">
        <f>STANDARDIZE(A41,B106,B107)</f>
        <v>-0.48442906574394468</v>
      </c>
      <c r="G41">
        <f t="shared" si="2"/>
        <v>0.31404069737135853</v>
      </c>
      <c r="H41">
        <f t="shared" si="3"/>
        <v>5.0965969295308111E-2</v>
      </c>
      <c r="K41">
        <f t="shared" si="4"/>
        <v>0</v>
      </c>
      <c r="L41">
        <f>POWER('Quasi 150000  (2)'!K41,2)/1500</f>
        <v>0</v>
      </c>
    </row>
    <row r="42" spans="1:12" x14ac:dyDescent="0.35">
      <c r="A42">
        <v>37</v>
      </c>
      <c r="B42" t="s">
        <v>4</v>
      </c>
      <c r="C42">
        <v>1499</v>
      </c>
      <c r="D42">
        <f t="shared" si="0"/>
        <v>56250</v>
      </c>
      <c r="E42">
        <f t="shared" si="1"/>
        <v>0.375</v>
      </c>
      <c r="F42">
        <f>STANDARDIZE(A42,B106,B107)</f>
        <v>-0.44982698961937717</v>
      </c>
      <c r="G42">
        <f t="shared" si="2"/>
        <v>0.32641759762276107</v>
      </c>
      <c r="H42">
        <f t="shared" si="3"/>
        <v>4.8582402377238931E-2</v>
      </c>
      <c r="K42">
        <f t="shared" si="4"/>
        <v>-1</v>
      </c>
      <c r="L42">
        <f>POWER('Quasi 150000  (2)'!K42,2)/1500</f>
        <v>6.6666666666666664E-4</v>
      </c>
    </row>
    <row r="43" spans="1:12" x14ac:dyDescent="0.35">
      <c r="A43">
        <v>38</v>
      </c>
      <c r="B43" t="s">
        <v>4</v>
      </c>
      <c r="C43">
        <v>1500</v>
      </c>
      <c r="D43">
        <f t="shared" si="0"/>
        <v>57750</v>
      </c>
      <c r="E43">
        <f t="shared" si="1"/>
        <v>0.38500000000000001</v>
      </c>
      <c r="F43">
        <f>STANDARDIZE(A43,B106,B107)</f>
        <v>-0.41522491349480972</v>
      </c>
      <c r="G43">
        <f t="shared" si="2"/>
        <v>0.33898863122774159</v>
      </c>
      <c r="H43">
        <f t="shared" si="3"/>
        <v>4.6011368772258421E-2</v>
      </c>
      <c r="K43">
        <f t="shared" si="4"/>
        <v>0</v>
      </c>
      <c r="L43">
        <f>POWER('Quasi 150000  (2)'!K43,2)/1500</f>
        <v>0</v>
      </c>
    </row>
    <row r="44" spans="1:12" x14ac:dyDescent="0.35">
      <c r="A44">
        <v>39</v>
      </c>
      <c r="B44" t="s">
        <v>4</v>
      </c>
      <c r="C44">
        <v>1500</v>
      </c>
      <c r="D44">
        <f t="shared" si="0"/>
        <v>59250</v>
      </c>
      <c r="E44">
        <f t="shared" si="1"/>
        <v>0.39500000000000002</v>
      </c>
      <c r="F44">
        <f>STANDARDIZE(A44,B106,B107)</f>
        <v>-0.38062283737024222</v>
      </c>
      <c r="G44">
        <f t="shared" si="2"/>
        <v>0.35174156643872012</v>
      </c>
      <c r="H44">
        <f t="shared" si="3"/>
        <v>4.3258433561279896E-2</v>
      </c>
      <c r="K44">
        <f t="shared" si="4"/>
        <v>0</v>
      </c>
      <c r="L44">
        <f>POWER('Quasi 150000  (2)'!K44,2)/1500</f>
        <v>0</v>
      </c>
    </row>
    <row r="45" spans="1:12" x14ac:dyDescent="0.35">
      <c r="A45">
        <v>40</v>
      </c>
      <c r="B45" t="s">
        <v>5</v>
      </c>
      <c r="C45">
        <v>1501</v>
      </c>
      <c r="D45">
        <f t="shared" si="0"/>
        <v>60751</v>
      </c>
      <c r="E45">
        <f t="shared" si="1"/>
        <v>0.40500666666666668</v>
      </c>
      <c r="F45">
        <f>STANDARDIZE(A45,B106,B107)</f>
        <v>-0.34602076124567477</v>
      </c>
      <c r="G45">
        <f t="shared" si="2"/>
        <v>0.36466355608787027</v>
      </c>
      <c r="H45">
        <f t="shared" si="3"/>
        <v>4.0343110578796415E-2</v>
      </c>
      <c r="K45">
        <f t="shared" si="4"/>
        <v>1</v>
      </c>
      <c r="L45">
        <f>POWER('Quasi 150000  (2)'!K45,2)/1500</f>
        <v>6.6666666666666664E-4</v>
      </c>
    </row>
    <row r="46" spans="1:12" x14ac:dyDescent="0.35">
      <c r="A46">
        <v>41</v>
      </c>
      <c r="B46" t="s">
        <v>5</v>
      </c>
      <c r="C46">
        <v>1500</v>
      </c>
      <c r="D46">
        <f t="shared" si="0"/>
        <v>62251</v>
      </c>
      <c r="E46">
        <f t="shared" si="1"/>
        <v>0.41500666666666669</v>
      </c>
      <c r="F46">
        <f>STANDARDIZE(A46,B106,B107)</f>
        <v>-0.31141868512110726</v>
      </c>
      <c r="G46">
        <f t="shared" si="2"/>
        <v>0.37774117548607</v>
      </c>
      <c r="H46">
        <f t="shared" si="3"/>
        <v>3.7265491180596688E-2</v>
      </c>
      <c r="K46">
        <f t="shared" si="4"/>
        <v>0</v>
      </c>
      <c r="L46">
        <f>POWER('Quasi 150000  (2)'!K46,2)/1500</f>
        <v>0</v>
      </c>
    </row>
    <row r="47" spans="1:12" x14ac:dyDescent="0.35">
      <c r="A47">
        <v>42</v>
      </c>
      <c r="B47" t="s">
        <v>4</v>
      </c>
      <c r="C47">
        <v>1501</v>
      </c>
      <c r="D47">
        <f t="shared" si="0"/>
        <v>63752</v>
      </c>
      <c r="E47">
        <f t="shared" si="1"/>
        <v>0.42501333333333335</v>
      </c>
      <c r="F47">
        <f>STANDARDIZE(A47,B106,B107)</f>
        <v>-0.27681660899653981</v>
      </c>
      <c r="G47">
        <f t="shared" si="2"/>
        <v>0.39096046360542552</v>
      </c>
      <c r="H47">
        <f t="shared" si="3"/>
        <v>3.4052869727907831E-2</v>
      </c>
      <c r="K47">
        <f t="shared" si="4"/>
        <v>1</v>
      </c>
      <c r="L47">
        <f>POWER('Quasi 150000  (2)'!K47,2)/1500</f>
        <v>6.6666666666666664E-4</v>
      </c>
    </row>
    <row r="48" spans="1:12" x14ac:dyDescent="0.35">
      <c r="A48">
        <v>43</v>
      </c>
      <c r="B48" t="s">
        <v>4</v>
      </c>
      <c r="C48">
        <v>1499</v>
      </c>
      <c r="D48">
        <f t="shared" si="0"/>
        <v>65251</v>
      </c>
      <c r="E48">
        <f t="shared" si="1"/>
        <v>0.43500666666666665</v>
      </c>
      <c r="F48">
        <f>STANDARDIZE(A48,B106,B107)</f>
        <v>-0.24221453287197234</v>
      </c>
      <c r="G48">
        <f t="shared" si="2"/>
        <v>0.40430696733908678</v>
      </c>
      <c r="H48">
        <f t="shared" si="3"/>
        <v>3.0699699327579877E-2</v>
      </c>
      <c r="K48">
        <f t="shared" si="4"/>
        <v>-1</v>
      </c>
      <c r="L48">
        <f>POWER('Quasi 150000  (2)'!K48,2)/1500</f>
        <v>6.6666666666666664E-4</v>
      </c>
    </row>
    <row r="49" spans="1:12" x14ac:dyDescent="0.35">
      <c r="A49">
        <v>44</v>
      </c>
      <c r="B49" t="s">
        <v>4</v>
      </c>
      <c r="C49">
        <v>1500</v>
      </c>
      <c r="D49">
        <f t="shared" si="0"/>
        <v>66751</v>
      </c>
      <c r="E49">
        <f t="shared" si="1"/>
        <v>0.44500666666666666</v>
      </c>
      <c r="F49">
        <f>STANDARDIZE(A49,B106,B107)</f>
        <v>-0.20761245674740486</v>
      </c>
      <c r="G49">
        <f t="shared" si="2"/>
        <v>0.4177657886073789</v>
      </c>
      <c r="H49">
        <f t="shared" si="3"/>
        <v>2.7240878059287765E-2</v>
      </c>
      <c r="K49">
        <f t="shared" si="4"/>
        <v>0</v>
      </c>
      <c r="L49">
        <f>POWER('Quasi 150000  (2)'!K49,2)/1500</f>
        <v>0</v>
      </c>
    </row>
    <row r="50" spans="1:12" x14ac:dyDescent="0.35">
      <c r="A50">
        <v>45</v>
      </c>
      <c r="B50" t="s">
        <v>5</v>
      </c>
      <c r="C50">
        <v>1499</v>
      </c>
      <c r="D50">
        <f t="shared" si="0"/>
        <v>68250</v>
      </c>
      <c r="E50">
        <f t="shared" si="1"/>
        <v>0.45500000000000002</v>
      </c>
      <c r="F50">
        <f>STANDARDIZE(A50,B106,B107)</f>
        <v>-0.17301038062283738</v>
      </c>
      <c r="G50">
        <f t="shared" si="2"/>
        <v>0.43132163405624707</v>
      </c>
      <c r="H50">
        <f t="shared" si="3"/>
        <v>2.3678365943752944E-2</v>
      </c>
      <c r="K50">
        <f t="shared" si="4"/>
        <v>-1</v>
      </c>
      <c r="L50">
        <f>POWER('Quasi 150000  (2)'!K50,2)/1500</f>
        <v>6.6666666666666664E-4</v>
      </c>
    </row>
    <row r="51" spans="1:12" x14ac:dyDescent="0.35">
      <c r="A51">
        <v>46</v>
      </c>
      <c r="B51" t="s">
        <v>4</v>
      </c>
      <c r="C51">
        <v>1501</v>
      </c>
      <c r="D51">
        <f t="shared" si="0"/>
        <v>69751</v>
      </c>
      <c r="E51">
        <f t="shared" si="1"/>
        <v>0.46500666666666668</v>
      </c>
      <c r="F51">
        <f>STANDARDIZE(A51,B106,B107)</f>
        <v>-0.13840830449826991</v>
      </c>
      <c r="G51">
        <f t="shared" si="2"/>
        <v>0.4449588670728804</v>
      </c>
      <c r="H51">
        <f t="shared" si="3"/>
        <v>2.0047799593786275E-2</v>
      </c>
      <c r="K51">
        <f t="shared" si="4"/>
        <v>1</v>
      </c>
      <c r="L51">
        <f>POWER('Quasi 150000  (2)'!K51,2)/1500</f>
        <v>6.6666666666666664E-4</v>
      </c>
    </row>
    <row r="52" spans="1:12" x14ac:dyDescent="0.35">
      <c r="A52">
        <v>47</v>
      </c>
      <c r="B52" t="s">
        <v>4</v>
      </c>
      <c r="C52">
        <v>1500</v>
      </c>
      <c r="D52">
        <f t="shared" si="0"/>
        <v>71251</v>
      </c>
      <c r="E52">
        <f t="shared" si="1"/>
        <v>0.47500666666666669</v>
      </c>
      <c r="F52">
        <f>STANDARDIZE(A52,B106,B107)</f>
        <v>-0.10380622837370243</v>
      </c>
      <c r="G52">
        <f t="shared" si="2"/>
        <v>0.4586615618243759</v>
      </c>
      <c r="H52">
        <f t="shared" si="3"/>
        <v>1.6345104842290792E-2</v>
      </c>
      <c r="K52">
        <f t="shared" si="4"/>
        <v>0</v>
      </c>
      <c r="L52">
        <f>POWER('Quasi 150000  (2)'!K52,2)/1500</f>
        <v>0</v>
      </c>
    </row>
    <row r="53" spans="1:12" x14ac:dyDescent="0.35">
      <c r="A53">
        <v>48</v>
      </c>
      <c r="B53" t="s">
        <v>4</v>
      </c>
      <c r="C53">
        <v>1500</v>
      </c>
      <c r="D53">
        <f t="shared" si="0"/>
        <v>72751</v>
      </c>
      <c r="E53">
        <f t="shared" si="1"/>
        <v>0.48500666666666664</v>
      </c>
      <c r="F53">
        <f>STANDARDIZE(A53,B106,B107)</f>
        <v>-6.9204152249134954E-2</v>
      </c>
      <c r="G53">
        <f t="shared" si="2"/>
        <v>0.47241355900861814</v>
      </c>
      <c r="H53">
        <f t="shared" si="3"/>
        <v>1.2593107658048497E-2</v>
      </c>
      <c r="K53">
        <f t="shared" si="4"/>
        <v>0</v>
      </c>
      <c r="L53">
        <f>POWER('Quasi 150000  (2)'!K53,2)/1500</f>
        <v>0</v>
      </c>
    </row>
    <row r="54" spans="1:12" x14ac:dyDescent="0.35">
      <c r="A54">
        <v>49</v>
      </c>
      <c r="B54" t="s">
        <v>4</v>
      </c>
      <c r="C54">
        <v>1500</v>
      </c>
      <c r="D54">
        <f t="shared" si="0"/>
        <v>74251</v>
      </c>
      <c r="E54">
        <f t="shared" si="1"/>
        <v>0.49500666666666665</v>
      </c>
      <c r="F54">
        <f>STANDARDIZE(A54,B106,B107)</f>
        <v>-3.4602076124567477E-2</v>
      </c>
      <c r="G54">
        <f t="shared" si="2"/>
        <v>0.4861985229923656</v>
      </c>
      <c r="H54">
        <f t="shared" si="3"/>
        <v>8.8081436743010499E-3</v>
      </c>
      <c r="K54">
        <f t="shared" si="4"/>
        <v>0</v>
      </c>
      <c r="L54">
        <f>POWER('Quasi 150000  (2)'!K54,2)/1500</f>
        <v>0</v>
      </c>
    </row>
    <row r="55" spans="1:12" x14ac:dyDescent="0.35">
      <c r="A55">
        <v>50</v>
      </c>
      <c r="B55" t="s">
        <v>4</v>
      </c>
      <c r="C55">
        <v>1500</v>
      </c>
      <c r="D55">
        <f t="shared" si="0"/>
        <v>75751</v>
      </c>
      <c r="E55">
        <f t="shared" si="1"/>
        <v>0.50500666666666671</v>
      </c>
      <c r="F55">
        <f>STANDARDIZE(A55,B106,B107)</f>
        <v>0</v>
      </c>
      <c r="G55">
        <f t="shared" si="2"/>
        <v>0.5</v>
      </c>
      <c r="H55">
        <f t="shared" si="3"/>
        <v>5.0066666666667148E-3</v>
      </c>
      <c r="K55">
        <f t="shared" si="4"/>
        <v>0</v>
      </c>
      <c r="L55">
        <f>POWER('Quasi 150000  (2)'!K55,2)/1500</f>
        <v>0</v>
      </c>
    </row>
    <row r="56" spans="1:12" x14ac:dyDescent="0.35">
      <c r="A56">
        <v>51</v>
      </c>
      <c r="B56" t="s">
        <v>5</v>
      </c>
      <c r="C56">
        <v>1500</v>
      </c>
      <c r="D56">
        <f t="shared" si="0"/>
        <v>77251</v>
      </c>
      <c r="E56">
        <f t="shared" si="1"/>
        <v>0.51500666666666661</v>
      </c>
      <c r="F56">
        <f>STANDARDIZE(A56,B106,B107)</f>
        <v>3.4602076124567477E-2</v>
      </c>
      <c r="G56">
        <f t="shared" si="2"/>
        <v>0.51380147700763446</v>
      </c>
      <c r="H56">
        <f t="shared" si="3"/>
        <v>1.2051896590321576E-3</v>
      </c>
      <c r="K56">
        <f t="shared" si="4"/>
        <v>0</v>
      </c>
      <c r="L56">
        <f>POWER('Quasi 150000  (2)'!K56,2)/1500</f>
        <v>0</v>
      </c>
    </row>
    <row r="57" spans="1:12" x14ac:dyDescent="0.35">
      <c r="A57">
        <v>52</v>
      </c>
      <c r="B57" t="s">
        <v>5</v>
      </c>
      <c r="C57">
        <v>1499</v>
      </c>
      <c r="D57">
        <f t="shared" si="0"/>
        <v>78750</v>
      </c>
      <c r="E57">
        <f t="shared" si="1"/>
        <v>0.52500000000000002</v>
      </c>
      <c r="F57">
        <f>STANDARDIZE(A57,B106,B107)</f>
        <v>6.9204152249134954E-2</v>
      </c>
      <c r="G57">
        <f t="shared" si="2"/>
        <v>0.52758644099138186</v>
      </c>
      <c r="H57">
        <f t="shared" si="3"/>
        <v>2.5864409913818331E-3</v>
      </c>
      <c r="K57">
        <f t="shared" si="4"/>
        <v>-1</v>
      </c>
      <c r="L57">
        <f>POWER('Quasi 150000  (2)'!K57,2)/1500</f>
        <v>6.6666666666666664E-4</v>
      </c>
    </row>
    <row r="58" spans="1:12" x14ac:dyDescent="0.35">
      <c r="A58">
        <v>53</v>
      </c>
      <c r="B58" t="s">
        <v>4</v>
      </c>
      <c r="C58">
        <v>1501</v>
      </c>
      <c r="D58">
        <f t="shared" si="0"/>
        <v>80251</v>
      </c>
      <c r="E58">
        <f t="shared" si="1"/>
        <v>0.53500666666666663</v>
      </c>
      <c r="F58">
        <f>STANDARDIZE(A58,B106,B107)</f>
        <v>0.10380622837370243</v>
      </c>
      <c r="G58">
        <f t="shared" si="2"/>
        <v>0.5413384381756241</v>
      </c>
      <c r="H58">
        <f t="shared" si="3"/>
        <v>6.3317715089574733E-3</v>
      </c>
      <c r="K58">
        <f t="shared" si="4"/>
        <v>1</v>
      </c>
      <c r="L58">
        <f>POWER('Quasi 150000  (2)'!K58,2)/1500</f>
        <v>6.6666666666666664E-4</v>
      </c>
    </row>
    <row r="59" spans="1:12" x14ac:dyDescent="0.35">
      <c r="A59">
        <v>54</v>
      </c>
      <c r="B59" t="s">
        <v>4</v>
      </c>
      <c r="C59">
        <v>1500</v>
      </c>
      <c r="D59">
        <f t="shared" si="0"/>
        <v>81751</v>
      </c>
      <c r="E59">
        <f t="shared" si="1"/>
        <v>0.54500666666666664</v>
      </c>
      <c r="F59">
        <f>STANDARDIZE(A59,B106,B107)</f>
        <v>0.13840830449826991</v>
      </c>
      <c r="G59">
        <f t="shared" si="2"/>
        <v>0.55504113292711965</v>
      </c>
      <c r="H59">
        <f t="shared" si="3"/>
        <v>1.0034466260453012E-2</v>
      </c>
      <c r="K59">
        <f t="shared" si="4"/>
        <v>0</v>
      </c>
      <c r="L59">
        <f>POWER('Quasi 150000  (2)'!K59,2)/1500</f>
        <v>0</v>
      </c>
    </row>
    <row r="60" spans="1:12" x14ac:dyDescent="0.35">
      <c r="A60">
        <v>55</v>
      </c>
      <c r="B60" t="s">
        <v>4</v>
      </c>
      <c r="C60">
        <v>1499</v>
      </c>
      <c r="D60">
        <f t="shared" si="0"/>
        <v>83250</v>
      </c>
      <c r="E60">
        <f t="shared" si="1"/>
        <v>0.55500000000000005</v>
      </c>
      <c r="F60">
        <f>STANDARDIZE(A60,B106,B107)</f>
        <v>0.17301038062283738</v>
      </c>
      <c r="G60">
        <f t="shared" si="2"/>
        <v>0.56867836594375287</v>
      </c>
      <c r="H60">
        <f t="shared" si="3"/>
        <v>1.3678365943752824E-2</v>
      </c>
      <c r="K60">
        <f t="shared" si="4"/>
        <v>-1</v>
      </c>
      <c r="L60">
        <f>POWER('Quasi 150000  (2)'!K60,2)/1500</f>
        <v>6.6666666666666664E-4</v>
      </c>
    </row>
    <row r="61" spans="1:12" x14ac:dyDescent="0.35">
      <c r="A61">
        <v>56</v>
      </c>
      <c r="B61" t="s">
        <v>5</v>
      </c>
      <c r="C61">
        <v>1500</v>
      </c>
      <c r="D61">
        <f t="shared" si="0"/>
        <v>84750</v>
      </c>
      <c r="E61">
        <f t="shared" si="1"/>
        <v>0.56499999999999995</v>
      </c>
      <c r="F61">
        <f>STANDARDIZE(A61,B106,B107)</f>
        <v>0.20761245674740486</v>
      </c>
      <c r="G61">
        <f t="shared" si="2"/>
        <v>0.5822342113926211</v>
      </c>
      <c r="H61">
        <f t="shared" si="3"/>
        <v>1.7234211392621157E-2</v>
      </c>
      <c r="K61">
        <f t="shared" si="4"/>
        <v>0</v>
      </c>
      <c r="L61">
        <f>POWER('Quasi 150000  (2)'!K61,2)/1500</f>
        <v>0</v>
      </c>
    </row>
    <row r="62" spans="1:12" x14ac:dyDescent="0.35">
      <c r="A62">
        <v>57</v>
      </c>
      <c r="B62" t="s">
        <v>5</v>
      </c>
      <c r="C62">
        <v>1500</v>
      </c>
      <c r="D62">
        <f t="shared" si="0"/>
        <v>86250</v>
      </c>
      <c r="E62">
        <f t="shared" si="1"/>
        <v>0.57499999999999996</v>
      </c>
      <c r="F62">
        <f>STANDARDIZE(A62,B106,B107)</f>
        <v>0.24221453287197234</v>
      </c>
      <c r="G62">
        <f t="shared" si="2"/>
        <v>0.59569303266091322</v>
      </c>
      <c r="H62">
        <f t="shared" si="3"/>
        <v>2.0693032660913269E-2</v>
      </c>
      <c r="K62">
        <f t="shared" si="4"/>
        <v>0</v>
      </c>
      <c r="L62">
        <f>POWER('Quasi 150000  (2)'!K62,2)/1500</f>
        <v>0</v>
      </c>
    </row>
    <row r="63" spans="1:12" x14ac:dyDescent="0.35">
      <c r="A63">
        <v>58</v>
      </c>
      <c r="B63" t="s">
        <v>5</v>
      </c>
      <c r="C63">
        <v>1501</v>
      </c>
      <c r="D63">
        <f t="shared" si="0"/>
        <v>87751</v>
      </c>
      <c r="E63">
        <f t="shared" si="1"/>
        <v>0.58500666666666667</v>
      </c>
      <c r="F63">
        <f>STANDARDIZE(A63,B106,B107)</f>
        <v>0.27681660899653981</v>
      </c>
      <c r="G63">
        <f t="shared" si="2"/>
        <v>0.60903953639457442</v>
      </c>
      <c r="H63">
        <f t="shared" si="3"/>
        <v>2.4032869727907746E-2</v>
      </c>
      <c r="K63">
        <f t="shared" si="4"/>
        <v>1</v>
      </c>
      <c r="L63">
        <f>POWER('Quasi 150000  (2)'!K63,2)/1500</f>
        <v>6.6666666666666664E-4</v>
      </c>
    </row>
    <row r="64" spans="1:12" x14ac:dyDescent="0.35">
      <c r="A64">
        <v>59</v>
      </c>
      <c r="B64" t="s">
        <v>5</v>
      </c>
      <c r="C64">
        <v>1500</v>
      </c>
      <c r="D64">
        <f t="shared" si="0"/>
        <v>89251</v>
      </c>
      <c r="E64">
        <f t="shared" si="1"/>
        <v>0.59500666666666668</v>
      </c>
      <c r="F64">
        <f>STANDARDIZE(A64,B106,B107)</f>
        <v>0.31141868512110726</v>
      </c>
      <c r="G64">
        <f t="shared" si="2"/>
        <v>0.62225882451393</v>
      </c>
      <c r="H64">
        <f t="shared" si="3"/>
        <v>2.7252157847263314E-2</v>
      </c>
      <c r="K64">
        <f t="shared" si="4"/>
        <v>0</v>
      </c>
      <c r="L64">
        <f>POWER('Quasi 150000  (2)'!K64,2)/1500</f>
        <v>0</v>
      </c>
    </row>
    <row r="65" spans="1:12" x14ac:dyDescent="0.35">
      <c r="A65">
        <v>60</v>
      </c>
      <c r="B65" t="s">
        <v>5</v>
      </c>
      <c r="C65">
        <v>1500</v>
      </c>
      <c r="D65">
        <f t="shared" si="0"/>
        <v>90751</v>
      </c>
      <c r="E65">
        <f t="shared" si="1"/>
        <v>0.60500666666666669</v>
      </c>
      <c r="F65">
        <f>STANDARDIZE(A65,B106,B107)</f>
        <v>0.34602076124567477</v>
      </c>
      <c r="G65">
        <f t="shared" si="2"/>
        <v>0.63533644391212973</v>
      </c>
      <c r="H65">
        <f t="shared" si="3"/>
        <v>3.0329777245463041E-2</v>
      </c>
      <c r="K65">
        <f t="shared" si="4"/>
        <v>0</v>
      </c>
      <c r="L65">
        <f>POWER('Quasi 150000  (2)'!K65,2)/1500</f>
        <v>0</v>
      </c>
    </row>
    <row r="66" spans="1:12" x14ac:dyDescent="0.35">
      <c r="A66">
        <v>61</v>
      </c>
      <c r="B66" t="s">
        <v>4</v>
      </c>
      <c r="C66">
        <v>1500</v>
      </c>
      <c r="D66">
        <f t="shared" si="0"/>
        <v>92251</v>
      </c>
      <c r="E66">
        <f t="shared" si="1"/>
        <v>0.6150066666666667</v>
      </c>
      <c r="F66">
        <f>STANDARDIZE(A66,B106,B107)</f>
        <v>0.38062283737024222</v>
      </c>
      <c r="G66">
        <f t="shared" si="2"/>
        <v>0.64825843356127988</v>
      </c>
      <c r="H66">
        <f t="shared" si="3"/>
        <v>3.3251766894613177E-2</v>
      </c>
      <c r="K66">
        <f t="shared" si="4"/>
        <v>0</v>
      </c>
      <c r="L66">
        <f>POWER('Quasi 150000  (2)'!K66,2)/1500</f>
        <v>0</v>
      </c>
    </row>
    <row r="67" spans="1:12" x14ac:dyDescent="0.35">
      <c r="A67">
        <v>62</v>
      </c>
      <c r="B67" t="s">
        <v>5</v>
      </c>
      <c r="C67">
        <v>1499</v>
      </c>
      <c r="D67">
        <f t="shared" si="0"/>
        <v>93750</v>
      </c>
      <c r="E67">
        <f t="shared" si="1"/>
        <v>0.625</v>
      </c>
      <c r="F67">
        <f>STANDARDIZE(A67,B106,B107)</f>
        <v>0.41522491349480972</v>
      </c>
      <c r="G67">
        <f t="shared" si="2"/>
        <v>0.66101136877225841</v>
      </c>
      <c r="H67">
        <f t="shared" si="3"/>
        <v>3.6011368772258412E-2</v>
      </c>
      <c r="K67">
        <f t="shared" si="4"/>
        <v>-1</v>
      </c>
      <c r="L67">
        <f>POWER('Quasi 150000  (2)'!K67,2)/1500</f>
        <v>6.6666666666666664E-4</v>
      </c>
    </row>
    <row r="68" spans="1:12" x14ac:dyDescent="0.35">
      <c r="A68">
        <v>63</v>
      </c>
      <c r="B68" t="s">
        <v>5</v>
      </c>
      <c r="C68">
        <v>1500</v>
      </c>
      <c r="D68">
        <f t="shared" si="0"/>
        <v>95250</v>
      </c>
      <c r="E68">
        <f t="shared" si="1"/>
        <v>0.63500000000000001</v>
      </c>
      <c r="F68">
        <f>STANDARDIZE(A68,B106,B107)</f>
        <v>0.44982698961937717</v>
      </c>
      <c r="G68">
        <f t="shared" si="2"/>
        <v>0.67358240237723899</v>
      </c>
      <c r="H68">
        <f t="shared" si="3"/>
        <v>3.8582402377238978E-2</v>
      </c>
      <c r="K68">
        <f t="shared" si="4"/>
        <v>0</v>
      </c>
      <c r="L68">
        <f>POWER('Quasi 150000  (2)'!K68,2)/1500</f>
        <v>0</v>
      </c>
    </row>
    <row r="69" spans="1:12" x14ac:dyDescent="0.35">
      <c r="A69">
        <v>64</v>
      </c>
      <c r="B69" t="s">
        <v>4</v>
      </c>
      <c r="C69">
        <v>1500</v>
      </c>
      <c r="D69">
        <f t="shared" si="0"/>
        <v>96750</v>
      </c>
      <c r="E69">
        <f t="shared" si="1"/>
        <v>0.64500000000000002</v>
      </c>
      <c r="F69">
        <f>STANDARDIZE(A69,B106,B107)</f>
        <v>0.48442906574394468</v>
      </c>
      <c r="G69">
        <f t="shared" si="2"/>
        <v>0.68595930262864147</v>
      </c>
      <c r="H69">
        <f t="shared" si="3"/>
        <v>4.0959302628641447E-2</v>
      </c>
      <c r="K69">
        <f t="shared" si="4"/>
        <v>0</v>
      </c>
      <c r="L69">
        <f>POWER('Quasi 150000  (2)'!K69,2)/1500</f>
        <v>0</v>
      </c>
    </row>
    <row r="70" spans="1:12" x14ac:dyDescent="0.35">
      <c r="A70">
        <v>65</v>
      </c>
      <c r="B70" t="s">
        <v>5</v>
      </c>
      <c r="C70">
        <v>1501</v>
      </c>
      <c r="D70">
        <f t="shared" ref="D70:D105" si="5">D69+C70</f>
        <v>98251</v>
      </c>
      <c r="E70">
        <f t="shared" si="1"/>
        <v>0.65500666666666663</v>
      </c>
      <c r="F70">
        <f>STANDARDIZE(A70,B106,B107)</f>
        <v>0.51903114186851218</v>
      </c>
      <c r="G70">
        <f t="shared" si="2"/>
        <v>0.69813048763432417</v>
      </c>
      <c r="H70">
        <f t="shared" si="3"/>
        <v>4.3123820967657545E-2</v>
      </c>
      <c r="K70">
        <f t="shared" si="4"/>
        <v>1</v>
      </c>
      <c r="L70">
        <f>POWER('Quasi 150000  (2)'!K70,2)/1500</f>
        <v>6.6666666666666664E-4</v>
      </c>
    </row>
    <row r="71" spans="1:12" x14ac:dyDescent="0.35">
      <c r="A71">
        <v>66</v>
      </c>
      <c r="B71" t="s">
        <v>5</v>
      </c>
      <c r="C71">
        <v>1500</v>
      </c>
      <c r="D71">
        <f t="shared" si="5"/>
        <v>99751</v>
      </c>
      <c r="E71">
        <f t="shared" ref="E71:E105" si="6">D71/150000</f>
        <v>0.66500666666666663</v>
      </c>
      <c r="F71">
        <f>STANDARDIZE(A71,B106,B107)</f>
        <v>0.55363321799307963</v>
      </c>
      <c r="G71">
        <f t="shared" ref="G71:G105" si="7">NORMSDIST(F71)</f>
        <v>0.71008505617607276</v>
      </c>
      <c r="H71">
        <f t="shared" ref="H71:H105" si="8">ABS(G71-E71)</f>
        <v>4.5078389509406125E-2</v>
      </c>
      <c r="K71">
        <f t="shared" ref="K71:K105" si="9">C71-1500</f>
        <v>0</v>
      </c>
      <c r="L71">
        <f>POWER('Quasi 150000  (2)'!K71,2)/1500</f>
        <v>0</v>
      </c>
    </row>
    <row r="72" spans="1:12" x14ac:dyDescent="0.35">
      <c r="A72">
        <v>67</v>
      </c>
      <c r="B72" t="s">
        <v>4</v>
      </c>
      <c r="C72">
        <v>1501</v>
      </c>
      <c r="D72">
        <f t="shared" si="5"/>
        <v>101252</v>
      </c>
      <c r="E72">
        <f t="shared" si="6"/>
        <v>0.67501333333333335</v>
      </c>
      <c r="F72">
        <f>STANDARDIZE(A72,B106,B107)</f>
        <v>0.58823529411764708</v>
      </c>
      <c r="G72">
        <f t="shared" si="7"/>
        <v>0.72181281478654669</v>
      </c>
      <c r="H72">
        <f t="shared" si="8"/>
        <v>4.6799481453213332E-2</v>
      </c>
      <c r="K72">
        <f t="shared" si="9"/>
        <v>1</v>
      </c>
      <c r="L72">
        <f>POWER('Quasi 150000  (2)'!K72,2)/1500</f>
        <v>6.6666666666666664E-4</v>
      </c>
    </row>
    <row r="73" spans="1:12" x14ac:dyDescent="0.35">
      <c r="A73">
        <v>68</v>
      </c>
      <c r="B73" t="s">
        <v>4</v>
      </c>
      <c r="C73">
        <v>1499</v>
      </c>
      <c r="D73">
        <f t="shared" si="5"/>
        <v>102751</v>
      </c>
      <c r="E73">
        <f t="shared" si="6"/>
        <v>0.68500666666666665</v>
      </c>
      <c r="F73">
        <f>STANDARDIZE(A73,B106,B107)</f>
        <v>0.62283737024221453</v>
      </c>
      <c r="G73">
        <f t="shared" si="7"/>
        <v>0.73330430098853316</v>
      </c>
      <c r="H73">
        <f t="shared" si="8"/>
        <v>4.8297634321866512E-2</v>
      </c>
      <c r="K73">
        <f t="shared" si="9"/>
        <v>-1</v>
      </c>
      <c r="L73">
        <f>POWER('Quasi 150000  (2)'!K73,2)/1500</f>
        <v>6.6666666666666664E-4</v>
      </c>
    </row>
    <row r="74" spans="1:12" x14ac:dyDescent="0.35">
      <c r="A74">
        <v>69</v>
      </c>
      <c r="B74" t="s">
        <v>5</v>
      </c>
      <c r="C74">
        <v>1500</v>
      </c>
      <c r="D74">
        <f t="shared" si="5"/>
        <v>104251</v>
      </c>
      <c r="E74">
        <f t="shared" si="6"/>
        <v>0.69500666666666666</v>
      </c>
      <c r="F74">
        <f>STANDARDIZE(A74,B106,B107)</f>
        <v>0.65743944636678209</v>
      </c>
      <c r="G74">
        <f t="shared" si="7"/>
        <v>0.74455080262935791</v>
      </c>
      <c r="H74">
        <f t="shared" si="8"/>
        <v>4.9544135962691249E-2</v>
      </c>
      <c r="K74">
        <f t="shared" si="9"/>
        <v>0</v>
      </c>
      <c r="L74">
        <f>POWER('Quasi 150000  (2)'!K74,2)/1500</f>
        <v>0</v>
      </c>
    </row>
    <row r="75" spans="1:12" x14ac:dyDescent="0.35">
      <c r="A75">
        <v>70</v>
      </c>
      <c r="B75" t="s">
        <v>5</v>
      </c>
      <c r="C75">
        <v>1499</v>
      </c>
      <c r="D75">
        <f t="shared" si="5"/>
        <v>105750</v>
      </c>
      <c r="E75">
        <f t="shared" si="6"/>
        <v>0.70499999999999996</v>
      </c>
      <c r="F75">
        <f>STANDARDIZE(A75,B106,B107)</f>
        <v>0.69204152249134954</v>
      </c>
      <c r="G75">
        <f t="shared" si="7"/>
        <v>0.75554437327231661</v>
      </c>
      <c r="H75">
        <f t="shared" si="8"/>
        <v>5.0544373272316645E-2</v>
      </c>
      <c r="K75">
        <f t="shared" si="9"/>
        <v>-1</v>
      </c>
      <c r="L75">
        <f>POWER('Quasi 150000  (2)'!K75,2)/1500</f>
        <v>6.6666666666666664E-4</v>
      </c>
    </row>
    <row r="76" spans="1:12" x14ac:dyDescent="0.35">
      <c r="A76">
        <v>71</v>
      </c>
      <c r="B76" t="s">
        <v>5</v>
      </c>
      <c r="C76">
        <v>1501</v>
      </c>
      <c r="D76">
        <f t="shared" si="5"/>
        <v>107251</v>
      </c>
      <c r="E76">
        <f t="shared" si="6"/>
        <v>0.71500666666666668</v>
      </c>
      <c r="F76">
        <f>STANDARDIZE(A76,B106,B107)</f>
        <v>0.72664359861591699</v>
      </c>
      <c r="G76">
        <f t="shared" si="7"/>
        <v>0.76627784363576323</v>
      </c>
      <c r="H76">
        <f t="shared" si="8"/>
        <v>5.1271176969096555E-2</v>
      </c>
      <c r="K76">
        <f t="shared" si="9"/>
        <v>1</v>
      </c>
      <c r="L76">
        <f>POWER('Quasi 150000  (2)'!K76,2)/1500</f>
        <v>6.6666666666666664E-4</v>
      </c>
    </row>
    <row r="77" spans="1:12" x14ac:dyDescent="0.35">
      <c r="A77">
        <v>72</v>
      </c>
      <c r="B77" t="s">
        <v>4</v>
      </c>
      <c r="C77">
        <v>1500</v>
      </c>
      <c r="D77">
        <f t="shared" si="5"/>
        <v>108751</v>
      </c>
      <c r="E77">
        <f t="shared" si="6"/>
        <v>0.72500666666666669</v>
      </c>
      <c r="F77">
        <f>STANDARDIZE(A77,B106,B107)</f>
        <v>0.76124567474048443</v>
      </c>
      <c r="G77">
        <f t="shared" si="7"/>
        <v>0.77674482909873899</v>
      </c>
      <c r="H77">
        <f t="shared" si="8"/>
        <v>5.1738162432072299E-2</v>
      </c>
      <c r="K77">
        <f t="shared" si="9"/>
        <v>0</v>
      </c>
      <c r="L77">
        <f>POWER('Quasi 150000  (2)'!K77,2)/1500</f>
        <v>0</v>
      </c>
    </row>
    <row r="78" spans="1:12" x14ac:dyDescent="0.35">
      <c r="A78">
        <v>73</v>
      </c>
      <c r="B78" t="s">
        <v>4</v>
      </c>
      <c r="C78">
        <v>1500</v>
      </c>
      <c r="D78">
        <f t="shared" si="5"/>
        <v>110251</v>
      </c>
      <c r="E78">
        <f t="shared" si="6"/>
        <v>0.7350066666666667</v>
      </c>
      <c r="F78">
        <f>STANDARDIZE(A78,B106,B107)</f>
        <v>0.79584775086505199</v>
      </c>
      <c r="G78">
        <f t="shared" si="7"/>
        <v>0.78693973331950107</v>
      </c>
      <c r="H78">
        <f t="shared" si="8"/>
        <v>5.193306665283437E-2</v>
      </c>
      <c r="K78">
        <f t="shared" si="9"/>
        <v>0</v>
      </c>
      <c r="L78">
        <f>POWER('Quasi 150000  (2)'!K78,2)/1500</f>
        <v>0</v>
      </c>
    </row>
    <row r="79" spans="1:12" x14ac:dyDescent="0.35">
      <c r="A79">
        <v>74</v>
      </c>
      <c r="B79" t="s">
        <v>4</v>
      </c>
      <c r="C79">
        <v>1500</v>
      </c>
      <c r="D79">
        <f t="shared" si="5"/>
        <v>111751</v>
      </c>
      <c r="E79">
        <f t="shared" si="6"/>
        <v>0.74500666666666671</v>
      </c>
      <c r="F79">
        <f>STANDARDIZE(A79,B106,B107)</f>
        <v>0.83044982698961944</v>
      </c>
      <c r="G79">
        <f t="shared" si="7"/>
        <v>0.7968577480397695</v>
      </c>
      <c r="H79">
        <f t="shared" si="8"/>
        <v>5.1851081373102792E-2</v>
      </c>
      <c r="K79">
        <f t="shared" si="9"/>
        <v>0</v>
      </c>
      <c r="L79">
        <f>POWER('Quasi 150000  (2)'!K79,2)/1500</f>
        <v>0</v>
      </c>
    </row>
    <row r="80" spans="1:12" x14ac:dyDescent="0.35">
      <c r="A80">
        <v>75</v>
      </c>
      <c r="B80" t="s">
        <v>5</v>
      </c>
      <c r="C80">
        <v>1500</v>
      </c>
      <c r="D80">
        <f t="shared" si="5"/>
        <v>113251</v>
      </c>
      <c r="E80">
        <f t="shared" si="6"/>
        <v>0.75500666666666671</v>
      </c>
      <c r="F80">
        <f>STANDARDIZE(A80,B106,B107)</f>
        <v>0.86505190311418689</v>
      </c>
      <c r="G80">
        <f t="shared" si="7"/>
        <v>0.8064948491727234</v>
      </c>
      <c r="H80">
        <f t="shared" si="8"/>
        <v>5.148818250605669E-2</v>
      </c>
      <c r="K80">
        <f t="shared" si="9"/>
        <v>0</v>
      </c>
      <c r="L80">
        <f>POWER('Quasi 150000  (2)'!K80,2)/1500</f>
        <v>0</v>
      </c>
    </row>
    <row r="81" spans="1:12" x14ac:dyDescent="0.35">
      <c r="A81">
        <v>76</v>
      </c>
      <c r="B81" t="s">
        <v>4</v>
      </c>
      <c r="C81">
        <v>1500</v>
      </c>
      <c r="D81">
        <f t="shared" si="5"/>
        <v>114751</v>
      </c>
      <c r="E81">
        <f t="shared" si="6"/>
        <v>0.76500666666666661</v>
      </c>
      <c r="F81">
        <f>STANDARDIZE(A81,B106,B107)</f>
        <v>0.89965397923875434</v>
      </c>
      <c r="G81">
        <f t="shared" si="7"/>
        <v>0.81584778929654556</v>
      </c>
      <c r="H81">
        <f t="shared" si="8"/>
        <v>5.0841122629878943E-2</v>
      </c>
      <c r="K81">
        <f t="shared" si="9"/>
        <v>0</v>
      </c>
      <c r="L81">
        <f>POWER('Quasi 150000  (2)'!K81,2)/1500</f>
        <v>0</v>
      </c>
    </row>
    <row r="82" spans="1:12" x14ac:dyDescent="0.35">
      <c r="A82">
        <v>77</v>
      </c>
      <c r="B82" t="s">
        <v>5</v>
      </c>
      <c r="C82">
        <v>1499</v>
      </c>
      <c r="D82">
        <f t="shared" si="5"/>
        <v>116250</v>
      </c>
      <c r="E82">
        <f t="shared" si="6"/>
        <v>0.77500000000000002</v>
      </c>
      <c r="F82">
        <f>STANDARDIZE(A82,B106,B107)</f>
        <v>0.93425605536332179</v>
      </c>
      <c r="G82">
        <f t="shared" si="7"/>
        <v>0.82491408669744093</v>
      </c>
      <c r="H82">
        <f t="shared" si="8"/>
        <v>4.9914086697440907E-2</v>
      </c>
      <c r="K82">
        <f t="shared" si="9"/>
        <v>-1</v>
      </c>
      <c r="L82">
        <f>POWER('Quasi 150000  (2)'!K82,2)/1500</f>
        <v>6.6666666666666664E-4</v>
      </c>
    </row>
    <row r="83" spans="1:12" x14ac:dyDescent="0.35">
      <c r="A83">
        <v>78</v>
      </c>
      <c r="B83" t="s">
        <v>5</v>
      </c>
      <c r="C83">
        <v>1501</v>
      </c>
      <c r="D83">
        <f t="shared" si="5"/>
        <v>117751</v>
      </c>
      <c r="E83">
        <f t="shared" si="6"/>
        <v>0.78500666666666663</v>
      </c>
      <c r="F83">
        <f>STANDARDIZE(A83,B106,B107)</f>
        <v>0.96885813148788935</v>
      </c>
      <c r="G83">
        <f t="shared" si="7"/>
        <v>0.8336920111263818</v>
      </c>
      <c r="H83">
        <f t="shared" si="8"/>
        <v>4.8685344459715174E-2</v>
      </c>
      <c r="K83">
        <f t="shared" si="9"/>
        <v>1</v>
      </c>
      <c r="L83">
        <f>POWER('Quasi 150000  (2)'!K83,2)/1500</f>
        <v>6.6666666666666664E-4</v>
      </c>
    </row>
    <row r="84" spans="1:12" x14ac:dyDescent="0.35">
      <c r="A84">
        <v>79</v>
      </c>
      <c r="B84" t="s">
        <v>5</v>
      </c>
      <c r="C84">
        <v>1500</v>
      </c>
      <c r="D84">
        <f t="shared" si="5"/>
        <v>119251</v>
      </c>
      <c r="E84">
        <f t="shared" si="6"/>
        <v>0.79500666666666664</v>
      </c>
      <c r="F84">
        <f>STANDARDIZE(A84,B106,B107)</f>
        <v>1.0034602076124568</v>
      </c>
      <c r="G84">
        <f t="shared" si="7"/>
        <v>0.84218056645221939</v>
      </c>
      <c r="H84">
        <f t="shared" si="8"/>
        <v>4.7173899785552753E-2</v>
      </c>
      <c r="K84">
        <f t="shared" si="9"/>
        <v>0</v>
      </c>
      <c r="L84">
        <f>POWER('Quasi 150000  (2)'!K84,2)/1500</f>
        <v>0</v>
      </c>
    </row>
    <row r="85" spans="1:12" x14ac:dyDescent="0.35">
      <c r="A85">
        <v>80</v>
      </c>
      <c r="B85" t="s">
        <v>4</v>
      </c>
      <c r="C85">
        <v>1499</v>
      </c>
      <c r="D85">
        <f t="shared" si="5"/>
        <v>120750</v>
      </c>
      <c r="E85">
        <f t="shared" si="6"/>
        <v>0.80500000000000005</v>
      </c>
      <c r="F85">
        <f>STANDARDIZE(A85,B106,B107)</f>
        <v>1.0380622837370244</v>
      </c>
      <c r="G85">
        <f t="shared" si="7"/>
        <v>0.85037947041012751</v>
      </c>
      <c r="H85">
        <f t="shared" si="8"/>
        <v>4.5379470410127465E-2</v>
      </c>
      <c r="K85">
        <f t="shared" si="9"/>
        <v>-1</v>
      </c>
      <c r="L85">
        <f>POWER('Quasi 150000  (2)'!K85,2)/1500</f>
        <v>6.6666666666666664E-4</v>
      </c>
    </row>
    <row r="86" spans="1:12" x14ac:dyDescent="0.35">
      <c r="A86">
        <v>81</v>
      </c>
      <c r="B86" t="s">
        <v>4</v>
      </c>
      <c r="C86">
        <v>1500</v>
      </c>
      <c r="D86">
        <f t="shared" si="5"/>
        <v>122250</v>
      </c>
      <c r="E86">
        <f t="shared" si="6"/>
        <v>0.81499999999999995</v>
      </c>
      <c r="F86">
        <f>STANDARDIZE(A86,B106,B107)</f>
        <v>1.0726643598615917</v>
      </c>
      <c r="G86">
        <f t="shared" si="7"/>
        <v>0.85828913165852705</v>
      </c>
      <c r="H86">
        <f t="shared" si="8"/>
        <v>4.3289131658527102E-2</v>
      </c>
      <c r="K86">
        <f t="shared" si="9"/>
        <v>0</v>
      </c>
      <c r="L86">
        <f>POWER('Quasi 150000  (2)'!K86,2)/1500</f>
        <v>0</v>
      </c>
    </row>
    <row r="87" spans="1:12" x14ac:dyDescent="0.35">
      <c r="A87">
        <v>82</v>
      </c>
      <c r="B87" t="s">
        <v>4</v>
      </c>
      <c r="C87">
        <v>1500</v>
      </c>
      <c r="D87">
        <f t="shared" si="5"/>
        <v>123750</v>
      </c>
      <c r="E87">
        <f t="shared" si="6"/>
        <v>0.82499999999999996</v>
      </c>
      <c r="F87">
        <f>STANDARDIZE(A87,B106,B107)</f>
        <v>1.1072664359861593</v>
      </c>
      <c r="G87">
        <f t="shared" si="7"/>
        <v>0.86591062436960076</v>
      </c>
      <c r="H87">
        <f t="shared" si="8"/>
        <v>4.0910624369600801E-2</v>
      </c>
      <c r="K87">
        <f t="shared" si="9"/>
        <v>0</v>
      </c>
      <c r="L87">
        <f>POWER('Quasi 150000  (2)'!K87,2)/1500</f>
        <v>0</v>
      </c>
    </row>
    <row r="88" spans="1:12" x14ac:dyDescent="0.35">
      <c r="A88">
        <v>83</v>
      </c>
      <c r="B88" t="s">
        <v>5</v>
      </c>
      <c r="C88">
        <v>1501</v>
      </c>
      <c r="D88">
        <f t="shared" si="5"/>
        <v>125251</v>
      </c>
      <c r="E88">
        <f t="shared" si="6"/>
        <v>0.83500666666666667</v>
      </c>
      <c r="F88">
        <f>STANDARDIZE(A88,B106,B107)</f>
        <v>1.1418685121107266</v>
      </c>
      <c r="G88">
        <f t="shared" si="7"/>
        <v>0.87324566058822739</v>
      </c>
      <c r="H88">
        <f t="shared" si="8"/>
        <v>3.8238993921560716E-2</v>
      </c>
      <c r="K88">
        <f t="shared" si="9"/>
        <v>1</v>
      </c>
      <c r="L88">
        <f>POWER('Quasi 150000  (2)'!K88,2)/1500</f>
        <v>6.6666666666666664E-4</v>
      </c>
    </row>
    <row r="89" spans="1:12" x14ac:dyDescent="0.35">
      <c r="A89">
        <v>84</v>
      </c>
      <c r="B89" t="s">
        <v>5</v>
      </c>
      <c r="C89">
        <v>1500</v>
      </c>
      <c r="D89">
        <f t="shared" si="5"/>
        <v>126751</v>
      </c>
      <c r="E89">
        <f t="shared" si="6"/>
        <v>0.84500666666666668</v>
      </c>
      <c r="F89">
        <f>STANDARDIZE(A89,B106,B107)</f>
        <v>1.1764705882352942</v>
      </c>
      <c r="G89">
        <f t="shared" si="7"/>
        <v>0.88029656060160533</v>
      </c>
      <c r="H89">
        <f t="shared" si="8"/>
        <v>3.5289893934938643E-2</v>
      </c>
      <c r="K89">
        <f t="shared" si="9"/>
        <v>0</v>
      </c>
      <c r="L89">
        <f>POWER('Quasi 150000  (2)'!K89,2)/1500</f>
        <v>0</v>
      </c>
    </row>
    <row r="90" spans="1:12" x14ac:dyDescent="0.35">
      <c r="A90">
        <v>85</v>
      </c>
      <c r="B90" t="s">
        <v>4</v>
      </c>
      <c r="C90">
        <v>1500</v>
      </c>
      <c r="D90">
        <f t="shared" si="5"/>
        <v>128251</v>
      </c>
      <c r="E90">
        <f t="shared" si="6"/>
        <v>0.85500666666666669</v>
      </c>
      <c r="F90">
        <f>STANDARDIZE(A90,B106,B107)</f>
        <v>1.2110726643598617</v>
      </c>
      <c r="G90">
        <f t="shared" si="7"/>
        <v>0.88706622156702475</v>
      </c>
      <c r="H90">
        <f t="shared" si="8"/>
        <v>3.2059554900358056E-2</v>
      </c>
      <c r="K90">
        <f t="shared" si="9"/>
        <v>0</v>
      </c>
      <c r="L90">
        <f>POWER('Quasi 150000  (2)'!K90,2)/1500</f>
        <v>0</v>
      </c>
    </row>
    <row r="91" spans="1:12" x14ac:dyDescent="0.35">
      <c r="A91">
        <v>86</v>
      </c>
      <c r="B91" t="s">
        <v>4</v>
      </c>
      <c r="C91">
        <v>1500</v>
      </c>
      <c r="D91">
        <f t="shared" si="5"/>
        <v>129751</v>
      </c>
      <c r="E91">
        <f t="shared" si="6"/>
        <v>0.8650066666666667</v>
      </c>
      <c r="F91">
        <f>STANDARDIZE(A91,B106,B107)</f>
        <v>1.2456747404844291</v>
      </c>
      <c r="G91">
        <f t="shared" si="7"/>
        <v>0.89355808464821407</v>
      </c>
      <c r="H91">
        <f t="shared" si="8"/>
        <v>2.8551417981547367E-2</v>
      </c>
      <c r="K91">
        <f t="shared" si="9"/>
        <v>0</v>
      </c>
      <c r="L91">
        <f>POWER('Quasi 150000  (2)'!K91,2)/1500</f>
        <v>0</v>
      </c>
    </row>
    <row r="92" spans="1:12" x14ac:dyDescent="0.35">
      <c r="A92">
        <v>87</v>
      </c>
      <c r="B92" t="s">
        <v>4</v>
      </c>
      <c r="C92">
        <v>1499</v>
      </c>
      <c r="D92">
        <f t="shared" si="5"/>
        <v>131250</v>
      </c>
      <c r="E92">
        <f t="shared" si="6"/>
        <v>0.875</v>
      </c>
      <c r="F92">
        <f>STANDARDIZE(A92,B106,B107)</f>
        <v>1.2802768166089966</v>
      </c>
      <c r="G92">
        <f t="shared" si="7"/>
        <v>0.89977610091147864</v>
      </c>
      <c r="H92">
        <f t="shared" si="8"/>
        <v>2.4776100911478638E-2</v>
      </c>
      <c r="K92">
        <f t="shared" si="9"/>
        <v>-1</v>
      </c>
      <c r="L92">
        <f>POWER('Quasi 150000  (2)'!K92,2)/1500</f>
        <v>6.6666666666666664E-4</v>
      </c>
    </row>
    <row r="93" spans="1:12" x14ac:dyDescent="0.35">
      <c r="A93">
        <v>88</v>
      </c>
      <c r="B93" t="s">
        <v>5</v>
      </c>
      <c r="C93">
        <v>1500</v>
      </c>
      <c r="D93">
        <f t="shared" si="5"/>
        <v>132750</v>
      </c>
      <c r="E93">
        <f t="shared" si="6"/>
        <v>0.88500000000000001</v>
      </c>
      <c r="F93">
        <f>STANDARDIZE(A93,B106,B107)</f>
        <v>1.3148788927335642</v>
      </c>
      <c r="G93">
        <f t="shared" si="7"/>
        <v>0.90572469623155494</v>
      </c>
      <c r="H93">
        <f t="shared" si="8"/>
        <v>2.0724696231554929E-2</v>
      </c>
      <c r="K93">
        <f t="shared" si="9"/>
        <v>0</v>
      </c>
      <c r="L93">
        <f>POWER('Quasi 150000  (2)'!K93,2)/1500</f>
        <v>0</v>
      </c>
    </row>
    <row r="94" spans="1:12" x14ac:dyDescent="0.35">
      <c r="A94">
        <v>89</v>
      </c>
      <c r="B94" t="s">
        <v>5</v>
      </c>
      <c r="C94">
        <v>1500</v>
      </c>
      <c r="D94">
        <f t="shared" si="5"/>
        <v>134250</v>
      </c>
      <c r="E94">
        <f t="shared" si="6"/>
        <v>0.89500000000000002</v>
      </c>
      <c r="F94">
        <f>STANDARDIZE(A94,B106,B107)</f>
        <v>1.3494809688581315</v>
      </c>
      <c r="G94">
        <f t="shared" si="7"/>
        <v>0.91140873545381396</v>
      </c>
      <c r="H94">
        <f t="shared" si="8"/>
        <v>1.6408735453813938E-2</v>
      </c>
      <c r="K94">
        <f t="shared" si="9"/>
        <v>0</v>
      </c>
      <c r="L94">
        <f>POWER('Quasi 150000  (2)'!K94,2)/1500</f>
        <v>0</v>
      </c>
    </row>
    <row r="95" spans="1:12" x14ac:dyDescent="0.35">
      <c r="A95">
        <v>90</v>
      </c>
      <c r="B95" t="s">
        <v>4</v>
      </c>
      <c r="C95">
        <v>1501</v>
      </c>
      <c r="D95">
        <f t="shared" si="5"/>
        <v>135751</v>
      </c>
      <c r="E95">
        <f t="shared" si="6"/>
        <v>0.90500666666666663</v>
      </c>
      <c r="F95">
        <f>STANDARDIZE(A95,B106,B107)</f>
        <v>1.3840830449826991</v>
      </c>
      <c r="G95">
        <f t="shared" si="7"/>
        <v>0.91683348605426573</v>
      </c>
      <c r="H95">
        <f t="shared" si="8"/>
        <v>1.1826819387599108E-2</v>
      </c>
      <c r="K95">
        <f t="shared" si="9"/>
        <v>1</v>
      </c>
      <c r="L95">
        <f>POWER('Quasi 150000  (2)'!K95,2)/1500</f>
        <v>6.6666666666666664E-4</v>
      </c>
    </row>
    <row r="96" spans="1:12" x14ac:dyDescent="0.35">
      <c r="A96">
        <v>91</v>
      </c>
      <c r="B96" t="s">
        <v>5</v>
      </c>
      <c r="C96">
        <v>1500</v>
      </c>
      <c r="D96">
        <f t="shared" si="5"/>
        <v>137251</v>
      </c>
      <c r="E96">
        <f t="shared" si="6"/>
        <v>0.91500666666666663</v>
      </c>
      <c r="F96">
        <f>STANDARDIZE(A96,B106,B107)</f>
        <v>1.4186851211072664</v>
      </c>
      <c r="G96">
        <f t="shared" si="7"/>
        <v>0.92200458153189002</v>
      </c>
      <c r="H96">
        <f t="shared" si="8"/>
        <v>6.9979148652233869E-3</v>
      </c>
      <c r="K96">
        <f t="shared" si="9"/>
        <v>0</v>
      </c>
      <c r="L96">
        <f>POWER('Quasi 150000  (2)'!K96,2)/1500</f>
        <v>0</v>
      </c>
    </row>
    <row r="97" spans="1:12" x14ac:dyDescent="0.35">
      <c r="A97">
        <v>92</v>
      </c>
      <c r="B97" t="s">
        <v>5</v>
      </c>
      <c r="C97">
        <v>1501</v>
      </c>
      <c r="D97">
        <f t="shared" si="5"/>
        <v>138752</v>
      </c>
      <c r="E97">
        <f t="shared" si="6"/>
        <v>0.92501333333333335</v>
      </c>
      <c r="F97">
        <f>STANDARDIZE(A97,B106,B107)</f>
        <v>1.453287197231834</v>
      </c>
      <c r="G97">
        <f t="shared" si="7"/>
        <v>0.92692798475927007</v>
      </c>
      <c r="H97">
        <f t="shared" si="8"/>
        <v>1.9146514259367198E-3</v>
      </c>
      <c r="K97">
        <f t="shared" si="9"/>
        <v>1</v>
      </c>
      <c r="L97">
        <f>POWER('Quasi 150000  (2)'!K97,2)/1500</f>
        <v>6.6666666666666664E-4</v>
      </c>
    </row>
    <row r="98" spans="1:12" x14ac:dyDescent="0.35">
      <c r="A98">
        <v>93</v>
      </c>
      <c r="B98" t="s">
        <v>4</v>
      </c>
      <c r="C98">
        <v>1499</v>
      </c>
      <c r="D98">
        <f t="shared" si="5"/>
        <v>140251</v>
      </c>
      <c r="E98">
        <f t="shared" si="6"/>
        <v>0.93500666666666665</v>
      </c>
      <c r="F98">
        <f>STANDARDIZE(A98,B106,B107)</f>
        <v>1.4878892733564015</v>
      </c>
      <c r="G98">
        <f t="shared" si="7"/>
        <v>0.9316099515074947</v>
      </c>
      <c r="H98">
        <f t="shared" si="8"/>
        <v>3.396715159171948E-3</v>
      </c>
      <c r="K98">
        <f t="shared" si="9"/>
        <v>-1</v>
      </c>
      <c r="L98">
        <f>POWER('Quasi 150000  (2)'!K98,2)/1500</f>
        <v>6.6666666666666664E-4</v>
      </c>
    </row>
    <row r="99" spans="1:12" x14ac:dyDescent="0.35">
      <c r="A99">
        <v>94</v>
      </c>
      <c r="B99" t="s">
        <v>4</v>
      </c>
      <c r="C99">
        <v>1500</v>
      </c>
      <c r="D99">
        <f t="shared" si="5"/>
        <v>141751</v>
      </c>
      <c r="E99">
        <f t="shared" si="6"/>
        <v>0.94500666666666666</v>
      </c>
      <c r="F99">
        <f>STANDARDIZE(A99,B106,B107)</f>
        <v>1.5224913494809689</v>
      </c>
      <c r="G99">
        <f t="shared" si="7"/>
        <v>0.93605699434998302</v>
      </c>
      <c r="H99">
        <f t="shared" si="8"/>
        <v>8.9496723166836434E-3</v>
      </c>
      <c r="K99">
        <f t="shared" si="9"/>
        <v>0</v>
      </c>
      <c r="L99">
        <f>POWER('Quasi 150000  (2)'!K99,2)/1500</f>
        <v>0</v>
      </c>
    </row>
    <row r="100" spans="1:12" x14ac:dyDescent="0.35">
      <c r="A100">
        <v>95</v>
      </c>
      <c r="B100" t="s">
        <v>5</v>
      </c>
      <c r="C100">
        <v>1499</v>
      </c>
      <c r="D100">
        <f t="shared" si="5"/>
        <v>143250</v>
      </c>
      <c r="E100">
        <f t="shared" si="6"/>
        <v>0.95499999999999996</v>
      </c>
      <c r="F100">
        <f>STANDARDIZE(A100,B106,B107)</f>
        <v>1.5570934256055364</v>
      </c>
      <c r="G100">
        <f t="shared" si="7"/>
        <v>0.9402758471374344</v>
      </c>
      <c r="H100">
        <f t="shared" si="8"/>
        <v>1.4724152862565565E-2</v>
      </c>
      <c r="K100">
        <f t="shared" si="9"/>
        <v>-1</v>
      </c>
      <c r="L100">
        <f>POWER('Quasi 150000  (2)'!K100,2)/1500</f>
        <v>6.6666666666666664E-4</v>
      </c>
    </row>
    <row r="101" spans="1:12" x14ac:dyDescent="0.35">
      <c r="A101">
        <v>96</v>
      </c>
      <c r="B101" t="s">
        <v>4</v>
      </c>
      <c r="C101">
        <v>1501</v>
      </c>
      <c r="D101">
        <f t="shared" si="5"/>
        <v>144751</v>
      </c>
      <c r="E101">
        <f t="shared" si="6"/>
        <v>0.96500666666666668</v>
      </c>
      <c r="F101">
        <f>STANDARDIZE(A101,B106,B107)</f>
        <v>1.591695501730104</v>
      </c>
      <c r="G101">
        <f t="shared" si="7"/>
        <v>0.94427343022269228</v>
      </c>
      <c r="H101">
        <f t="shared" si="8"/>
        <v>2.0733236443974401E-2</v>
      </c>
      <c r="K101">
        <f t="shared" si="9"/>
        <v>1</v>
      </c>
      <c r="L101">
        <f>POWER('Quasi 150000  (2)'!K101,2)/1500</f>
        <v>6.6666666666666664E-4</v>
      </c>
    </row>
    <row r="102" spans="1:12" x14ac:dyDescent="0.35">
      <c r="A102">
        <v>97</v>
      </c>
      <c r="B102" t="s">
        <v>5</v>
      </c>
      <c r="C102">
        <v>1500</v>
      </c>
      <c r="D102">
        <f t="shared" si="5"/>
        <v>146251</v>
      </c>
      <c r="E102">
        <f t="shared" si="6"/>
        <v>0.97500666666666669</v>
      </c>
      <c r="F102">
        <f>STANDARDIZE(A102,B106,B107)</f>
        <v>1.6262975778546713</v>
      </c>
      <c r="G102">
        <f t="shared" si="7"/>
        <v>0.94805681660009988</v>
      </c>
      <c r="H102">
        <f t="shared" si="8"/>
        <v>2.6949850066566805E-2</v>
      </c>
      <c r="K102">
        <f t="shared" si="9"/>
        <v>0</v>
      </c>
      <c r="L102">
        <f>POWER('Quasi 150000  (2)'!K102,2)/1500</f>
        <v>0</v>
      </c>
    </row>
    <row r="103" spans="1:12" x14ac:dyDescent="0.35">
      <c r="A103">
        <v>98</v>
      </c>
      <c r="B103" t="s">
        <v>5</v>
      </c>
      <c r="C103">
        <v>1500</v>
      </c>
      <c r="D103">
        <f t="shared" si="5"/>
        <v>147751</v>
      </c>
      <c r="E103">
        <f t="shared" si="6"/>
        <v>0.9850066666666667</v>
      </c>
      <c r="F103">
        <f>STANDARDIZE(A103,B106,B107)</f>
        <v>1.6608996539792389</v>
      </c>
      <c r="G103">
        <f t="shared" si="7"/>
        <v>0.9516331991090955</v>
      </c>
      <c r="H103">
        <f t="shared" si="8"/>
        <v>3.3373467557571201E-2</v>
      </c>
      <c r="K103">
        <f t="shared" si="9"/>
        <v>0</v>
      </c>
      <c r="L103">
        <f>POWER('Quasi 150000  (2)'!K103,2)/1500</f>
        <v>0</v>
      </c>
    </row>
    <row r="104" spans="1:12" x14ac:dyDescent="0.35">
      <c r="A104">
        <v>99</v>
      </c>
      <c r="B104" t="s">
        <v>5</v>
      </c>
      <c r="C104">
        <v>1500</v>
      </c>
      <c r="D104">
        <f t="shared" si="5"/>
        <v>149251</v>
      </c>
      <c r="E104">
        <f t="shared" si="6"/>
        <v>0.99500666666666671</v>
      </c>
      <c r="F104">
        <f>STANDARDIZE(A104,B106,B107)</f>
        <v>1.6955017301038062</v>
      </c>
      <c r="G104">
        <f t="shared" si="7"/>
        <v>0.95500985883651257</v>
      </c>
      <c r="H104">
        <f t="shared" si="8"/>
        <v>3.9996807830154135E-2</v>
      </c>
      <c r="K104">
        <f t="shared" si="9"/>
        <v>0</v>
      </c>
      <c r="L104">
        <f>POWER('Quasi 150000  (2)'!K104,2)/1500</f>
        <v>0</v>
      </c>
    </row>
    <row r="105" spans="1:12" x14ac:dyDescent="0.35">
      <c r="A105">
        <v>100</v>
      </c>
      <c r="B105" t="s">
        <v>3</v>
      </c>
      <c r="C105">
        <v>749</v>
      </c>
      <c r="D105">
        <f t="shared" si="5"/>
        <v>150000</v>
      </c>
      <c r="E105">
        <f t="shared" si="6"/>
        <v>1</v>
      </c>
      <c r="F105">
        <f>STANDARDIZE(A105,B106,B107)</f>
        <v>1.7301038062283738</v>
      </c>
      <c r="G105">
        <f t="shared" si="7"/>
        <v>0.95819413483648308</v>
      </c>
      <c r="H105">
        <f t="shared" si="8"/>
        <v>4.180586516351692E-2</v>
      </c>
      <c r="K105">
        <f t="shared" si="9"/>
        <v>-751</v>
      </c>
      <c r="L105">
        <f>POWER('Quasi 150000  (2)'!K105,2)/1500</f>
        <v>376.00066666666669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150000</v>
      </c>
    </row>
    <row r="111" spans="1:12" x14ac:dyDescent="0.35">
      <c r="A111" t="s">
        <v>22</v>
      </c>
      <c r="B111">
        <f>SQRT(B108)</f>
        <v>387.29833462074168</v>
      </c>
    </row>
    <row r="112" spans="1:12" x14ac:dyDescent="0.35">
      <c r="A112" t="s">
        <v>21</v>
      </c>
      <c r="B112">
        <f>B107/B111</f>
        <v>7.4619479136929567E-2</v>
      </c>
    </row>
    <row r="113" spans="1:4" x14ac:dyDescent="0.35">
      <c r="A113" t="s">
        <v>23</v>
      </c>
      <c r="B113">
        <v>1500</v>
      </c>
    </row>
    <row r="114" spans="1:4" x14ac:dyDescent="0.35">
      <c r="A114" t="s">
        <v>31</v>
      </c>
      <c r="B114">
        <f>SUM(L5:L105)</f>
        <v>750.02800000000093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6.1939733319501089E-2</v>
      </c>
      <c r="D118" t="s">
        <v>45</v>
      </c>
    </row>
    <row r="119" spans="1:4" ht="16.5" x14ac:dyDescent="0.45">
      <c r="A119" t="s">
        <v>44</v>
      </c>
      <c r="B119">
        <f>1.36/B111</f>
        <v>3.5115049005613914E-3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-6.9974734187831293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6.324492076013313E-3</v>
      </c>
    </row>
    <row r="124" spans="1:4" x14ac:dyDescent="0.35">
      <c r="A124" t="s">
        <v>50</v>
      </c>
      <c r="B124">
        <f>B122/B123</f>
        <v>-1106.4087573644388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-7.009869195472624</v>
      </c>
    </row>
    <row r="127" spans="1:4" x14ac:dyDescent="0.35">
      <c r="A127" t="s">
        <v>53</v>
      </c>
      <c r="B127">
        <f>B122+B123*_xlfn.NORM.S.INV(1-0.05/2)</f>
        <v>-6.9850776420936347</v>
      </c>
    </row>
    <row r="129" spans="1:4" x14ac:dyDescent="0.35">
      <c r="A129" t="s">
        <v>54</v>
      </c>
      <c r="B129">
        <f>KURT(C5:C105)</f>
        <v>47.915265111345107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1.2648899830244026E-2</v>
      </c>
    </row>
    <row r="131" spans="1:4" x14ac:dyDescent="0.35">
      <c r="A131" t="s">
        <v>56</v>
      </c>
      <c r="B131">
        <f>B129/B130</f>
        <v>3788.0974436035763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47.890473723233775</v>
      </c>
    </row>
    <row r="134" spans="1:4" x14ac:dyDescent="0.35">
      <c r="A134" t="s">
        <v>57</v>
      </c>
      <c r="B134">
        <f>B129+B130*_xlfn.NORM.S.INV(1-0.05/2)</f>
        <v>47.940056499456439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8" workbookViewId="0">
      <selection activeCell="H115" sqref="H115"/>
    </sheetView>
  </sheetViews>
  <sheetFormatPr defaultRowHeight="14.5" x14ac:dyDescent="0.35"/>
  <cols>
    <col min="1" max="1" width="16" customWidth="1"/>
  </cols>
  <sheetData>
    <row r="1" spans="1:15" x14ac:dyDescent="0.35">
      <c r="A1" t="s">
        <v>101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1</v>
      </c>
      <c r="D5">
        <v>1</v>
      </c>
      <c r="E5">
        <f>D5/100000</f>
        <v>1.0000000000000001E-5</v>
      </c>
      <c r="F5">
        <f>STANDARDIZE(A5,B106,B107)</f>
        <v>-5.01</v>
      </c>
      <c r="G5">
        <f>NORMSDIST(F5)</f>
        <v>2.7215017728558205E-7</v>
      </c>
      <c r="H5">
        <f>ABS(G5-E5)</f>
        <v>9.7278498227144189E-6</v>
      </c>
      <c r="K5">
        <f>C5-1000</f>
        <v>-999</v>
      </c>
      <c r="L5">
        <f>POWER('Normal Distribution'!K5,2)/1000</f>
        <v>998.00099999999998</v>
      </c>
    </row>
    <row r="6" spans="1:15" x14ac:dyDescent="0.35">
      <c r="A6">
        <v>1</v>
      </c>
      <c r="B6" t="s">
        <v>5</v>
      </c>
      <c r="C6">
        <v>1</v>
      </c>
      <c r="D6">
        <f t="shared" ref="D6:D69" si="0">D5+C6</f>
        <v>2</v>
      </c>
      <c r="E6">
        <f>D6/100000</f>
        <v>2.0000000000000002E-5</v>
      </c>
      <c r="F6">
        <f>STANDARDIZE(A6,B106,B107)</f>
        <v>-4.91</v>
      </c>
      <c r="G6">
        <f>NORMSDIST(F6)</f>
        <v>4.5538196484073046E-7</v>
      </c>
      <c r="H6">
        <f>ABS(G6-E6)</f>
        <v>1.9544618035159272E-5</v>
      </c>
      <c r="K6">
        <f t="shared" ref="K6:K69" si="1">C6-1000</f>
        <v>-999</v>
      </c>
      <c r="L6">
        <f>POWER('Normal Distribution'!K6,2)/1000</f>
        <v>998.00099999999998</v>
      </c>
    </row>
    <row r="7" spans="1:15" x14ac:dyDescent="0.35">
      <c r="A7">
        <v>2</v>
      </c>
      <c r="B7" t="s">
        <v>4</v>
      </c>
      <c r="C7">
        <v>2</v>
      </c>
      <c r="D7">
        <f t="shared" si="0"/>
        <v>4</v>
      </c>
      <c r="E7">
        <f t="shared" ref="E7:E70" si="2">D7/100000</f>
        <v>4.0000000000000003E-5</v>
      </c>
      <c r="F7">
        <f>STANDARDIZE(A7,B106,B107)</f>
        <v>-4.8100000000000005</v>
      </c>
      <c r="G7">
        <f t="shared" ref="G7:G70" si="3">NORMSDIST(F7)</f>
        <v>7.5465147914636657E-7</v>
      </c>
      <c r="H7">
        <f t="shared" ref="H7:H70" si="4">ABS(G7-E7)</f>
        <v>3.9245348520853637E-5</v>
      </c>
      <c r="K7">
        <f t="shared" si="1"/>
        <v>-998</v>
      </c>
      <c r="L7">
        <f>POWER('Normal Distribution'!K7,2)/1000</f>
        <v>996.00400000000002</v>
      </c>
    </row>
    <row r="8" spans="1:15" x14ac:dyDescent="0.35">
      <c r="A8">
        <v>3</v>
      </c>
      <c r="B8" t="s">
        <v>4</v>
      </c>
      <c r="C8">
        <v>1</v>
      </c>
      <c r="D8">
        <f t="shared" si="0"/>
        <v>5</v>
      </c>
      <c r="E8">
        <f t="shared" si="2"/>
        <v>5.0000000000000002E-5</v>
      </c>
      <c r="F8">
        <f>STANDARDIZE(A8,B106,B107)</f>
        <v>-4.71</v>
      </c>
      <c r="G8">
        <f t="shared" si="3"/>
        <v>1.2385839573524676E-6</v>
      </c>
      <c r="H8">
        <f t="shared" si="4"/>
        <v>4.8761416042647534E-5</v>
      </c>
      <c r="K8">
        <f t="shared" si="1"/>
        <v>-999</v>
      </c>
      <c r="L8">
        <f>POWER('Normal Distribution'!K8,2)/1000</f>
        <v>998.00099999999998</v>
      </c>
    </row>
    <row r="9" spans="1:15" x14ac:dyDescent="0.35">
      <c r="A9">
        <v>4</v>
      </c>
      <c r="B9" t="s">
        <v>4</v>
      </c>
      <c r="C9">
        <v>3</v>
      </c>
      <c r="D9">
        <f t="shared" si="0"/>
        <v>8</v>
      </c>
      <c r="E9">
        <f t="shared" si="2"/>
        <v>8.0000000000000007E-5</v>
      </c>
      <c r="F9">
        <f>STANDARDIZE(A9,B106,B107)</f>
        <v>-4.6100000000000003</v>
      </c>
      <c r="G9">
        <f t="shared" si="3"/>
        <v>2.0133448548093346E-6</v>
      </c>
      <c r="H9">
        <f t="shared" si="4"/>
        <v>7.798665514519067E-5</v>
      </c>
      <c r="K9">
        <f t="shared" si="1"/>
        <v>-997</v>
      </c>
      <c r="L9">
        <f>POWER('Normal Distribution'!K9,2)/1000</f>
        <v>994.00900000000001</v>
      </c>
    </row>
    <row r="10" spans="1:15" x14ac:dyDescent="0.35">
      <c r="A10">
        <v>5</v>
      </c>
      <c r="B10" t="s">
        <v>5</v>
      </c>
      <c r="C10">
        <v>7</v>
      </c>
      <c r="D10">
        <f t="shared" si="0"/>
        <v>15</v>
      </c>
      <c r="E10">
        <f t="shared" si="2"/>
        <v>1.4999999999999999E-4</v>
      </c>
      <c r="F10">
        <f>STANDARDIZE(A10,B106,B107)</f>
        <v>-4.51</v>
      </c>
      <c r="G10">
        <f t="shared" si="3"/>
        <v>3.2413812873533834E-6</v>
      </c>
      <c r="H10">
        <f t="shared" si="4"/>
        <v>1.4675861871264661E-4</v>
      </c>
      <c r="K10">
        <f t="shared" si="1"/>
        <v>-993</v>
      </c>
      <c r="L10">
        <f>POWER('Normal Distribution'!K10,2)/1000</f>
        <v>986.04899999999998</v>
      </c>
    </row>
    <row r="11" spans="1:15" x14ac:dyDescent="0.35">
      <c r="A11">
        <v>6</v>
      </c>
      <c r="B11" t="s">
        <v>5</v>
      </c>
      <c r="C11">
        <v>7</v>
      </c>
      <c r="D11">
        <f t="shared" si="0"/>
        <v>22</v>
      </c>
      <c r="E11">
        <f t="shared" si="2"/>
        <v>2.2000000000000001E-4</v>
      </c>
      <c r="F11">
        <f>STANDARDIZE(A11,B106,B107)</f>
        <v>-4.41</v>
      </c>
      <c r="G11">
        <f t="shared" si="3"/>
        <v>5.1685309572241284E-6</v>
      </c>
      <c r="H11">
        <f t="shared" si="4"/>
        <v>2.1483146904277588E-4</v>
      </c>
      <c r="K11">
        <f t="shared" si="1"/>
        <v>-993</v>
      </c>
      <c r="L11">
        <f>POWER('Normal Distribution'!K11,2)/1000</f>
        <v>986.04899999999998</v>
      </c>
    </row>
    <row r="12" spans="1:15" x14ac:dyDescent="0.35">
      <c r="A12">
        <v>7</v>
      </c>
      <c r="B12" t="s">
        <v>5</v>
      </c>
      <c r="C12">
        <v>19</v>
      </c>
      <c r="D12">
        <f t="shared" si="0"/>
        <v>41</v>
      </c>
      <c r="E12">
        <f t="shared" si="2"/>
        <v>4.0999999999999999E-4</v>
      </c>
      <c r="F12">
        <f>STANDARDIZE(A12,B106,B107)</f>
        <v>-4.3100000000000005</v>
      </c>
      <c r="G12">
        <f t="shared" si="3"/>
        <v>8.1627273027630377E-6</v>
      </c>
      <c r="H12">
        <f t="shared" si="4"/>
        <v>4.0183727269723697E-4</v>
      </c>
      <c r="K12">
        <f t="shared" si="1"/>
        <v>-981</v>
      </c>
      <c r="L12">
        <f>POWER('Normal Distribution'!K12,2)/1000</f>
        <v>962.36099999999999</v>
      </c>
    </row>
    <row r="13" spans="1:15" x14ac:dyDescent="0.35">
      <c r="A13">
        <v>8</v>
      </c>
      <c r="B13" t="s">
        <v>4</v>
      </c>
      <c r="C13">
        <v>13</v>
      </c>
      <c r="D13">
        <f t="shared" si="0"/>
        <v>54</v>
      </c>
      <c r="E13">
        <f t="shared" si="2"/>
        <v>5.4000000000000001E-4</v>
      </c>
      <c r="F13">
        <f>STANDARDIZE(A13,B106,B107)</f>
        <v>-4.21</v>
      </c>
      <c r="G13">
        <f t="shared" si="3"/>
        <v>1.2768534413734932E-5</v>
      </c>
      <c r="H13">
        <f t="shared" si="4"/>
        <v>5.2723146558626504E-4</v>
      </c>
      <c r="K13">
        <f t="shared" si="1"/>
        <v>-987</v>
      </c>
      <c r="L13">
        <f>POWER('Normal Distribution'!K13,2)/1000</f>
        <v>974.16899999999998</v>
      </c>
    </row>
    <row r="14" spans="1:15" x14ac:dyDescent="0.35">
      <c r="A14">
        <v>9</v>
      </c>
      <c r="B14" t="s">
        <v>5</v>
      </c>
      <c r="C14">
        <v>9</v>
      </c>
      <c r="D14">
        <f t="shared" si="0"/>
        <v>63</v>
      </c>
      <c r="E14">
        <f t="shared" si="2"/>
        <v>6.3000000000000003E-4</v>
      </c>
      <c r="F14">
        <f>STANDARDIZE(A14,B106,B107)</f>
        <v>-4.1100000000000003</v>
      </c>
      <c r="G14">
        <f t="shared" si="3"/>
        <v>1.9782955868224021E-5</v>
      </c>
      <c r="H14">
        <f t="shared" si="4"/>
        <v>6.1021704413177595E-4</v>
      </c>
      <c r="K14">
        <f t="shared" si="1"/>
        <v>-991</v>
      </c>
      <c r="L14">
        <f>POWER('Normal Distribution'!K14,2)/1000</f>
        <v>982.08100000000002</v>
      </c>
    </row>
    <row r="15" spans="1:15" x14ac:dyDescent="0.35">
      <c r="A15">
        <v>10</v>
      </c>
      <c r="B15" t="s">
        <v>4</v>
      </c>
      <c r="C15">
        <v>24</v>
      </c>
      <c r="D15">
        <f t="shared" si="0"/>
        <v>87</v>
      </c>
      <c r="E15">
        <f t="shared" si="2"/>
        <v>8.7000000000000001E-4</v>
      </c>
      <c r="F15">
        <f>STANDARDIZE(A15,B106,B107)</f>
        <v>-4.01</v>
      </c>
      <c r="G15">
        <f t="shared" si="3"/>
        <v>3.0359373926618166E-5</v>
      </c>
      <c r="H15">
        <f t="shared" si="4"/>
        <v>8.3964062607338184E-4</v>
      </c>
      <c r="K15">
        <f t="shared" si="1"/>
        <v>-976</v>
      </c>
      <c r="L15">
        <f>POWER('Normal Distribution'!K15,2)/1000</f>
        <v>952.57600000000002</v>
      </c>
    </row>
    <row r="16" spans="1:15" x14ac:dyDescent="0.35">
      <c r="A16">
        <v>11</v>
      </c>
      <c r="B16" t="s">
        <v>5</v>
      </c>
      <c r="C16">
        <v>26</v>
      </c>
      <c r="D16">
        <f t="shared" si="0"/>
        <v>113</v>
      </c>
      <c r="E16">
        <f t="shared" si="2"/>
        <v>1.1299999999999999E-3</v>
      </c>
      <c r="F16">
        <f>STANDARDIZE(A16,B106,B107)</f>
        <v>-3.91</v>
      </c>
      <c r="G16">
        <f t="shared" si="3"/>
        <v>4.6148060556208756E-5</v>
      </c>
      <c r="H16">
        <f t="shared" si="4"/>
        <v>1.0838519394437912E-3</v>
      </c>
      <c r="K16">
        <f t="shared" si="1"/>
        <v>-974</v>
      </c>
      <c r="L16">
        <f>POWER('Normal Distribution'!K16,2)/1000</f>
        <v>948.67600000000004</v>
      </c>
    </row>
    <row r="17" spans="1:12" x14ac:dyDescent="0.35">
      <c r="A17">
        <v>12</v>
      </c>
      <c r="B17" t="s">
        <v>5</v>
      </c>
      <c r="C17">
        <v>46</v>
      </c>
      <c r="D17">
        <f t="shared" si="0"/>
        <v>159</v>
      </c>
      <c r="E17">
        <f t="shared" si="2"/>
        <v>1.5900000000000001E-3</v>
      </c>
      <c r="F17">
        <f>STANDARDIZE(A17,B106,B107)</f>
        <v>-3.81</v>
      </c>
      <c r="G17">
        <f t="shared" si="3"/>
        <v>6.9483395879865075E-5</v>
      </c>
      <c r="H17">
        <f t="shared" si="4"/>
        <v>1.520516604120135E-3</v>
      </c>
      <c r="K17">
        <f t="shared" si="1"/>
        <v>-954</v>
      </c>
      <c r="L17">
        <f>POWER('Normal Distribution'!K17,2)/1000</f>
        <v>910.11599999999999</v>
      </c>
    </row>
    <row r="18" spans="1:12" x14ac:dyDescent="0.35">
      <c r="A18">
        <v>13</v>
      </c>
      <c r="B18" t="s">
        <v>4</v>
      </c>
      <c r="C18">
        <v>58</v>
      </c>
      <c r="D18">
        <f t="shared" si="0"/>
        <v>217</v>
      </c>
      <c r="E18">
        <f t="shared" si="2"/>
        <v>2.1700000000000001E-3</v>
      </c>
      <c r="F18">
        <f>STANDARDIZE(A18,B106,B107)</f>
        <v>-3.71</v>
      </c>
      <c r="G18">
        <f t="shared" si="3"/>
        <v>1.0362962367403117E-4</v>
      </c>
      <c r="H18">
        <f t="shared" si="4"/>
        <v>2.0663703763259688E-3</v>
      </c>
      <c r="K18">
        <f t="shared" si="1"/>
        <v>-942</v>
      </c>
      <c r="L18">
        <f>POWER('Normal Distribution'!K18,2)/1000</f>
        <v>887.36400000000003</v>
      </c>
    </row>
    <row r="19" spans="1:12" x14ac:dyDescent="0.35">
      <c r="A19">
        <v>14</v>
      </c>
      <c r="B19" t="s">
        <v>5</v>
      </c>
      <c r="C19">
        <v>79</v>
      </c>
      <c r="D19">
        <f t="shared" si="0"/>
        <v>296</v>
      </c>
      <c r="E19">
        <f t="shared" si="2"/>
        <v>2.96E-3</v>
      </c>
      <c r="F19">
        <f>STANDARDIZE(A19,B106,B107)</f>
        <v>-3.6100000000000003</v>
      </c>
      <c r="G19">
        <f t="shared" si="3"/>
        <v>1.5309850257375475E-4</v>
      </c>
      <c r="H19">
        <f t="shared" si="4"/>
        <v>2.8069014974262453E-3</v>
      </c>
      <c r="K19">
        <f t="shared" si="1"/>
        <v>-921</v>
      </c>
      <c r="L19">
        <f>POWER('Normal Distribution'!K19,2)/1000</f>
        <v>848.24099999999999</v>
      </c>
    </row>
    <row r="20" spans="1:12" x14ac:dyDescent="0.35">
      <c r="A20">
        <v>15</v>
      </c>
      <c r="B20" t="s">
        <v>4</v>
      </c>
      <c r="C20">
        <v>81</v>
      </c>
      <c r="D20">
        <f t="shared" si="0"/>
        <v>377</v>
      </c>
      <c r="E20">
        <f t="shared" si="2"/>
        <v>3.7699999999999999E-3</v>
      </c>
      <c r="F20">
        <f>STANDARDIZE(A20,B106,B107)</f>
        <v>-3.5100000000000002</v>
      </c>
      <c r="G20">
        <f t="shared" si="3"/>
        <v>2.2405334699109256E-4</v>
      </c>
      <c r="H20">
        <f t="shared" si="4"/>
        <v>3.5459466530089073E-3</v>
      </c>
      <c r="K20">
        <f t="shared" si="1"/>
        <v>-919</v>
      </c>
      <c r="L20">
        <f>POWER('Normal Distribution'!K20,2)/1000</f>
        <v>844.56100000000004</v>
      </c>
    </row>
    <row r="21" spans="1:12" x14ac:dyDescent="0.35">
      <c r="A21">
        <v>16</v>
      </c>
      <c r="B21" t="s">
        <v>4</v>
      </c>
      <c r="C21">
        <v>126</v>
      </c>
      <c r="D21">
        <f t="shared" si="0"/>
        <v>503</v>
      </c>
      <c r="E21">
        <f t="shared" si="2"/>
        <v>5.0299999999999997E-3</v>
      </c>
      <c r="F21">
        <f>STANDARDIZE(A21,B106,B107)</f>
        <v>-3.41</v>
      </c>
      <c r="G21">
        <f t="shared" si="3"/>
        <v>3.2481439741887741E-4</v>
      </c>
      <c r="H21">
        <f t="shared" si="4"/>
        <v>4.7051856025811228E-3</v>
      </c>
      <c r="K21">
        <f t="shared" si="1"/>
        <v>-874</v>
      </c>
      <c r="L21">
        <f>POWER('Normal Distribution'!K21,2)/1000</f>
        <v>763.87599999999998</v>
      </c>
    </row>
    <row r="22" spans="1:12" x14ac:dyDescent="0.35">
      <c r="A22">
        <v>17</v>
      </c>
      <c r="B22" t="s">
        <v>5</v>
      </c>
      <c r="C22">
        <v>161</v>
      </c>
      <c r="D22">
        <f t="shared" si="0"/>
        <v>664</v>
      </c>
      <c r="E22">
        <f t="shared" si="2"/>
        <v>6.6400000000000001E-3</v>
      </c>
      <c r="F22">
        <f>STANDARDIZE(A22,B106,B107)</f>
        <v>-3.31</v>
      </c>
      <c r="G22">
        <f t="shared" si="3"/>
        <v>4.6647985610754901E-4</v>
      </c>
      <c r="H22">
        <f t="shared" si="4"/>
        <v>6.173520143892451E-3</v>
      </c>
      <c r="K22">
        <f t="shared" si="1"/>
        <v>-839</v>
      </c>
      <c r="L22">
        <f>POWER('Normal Distribution'!K22,2)/1000</f>
        <v>703.92100000000005</v>
      </c>
    </row>
    <row r="23" spans="1:12" x14ac:dyDescent="0.35">
      <c r="A23">
        <v>18</v>
      </c>
      <c r="B23" t="s">
        <v>5</v>
      </c>
      <c r="C23">
        <v>246</v>
      </c>
      <c r="D23">
        <f t="shared" si="0"/>
        <v>910</v>
      </c>
      <c r="E23">
        <f t="shared" si="2"/>
        <v>9.1000000000000004E-3</v>
      </c>
      <c r="F23">
        <f>STANDARDIZE(A23,B106,B107)</f>
        <v>-3.21</v>
      </c>
      <c r="G23">
        <f t="shared" si="3"/>
        <v>6.6367486143996716E-4</v>
      </c>
      <c r="H23">
        <f t="shared" si="4"/>
        <v>8.436325138560033E-3</v>
      </c>
      <c r="K23">
        <f t="shared" si="1"/>
        <v>-754</v>
      </c>
      <c r="L23">
        <f>POWER('Normal Distribution'!K23,2)/1000</f>
        <v>568.51599999999996</v>
      </c>
    </row>
    <row r="24" spans="1:12" x14ac:dyDescent="0.35">
      <c r="A24">
        <v>19</v>
      </c>
      <c r="B24" t="s">
        <v>5</v>
      </c>
      <c r="C24">
        <v>274</v>
      </c>
      <c r="D24">
        <f t="shared" si="0"/>
        <v>1184</v>
      </c>
      <c r="E24">
        <f t="shared" si="2"/>
        <v>1.184E-2</v>
      </c>
      <c r="F24">
        <f>STANDARDIZE(A24,B106,B107)</f>
        <v>-3.1100000000000003</v>
      </c>
      <c r="G24">
        <f t="shared" si="3"/>
        <v>9.3543671951409749E-4</v>
      </c>
      <c r="H24">
        <f t="shared" si="4"/>
        <v>1.0904563280485903E-2</v>
      </c>
      <c r="K24">
        <f t="shared" si="1"/>
        <v>-726</v>
      </c>
      <c r="L24">
        <f>POWER('Normal Distribution'!K24,2)/1000</f>
        <v>527.07600000000002</v>
      </c>
    </row>
    <row r="25" spans="1:12" x14ac:dyDescent="0.35">
      <c r="A25">
        <v>20</v>
      </c>
      <c r="B25" t="s">
        <v>5</v>
      </c>
      <c r="C25">
        <v>375</v>
      </c>
      <c r="D25">
        <f t="shared" si="0"/>
        <v>1559</v>
      </c>
      <c r="E25">
        <f t="shared" si="2"/>
        <v>1.559E-2</v>
      </c>
      <c r="F25">
        <f>STANDARDIZE(A25,B106,B107)</f>
        <v>-3.0100000000000002</v>
      </c>
      <c r="G25">
        <f t="shared" si="3"/>
        <v>1.3062384487694651E-3</v>
      </c>
      <c r="H25">
        <f t="shared" si="4"/>
        <v>1.4283761551230534E-2</v>
      </c>
      <c r="K25">
        <f t="shared" si="1"/>
        <v>-625</v>
      </c>
      <c r="L25">
        <f>POWER('Normal Distribution'!K25,2)/1000</f>
        <v>390.625</v>
      </c>
    </row>
    <row r="26" spans="1:12" x14ac:dyDescent="0.35">
      <c r="A26">
        <v>21</v>
      </c>
      <c r="B26" t="s">
        <v>5</v>
      </c>
      <c r="C26">
        <v>485</v>
      </c>
      <c r="D26">
        <f t="shared" si="0"/>
        <v>2044</v>
      </c>
      <c r="E26">
        <f t="shared" si="2"/>
        <v>2.044E-2</v>
      </c>
      <c r="F26">
        <f>STANDARDIZE(A26,B106,B107)</f>
        <v>-2.91</v>
      </c>
      <c r="G26">
        <f t="shared" si="3"/>
        <v>1.8071437808064271E-3</v>
      </c>
      <c r="H26">
        <f t="shared" si="4"/>
        <v>1.8632856219193573E-2</v>
      </c>
      <c r="K26">
        <f t="shared" si="1"/>
        <v>-515</v>
      </c>
      <c r="L26">
        <f>POWER('Normal Distribution'!K26,2)/1000</f>
        <v>265.22500000000002</v>
      </c>
    </row>
    <row r="27" spans="1:12" x14ac:dyDescent="0.35">
      <c r="A27">
        <v>22</v>
      </c>
      <c r="B27" t="s">
        <v>4</v>
      </c>
      <c r="C27">
        <v>525</v>
      </c>
      <c r="D27">
        <f t="shared" si="0"/>
        <v>2569</v>
      </c>
      <c r="E27">
        <f t="shared" si="2"/>
        <v>2.5690000000000001E-2</v>
      </c>
      <c r="F27">
        <f>STANDARDIZE(A27,B106,B107)</f>
        <v>-2.81</v>
      </c>
      <c r="G27">
        <f t="shared" si="3"/>
        <v>2.4770749987858601E-3</v>
      </c>
      <c r="H27">
        <f t="shared" si="4"/>
        <v>2.3212925001214142E-2</v>
      </c>
      <c r="K27">
        <f t="shared" si="1"/>
        <v>-475</v>
      </c>
      <c r="L27">
        <f>POWER('Normal Distribution'!K27,2)/1000</f>
        <v>225.625</v>
      </c>
    </row>
    <row r="28" spans="1:12" x14ac:dyDescent="0.35">
      <c r="A28">
        <v>23</v>
      </c>
      <c r="B28" t="s">
        <v>5</v>
      </c>
      <c r="C28">
        <v>638</v>
      </c>
      <c r="D28">
        <f t="shared" si="0"/>
        <v>3207</v>
      </c>
      <c r="E28">
        <f t="shared" si="2"/>
        <v>3.2070000000000001E-2</v>
      </c>
      <c r="F28">
        <f>STANDARDIZE(A28,B106,B107)</f>
        <v>-2.71</v>
      </c>
      <c r="G28">
        <f t="shared" si="3"/>
        <v>3.3641604066691941E-3</v>
      </c>
      <c r="H28">
        <f t="shared" si="4"/>
        <v>2.8705839593330808E-2</v>
      </c>
      <c r="K28">
        <f t="shared" si="1"/>
        <v>-362</v>
      </c>
      <c r="L28">
        <f>POWER('Normal Distribution'!K28,2)/1000</f>
        <v>131.04400000000001</v>
      </c>
    </row>
    <row r="29" spans="1:12" x14ac:dyDescent="0.35">
      <c r="A29">
        <v>24</v>
      </c>
      <c r="B29" t="s">
        <v>5</v>
      </c>
      <c r="C29">
        <v>796</v>
      </c>
      <c r="D29">
        <f t="shared" si="0"/>
        <v>4003</v>
      </c>
      <c r="E29">
        <f t="shared" si="2"/>
        <v>4.0030000000000003E-2</v>
      </c>
      <c r="F29">
        <f>STANDARDIZE(A29,B106,B107)</f>
        <v>-2.6100000000000003</v>
      </c>
      <c r="G29">
        <f t="shared" si="3"/>
        <v>4.5271111329673154E-3</v>
      </c>
      <c r="H29">
        <f t="shared" si="4"/>
        <v>3.5502888867032685E-2</v>
      </c>
      <c r="K29">
        <f t="shared" si="1"/>
        <v>-204</v>
      </c>
      <c r="L29">
        <f>POWER('Normal Distribution'!K29,2)/1000</f>
        <v>41.616</v>
      </c>
    </row>
    <row r="30" spans="1:12" x14ac:dyDescent="0.35">
      <c r="A30">
        <v>25</v>
      </c>
      <c r="B30" t="s">
        <v>5</v>
      </c>
      <c r="C30">
        <v>932</v>
      </c>
      <c r="D30">
        <f t="shared" si="0"/>
        <v>4935</v>
      </c>
      <c r="E30">
        <f t="shared" si="2"/>
        <v>4.9349999999999998E-2</v>
      </c>
      <c r="F30">
        <f>STANDARDIZE(A30,B106,B107)</f>
        <v>-2.5100000000000002</v>
      </c>
      <c r="G30">
        <f t="shared" si="3"/>
        <v>6.0365580804126523E-3</v>
      </c>
      <c r="H30">
        <f t="shared" si="4"/>
        <v>4.3313441919587345E-2</v>
      </c>
      <c r="K30">
        <f t="shared" si="1"/>
        <v>-68</v>
      </c>
      <c r="L30">
        <f>POWER('Normal Distribution'!K30,2)/1000</f>
        <v>4.6239999999999997</v>
      </c>
    </row>
    <row r="31" spans="1:12" x14ac:dyDescent="0.35">
      <c r="A31">
        <v>26</v>
      </c>
      <c r="B31" t="s">
        <v>5</v>
      </c>
      <c r="C31">
        <v>1111</v>
      </c>
      <c r="D31">
        <f t="shared" si="0"/>
        <v>6046</v>
      </c>
      <c r="E31">
        <f t="shared" si="2"/>
        <v>6.046E-2</v>
      </c>
      <c r="F31">
        <f>STANDARDIZE(A31,B106,B107)</f>
        <v>-2.41</v>
      </c>
      <c r="G31">
        <f t="shared" si="3"/>
        <v>7.9762602607337217E-3</v>
      </c>
      <c r="H31">
        <f t="shared" si="4"/>
        <v>5.2483739739266275E-2</v>
      </c>
      <c r="K31">
        <f t="shared" si="1"/>
        <v>111</v>
      </c>
      <c r="L31">
        <f>POWER('Normal Distribution'!K31,2)/1000</f>
        <v>12.321</v>
      </c>
    </row>
    <row r="32" spans="1:12" x14ac:dyDescent="0.35">
      <c r="A32">
        <v>27</v>
      </c>
      <c r="B32" t="s">
        <v>4</v>
      </c>
      <c r="C32">
        <v>1251</v>
      </c>
      <c r="D32">
        <f t="shared" si="0"/>
        <v>7297</v>
      </c>
      <c r="E32">
        <f t="shared" si="2"/>
        <v>7.2969999999999993E-2</v>
      </c>
      <c r="F32">
        <f>STANDARDIZE(A32,B106,B107)</f>
        <v>-2.31</v>
      </c>
      <c r="G32">
        <f t="shared" si="3"/>
        <v>1.0444077061951081E-2</v>
      </c>
      <c r="H32">
        <f t="shared" si="4"/>
        <v>6.2525922938048914E-2</v>
      </c>
      <c r="K32">
        <f t="shared" si="1"/>
        <v>251</v>
      </c>
      <c r="L32">
        <f>POWER('Normal Distribution'!K32,2)/1000</f>
        <v>63.000999999999998</v>
      </c>
    </row>
    <row r="33" spans="1:12" x14ac:dyDescent="0.35">
      <c r="A33">
        <v>28</v>
      </c>
      <c r="B33" t="s">
        <v>5</v>
      </c>
      <c r="C33">
        <v>1491</v>
      </c>
      <c r="D33">
        <f t="shared" si="0"/>
        <v>8788</v>
      </c>
      <c r="E33">
        <f t="shared" si="2"/>
        <v>8.788E-2</v>
      </c>
      <c r="F33">
        <f>STANDARDIZE(A33,B106,B107)</f>
        <v>-2.21</v>
      </c>
      <c r="G33">
        <f t="shared" si="3"/>
        <v>1.3552581146419981E-2</v>
      </c>
      <c r="H33">
        <f t="shared" si="4"/>
        <v>7.4327418853580018E-2</v>
      </c>
      <c r="K33">
        <f t="shared" si="1"/>
        <v>491</v>
      </c>
      <c r="L33">
        <f>POWER('Normal Distribution'!K33,2)/1000</f>
        <v>241.08099999999999</v>
      </c>
    </row>
    <row r="34" spans="1:12" x14ac:dyDescent="0.35">
      <c r="A34">
        <v>29</v>
      </c>
      <c r="B34" t="s">
        <v>4</v>
      </c>
      <c r="C34">
        <v>1705</v>
      </c>
      <c r="D34">
        <f t="shared" si="0"/>
        <v>10493</v>
      </c>
      <c r="E34">
        <f t="shared" si="2"/>
        <v>0.10493</v>
      </c>
      <c r="F34">
        <f>STANDARDIZE(A34,B106,B107)</f>
        <v>-2.1100000000000003</v>
      </c>
      <c r="G34">
        <f t="shared" si="3"/>
        <v>1.742917793765706E-2</v>
      </c>
      <c r="H34">
        <f t="shared" si="4"/>
        <v>8.7500822062342942E-2</v>
      </c>
      <c r="K34">
        <f t="shared" si="1"/>
        <v>705</v>
      </c>
      <c r="L34">
        <f>POWER('Normal Distribution'!K34,2)/1000</f>
        <v>497.02499999999998</v>
      </c>
    </row>
    <row r="35" spans="1:12" x14ac:dyDescent="0.35">
      <c r="A35">
        <v>30</v>
      </c>
      <c r="B35" t="s">
        <v>5</v>
      </c>
      <c r="C35">
        <v>1921</v>
      </c>
      <c r="D35">
        <f t="shared" si="0"/>
        <v>12414</v>
      </c>
      <c r="E35">
        <f t="shared" si="2"/>
        <v>0.12414</v>
      </c>
      <c r="F35">
        <f>STANDARDIZE(A35,B106,B107)</f>
        <v>-2.0100000000000002</v>
      </c>
      <c r="G35">
        <f t="shared" si="3"/>
        <v>2.2215594429431454E-2</v>
      </c>
      <c r="H35">
        <f t="shared" si="4"/>
        <v>0.10192440557056855</v>
      </c>
      <c r="K35">
        <f t="shared" si="1"/>
        <v>921</v>
      </c>
      <c r="L35">
        <f>POWER('Normal Distribution'!K35,2)/1000</f>
        <v>848.24099999999999</v>
      </c>
    </row>
    <row r="36" spans="1:12" x14ac:dyDescent="0.35">
      <c r="A36">
        <v>31</v>
      </c>
      <c r="B36" t="s">
        <v>5</v>
      </c>
      <c r="C36">
        <v>2142</v>
      </c>
      <c r="D36">
        <f t="shared" si="0"/>
        <v>14556</v>
      </c>
      <c r="E36">
        <f t="shared" si="2"/>
        <v>0.14555999999999999</v>
      </c>
      <c r="F36">
        <f>STANDARDIZE(A36,B106,B107)</f>
        <v>-1.9100000000000001</v>
      </c>
      <c r="G36">
        <f t="shared" si="3"/>
        <v>2.8066606659772484E-2</v>
      </c>
      <c r="H36">
        <f t="shared" si="4"/>
        <v>0.11749339334022751</v>
      </c>
      <c r="K36">
        <f t="shared" si="1"/>
        <v>1142</v>
      </c>
      <c r="L36">
        <f>POWER('Normal Distribution'!K36,2)/1000</f>
        <v>1304.164</v>
      </c>
    </row>
    <row r="37" spans="1:12" x14ac:dyDescent="0.35">
      <c r="A37">
        <v>32</v>
      </c>
      <c r="B37" t="s">
        <v>5</v>
      </c>
      <c r="C37">
        <v>2335</v>
      </c>
      <c r="D37">
        <f t="shared" si="0"/>
        <v>16891</v>
      </c>
      <c r="E37">
        <f t="shared" si="2"/>
        <v>0.16891</v>
      </c>
      <c r="F37">
        <f>STANDARDIZE(A37,B106,B107)</f>
        <v>-1.81</v>
      </c>
      <c r="G37">
        <f t="shared" si="3"/>
        <v>3.5147893584038796E-2</v>
      </c>
      <c r="H37">
        <f t="shared" si="4"/>
        <v>0.1337621064159612</v>
      </c>
      <c r="K37">
        <f t="shared" si="1"/>
        <v>1335</v>
      </c>
      <c r="L37">
        <f>POWER('Normal Distribution'!K37,2)/1000</f>
        <v>1782.2249999999999</v>
      </c>
    </row>
    <row r="38" spans="1:12" x14ac:dyDescent="0.35">
      <c r="A38">
        <v>33</v>
      </c>
      <c r="B38" t="s">
        <v>4</v>
      </c>
      <c r="C38">
        <v>2671</v>
      </c>
      <c r="D38">
        <f t="shared" si="0"/>
        <v>19562</v>
      </c>
      <c r="E38">
        <f t="shared" si="2"/>
        <v>0.19561999999999999</v>
      </c>
      <c r="F38">
        <f>STANDARDIZE(A38,B106,B107)</f>
        <v>-1.7100000000000002</v>
      </c>
      <c r="G38">
        <f t="shared" si="3"/>
        <v>4.3632936524031864E-2</v>
      </c>
      <c r="H38">
        <f t="shared" si="4"/>
        <v>0.15198706347596813</v>
      </c>
      <c r="K38">
        <f t="shared" si="1"/>
        <v>1671</v>
      </c>
      <c r="L38">
        <f>POWER('Normal Distribution'!K38,2)/1000</f>
        <v>2792.241</v>
      </c>
    </row>
    <row r="39" spans="1:12" x14ac:dyDescent="0.35">
      <c r="A39">
        <v>34</v>
      </c>
      <c r="B39" t="s">
        <v>5</v>
      </c>
      <c r="C39">
        <v>2912</v>
      </c>
      <c r="D39">
        <f t="shared" si="0"/>
        <v>22474</v>
      </c>
      <c r="E39">
        <f t="shared" si="2"/>
        <v>0.22474</v>
      </c>
      <c r="F39">
        <f>STANDARDIZE(A39,B106,B107)</f>
        <v>-1.61</v>
      </c>
      <c r="G39">
        <f t="shared" si="3"/>
        <v>5.3698928148119669E-2</v>
      </c>
      <c r="H39">
        <f t="shared" si="4"/>
        <v>0.17104107185188033</v>
      </c>
      <c r="K39">
        <f t="shared" si="1"/>
        <v>1912</v>
      </c>
      <c r="L39">
        <f>POWER('Normal Distribution'!K39,2)/1000</f>
        <v>3655.7440000000001</v>
      </c>
    </row>
    <row r="40" spans="1:12" x14ac:dyDescent="0.35">
      <c r="A40">
        <v>35</v>
      </c>
      <c r="B40" t="s">
        <v>4</v>
      </c>
      <c r="C40">
        <v>3001</v>
      </c>
      <c r="D40">
        <f t="shared" si="0"/>
        <v>25475</v>
      </c>
      <c r="E40">
        <f t="shared" si="2"/>
        <v>0.25474999999999998</v>
      </c>
      <c r="F40">
        <f>STANDARDIZE(A40,B106,B107)</f>
        <v>-1.5100000000000002</v>
      </c>
      <c r="G40">
        <f t="shared" si="3"/>
        <v>6.5521712088916481E-2</v>
      </c>
      <c r="H40">
        <f t="shared" si="4"/>
        <v>0.18922828791108348</v>
      </c>
      <c r="K40">
        <f t="shared" si="1"/>
        <v>2001</v>
      </c>
      <c r="L40">
        <f>POWER('Normal Distribution'!K40,2)/1000</f>
        <v>4004.0010000000002</v>
      </c>
    </row>
    <row r="41" spans="1:12" x14ac:dyDescent="0.35">
      <c r="A41">
        <v>36</v>
      </c>
      <c r="B41" t="s">
        <v>4</v>
      </c>
      <c r="C41">
        <v>3240</v>
      </c>
      <c r="D41">
        <f t="shared" si="0"/>
        <v>28715</v>
      </c>
      <c r="E41">
        <f t="shared" si="2"/>
        <v>0.28715000000000002</v>
      </c>
      <c r="F41">
        <f>STANDARDIZE(A41,B106,B107)</f>
        <v>-1.4100000000000001</v>
      </c>
      <c r="G41">
        <f t="shared" si="3"/>
        <v>7.9269841453392359E-2</v>
      </c>
      <c r="H41">
        <f t="shared" si="4"/>
        <v>0.20788015854660766</v>
      </c>
      <c r="K41">
        <f t="shared" si="1"/>
        <v>2240</v>
      </c>
      <c r="L41">
        <f>POWER('Normal Distribution'!K41,2)/1000</f>
        <v>5017.6000000000004</v>
      </c>
    </row>
    <row r="42" spans="1:12" x14ac:dyDescent="0.35">
      <c r="A42">
        <v>37</v>
      </c>
      <c r="B42" t="s">
        <v>4</v>
      </c>
      <c r="C42">
        <v>3445</v>
      </c>
      <c r="D42">
        <f t="shared" si="0"/>
        <v>32160</v>
      </c>
      <c r="E42">
        <f t="shared" si="2"/>
        <v>0.3216</v>
      </c>
      <c r="F42">
        <f>STANDARDIZE(A42,B106,B107)</f>
        <v>-1.31</v>
      </c>
      <c r="G42">
        <f t="shared" si="3"/>
        <v>9.5097917795239018E-2</v>
      </c>
      <c r="H42">
        <f t="shared" si="4"/>
        <v>0.22650208220476098</v>
      </c>
      <c r="K42">
        <f t="shared" si="1"/>
        <v>2445</v>
      </c>
      <c r="L42">
        <f>POWER('Normal Distribution'!K42,2)/1000</f>
        <v>5978.0249999999996</v>
      </c>
    </row>
    <row r="43" spans="1:12" x14ac:dyDescent="0.35">
      <c r="A43">
        <v>38</v>
      </c>
      <c r="B43" t="s">
        <v>4</v>
      </c>
      <c r="C43">
        <v>3652</v>
      </c>
      <c r="D43">
        <f t="shared" si="0"/>
        <v>35812</v>
      </c>
      <c r="E43">
        <f t="shared" si="2"/>
        <v>0.35811999999999999</v>
      </c>
      <c r="F43">
        <f>STANDARDIZE(A43,B106,B107)</f>
        <v>-1.2100000000000002</v>
      </c>
      <c r="G43">
        <f t="shared" si="3"/>
        <v>0.11313944644397722</v>
      </c>
      <c r="H43">
        <f t="shared" si="4"/>
        <v>0.24498055355602277</v>
      </c>
      <c r="K43">
        <f t="shared" si="1"/>
        <v>2652</v>
      </c>
      <c r="L43">
        <f>POWER('Normal Distribution'!K43,2)/1000</f>
        <v>7033.1040000000003</v>
      </c>
    </row>
    <row r="44" spans="1:12" x14ac:dyDescent="0.35">
      <c r="A44">
        <v>39</v>
      </c>
      <c r="B44" t="s">
        <v>4</v>
      </c>
      <c r="C44">
        <v>3798</v>
      </c>
      <c r="D44">
        <f t="shared" si="0"/>
        <v>39610</v>
      </c>
      <c r="E44">
        <f t="shared" si="2"/>
        <v>0.39610000000000001</v>
      </c>
      <c r="F44">
        <f>STANDARDIZE(A44,B106,B107)</f>
        <v>-1.1100000000000001</v>
      </c>
      <c r="G44">
        <f t="shared" si="3"/>
        <v>0.1334995132427472</v>
      </c>
      <c r="H44">
        <f t="shared" si="4"/>
        <v>0.26260048675725278</v>
      </c>
      <c r="K44">
        <f t="shared" si="1"/>
        <v>2798</v>
      </c>
      <c r="L44">
        <f>POWER('Normal Distribution'!K44,2)/1000</f>
        <v>7828.8040000000001</v>
      </c>
    </row>
    <row r="45" spans="1:12" x14ac:dyDescent="0.35">
      <c r="A45">
        <v>40</v>
      </c>
      <c r="B45" t="s">
        <v>5</v>
      </c>
      <c r="C45">
        <v>3923</v>
      </c>
      <c r="D45">
        <f t="shared" si="0"/>
        <v>43533</v>
      </c>
      <c r="E45">
        <f t="shared" si="2"/>
        <v>0.43532999999999999</v>
      </c>
      <c r="F45">
        <f>STANDARDIZE(A45,B106,B107)</f>
        <v>-1.0100000000000002</v>
      </c>
      <c r="G45">
        <f t="shared" si="3"/>
        <v>0.15624764502125454</v>
      </c>
      <c r="H45">
        <f t="shared" si="4"/>
        <v>0.27908235497874545</v>
      </c>
      <c r="K45">
        <f t="shared" si="1"/>
        <v>2923</v>
      </c>
      <c r="L45">
        <f>POWER('Normal Distribution'!K45,2)/1000</f>
        <v>8543.9290000000001</v>
      </c>
    </row>
    <row r="46" spans="1:12" x14ac:dyDescent="0.35">
      <c r="A46">
        <v>41</v>
      </c>
      <c r="B46" t="s">
        <v>5</v>
      </c>
      <c r="C46">
        <v>4023</v>
      </c>
      <c r="D46">
        <f t="shared" si="0"/>
        <v>47556</v>
      </c>
      <c r="E46">
        <f t="shared" si="2"/>
        <v>0.47555999999999998</v>
      </c>
      <c r="F46">
        <f>STANDARDIZE(A46,B106,B107)</f>
        <v>-0.91000000000000014</v>
      </c>
      <c r="G46">
        <f t="shared" si="3"/>
        <v>0.18141125489179724</v>
      </c>
      <c r="H46">
        <f t="shared" si="4"/>
        <v>0.29414874510820277</v>
      </c>
      <c r="K46">
        <f t="shared" si="1"/>
        <v>3023</v>
      </c>
      <c r="L46">
        <f>POWER('Normal Distribution'!K46,2)/1000</f>
        <v>9138.5290000000005</v>
      </c>
    </row>
    <row r="47" spans="1:12" x14ac:dyDescent="0.35">
      <c r="A47">
        <v>42</v>
      </c>
      <c r="B47" t="s">
        <v>4</v>
      </c>
      <c r="C47">
        <v>3934</v>
      </c>
      <c r="D47">
        <f t="shared" si="0"/>
        <v>51490</v>
      </c>
      <c r="E47">
        <f t="shared" si="2"/>
        <v>0.51490000000000002</v>
      </c>
      <c r="F47">
        <f>STANDARDIZE(A47,B106,B107)</f>
        <v>-0.81000000000000016</v>
      </c>
      <c r="G47">
        <f t="shared" si="3"/>
        <v>0.20897008787160157</v>
      </c>
      <c r="H47">
        <f t="shared" si="4"/>
        <v>0.30592991212839848</v>
      </c>
      <c r="K47">
        <f t="shared" si="1"/>
        <v>2934</v>
      </c>
      <c r="L47">
        <f>POWER('Normal Distribution'!K47,2)/1000</f>
        <v>8608.3559999999998</v>
      </c>
    </row>
    <row r="48" spans="1:12" x14ac:dyDescent="0.35">
      <c r="A48">
        <v>43</v>
      </c>
      <c r="B48" t="s">
        <v>4</v>
      </c>
      <c r="C48">
        <v>3961</v>
      </c>
      <c r="D48">
        <f t="shared" si="0"/>
        <v>55451</v>
      </c>
      <c r="E48">
        <f t="shared" si="2"/>
        <v>0.55450999999999995</v>
      </c>
      <c r="F48">
        <f>STANDARDIZE(A48,B106,B107)</f>
        <v>-0.71000000000000019</v>
      </c>
      <c r="G48">
        <f t="shared" si="3"/>
        <v>0.23885206808998669</v>
      </c>
      <c r="H48">
        <f t="shared" si="4"/>
        <v>0.31565793191001323</v>
      </c>
      <c r="K48">
        <f t="shared" si="1"/>
        <v>2961</v>
      </c>
      <c r="L48">
        <f>POWER('Normal Distribution'!K48,2)/1000</f>
        <v>8767.5210000000006</v>
      </c>
    </row>
    <row r="49" spans="1:12" x14ac:dyDescent="0.35">
      <c r="A49">
        <v>44</v>
      </c>
      <c r="B49" t="s">
        <v>4</v>
      </c>
      <c r="C49">
        <v>3927</v>
      </c>
      <c r="D49">
        <f t="shared" si="0"/>
        <v>59378</v>
      </c>
      <c r="E49">
        <f t="shared" si="2"/>
        <v>0.59377999999999997</v>
      </c>
      <c r="F49">
        <f>STANDARDIZE(A49,B106,B107)</f>
        <v>-0.6100000000000001</v>
      </c>
      <c r="G49">
        <f t="shared" si="3"/>
        <v>0.27093090378300561</v>
      </c>
      <c r="H49">
        <f t="shared" si="4"/>
        <v>0.32284909621699437</v>
      </c>
      <c r="K49">
        <f t="shared" si="1"/>
        <v>2927</v>
      </c>
      <c r="L49">
        <f>POWER('Normal Distribution'!K49,2)/1000</f>
        <v>8567.3289999999997</v>
      </c>
    </row>
    <row r="50" spans="1:12" x14ac:dyDescent="0.35">
      <c r="A50">
        <v>45</v>
      </c>
      <c r="B50" t="s">
        <v>5</v>
      </c>
      <c r="C50">
        <v>3895</v>
      </c>
      <c r="D50">
        <f t="shared" si="0"/>
        <v>63273</v>
      </c>
      <c r="E50">
        <f t="shared" si="2"/>
        <v>0.63273000000000001</v>
      </c>
      <c r="F50">
        <f>STANDARDIZE(A50,B106,B107)</f>
        <v>-0.51000000000000012</v>
      </c>
      <c r="G50">
        <f t="shared" si="3"/>
        <v>0.30502573089751933</v>
      </c>
      <c r="H50">
        <f t="shared" si="4"/>
        <v>0.32770426910248068</v>
      </c>
      <c r="K50">
        <f t="shared" si="1"/>
        <v>2895</v>
      </c>
      <c r="L50">
        <f>POWER('Normal Distribution'!K50,2)/1000</f>
        <v>8381.0249999999996</v>
      </c>
    </row>
    <row r="51" spans="1:12" x14ac:dyDescent="0.35">
      <c r="A51">
        <v>46</v>
      </c>
      <c r="B51" t="s">
        <v>4</v>
      </c>
      <c r="C51">
        <v>3754</v>
      </c>
      <c r="D51">
        <f t="shared" si="0"/>
        <v>67027</v>
      </c>
      <c r="E51">
        <f t="shared" si="2"/>
        <v>0.67027000000000003</v>
      </c>
      <c r="F51">
        <f>STANDARDIZE(A51,B106,B107)</f>
        <v>-0.41000000000000014</v>
      </c>
      <c r="G51">
        <f t="shared" si="3"/>
        <v>0.34090297377232259</v>
      </c>
      <c r="H51">
        <f t="shared" si="4"/>
        <v>0.32936702622767744</v>
      </c>
      <c r="K51">
        <f t="shared" si="1"/>
        <v>2754</v>
      </c>
      <c r="L51">
        <f>POWER('Normal Distribution'!K51,2)/1000</f>
        <v>7584.5159999999996</v>
      </c>
    </row>
    <row r="52" spans="1:12" x14ac:dyDescent="0.35">
      <c r="A52">
        <v>47</v>
      </c>
      <c r="B52" t="s">
        <v>4</v>
      </c>
      <c r="C52">
        <v>3431</v>
      </c>
      <c r="D52">
        <f t="shared" si="0"/>
        <v>70458</v>
      </c>
      <c r="E52">
        <f t="shared" si="2"/>
        <v>0.70457999999999998</v>
      </c>
      <c r="F52">
        <f>STANDARDIZE(A52,B106,B107)</f>
        <v>-0.31000000000000016</v>
      </c>
      <c r="G52">
        <f t="shared" si="3"/>
        <v>0.37828047817798061</v>
      </c>
      <c r="H52">
        <f t="shared" si="4"/>
        <v>0.32629952182201938</v>
      </c>
      <c r="K52">
        <f t="shared" si="1"/>
        <v>2431</v>
      </c>
      <c r="L52">
        <f>POWER('Normal Distribution'!K52,2)/1000</f>
        <v>5909.7610000000004</v>
      </c>
    </row>
    <row r="53" spans="1:12" x14ac:dyDescent="0.35">
      <c r="A53">
        <v>48</v>
      </c>
      <c r="B53" t="s">
        <v>4</v>
      </c>
      <c r="C53">
        <v>3439</v>
      </c>
      <c r="D53">
        <f t="shared" si="0"/>
        <v>73897</v>
      </c>
      <c r="E53">
        <f t="shared" si="2"/>
        <v>0.73897000000000002</v>
      </c>
      <c r="F53">
        <f>STANDARDIZE(A53,B106,B107)</f>
        <v>-0.21000000000000013</v>
      </c>
      <c r="G53">
        <f t="shared" si="3"/>
        <v>0.41683383651755762</v>
      </c>
      <c r="H53">
        <f t="shared" si="4"/>
        <v>0.32213616348244239</v>
      </c>
      <c r="K53">
        <f t="shared" si="1"/>
        <v>2439</v>
      </c>
      <c r="L53">
        <f>POWER('Normal Distribution'!K53,2)/1000</f>
        <v>5948.7209999999995</v>
      </c>
    </row>
    <row r="54" spans="1:12" x14ac:dyDescent="0.35">
      <c r="A54">
        <v>49</v>
      </c>
      <c r="B54" t="s">
        <v>4</v>
      </c>
      <c r="C54">
        <v>3193</v>
      </c>
      <c r="D54">
        <f t="shared" si="0"/>
        <v>77090</v>
      </c>
      <c r="E54">
        <f t="shared" si="2"/>
        <v>0.77090000000000003</v>
      </c>
      <c r="F54">
        <f>STANDARDIZE(A54,B106,B107)</f>
        <v>-0.11000000000000014</v>
      </c>
      <c r="G54">
        <f t="shared" si="3"/>
        <v>0.45620468745768317</v>
      </c>
      <c r="H54">
        <f t="shared" si="4"/>
        <v>0.31469531254231686</v>
      </c>
      <c r="K54">
        <f t="shared" si="1"/>
        <v>2193</v>
      </c>
      <c r="L54">
        <f>POWER('Normal Distribution'!K54,2)/1000</f>
        <v>4809.2489999999998</v>
      </c>
    </row>
    <row r="55" spans="1:12" x14ac:dyDescent="0.35">
      <c r="A55">
        <v>50</v>
      </c>
      <c r="B55" t="s">
        <v>4</v>
      </c>
      <c r="C55">
        <v>2871</v>
      </c>
      <c r="D55">
        <f t="shared" si="0"/>
        <v>79961</v>
      </c>
      <c r="E55">
        <f t="shared" si="2"/>
        <v>0.79961000000000004</v>
      </c>
      <c r="F55">
        <f>STANDARDIZE(A55,B106,B107)</f>
        <v>-1.0000000000000142E-2</v>
      </c>
      <c r="G55">
        <f t="shared" si="3"/>
        <v>0.49601064368536835</v>
      </c>
      <c r="H55">
        <f t="shared" si="4"/>
        <v>0.3035993563146317</v>
      </c>
      <c r="K55">
        <f t="shared" si="1"/>
        <v>1871</v>
      </c>
      <c r="L55">
        <f>POWER('Normal Distribution'!K55,2)/1000</f>
        <v>3500.6410000000001</v>
      </c>
    </row>
    <row r="56" spans="1:12" x14ac:dyDescent="0.35">
      <c r="A56">
        <v>51</v>
      </c>
      <c r="B56" t="s">
        <v>5</v>
      </c>
      <c r="C56">
        <v>2661</v>
      </c>
      <c r="D56">
        <f t="shared" si="0"/>
        <v>82622</v>
      </c>
      <c r="E56">
        <f t="shared" si="2"/>
        <v>0.82621999999999995</v>
      </c>
      <c r="F56">
        <f>STANDARDIZE(A56,B106,B107)</f>
        <v>8.9999999999999858E-2</v>
      </c>
      <c r="G56">
        <f t="shared" si="3"/>
        <v>0.53585639258517204</v>
      </c>
      <c r="H56">
        <f t="shared" si="4"/>
        <v>0.29036360741482792</v>
      </c>
      <c r="K56">
        <f t="shared" si="1"/>
        <v>1661</v>
      </c>
      <c r="L56">
        <f>POWER('Normal Distribution'!K56,2)/1000</f>
        <v>2758.9209999999998</v>
      </c>
    </row>
    <row r="57" spans="1:12" x14ac:dyDescent="0.35">
      <c r="A57">
        <v>52</v>
      </c>
      <c r="B57" t="s">
        <v>5</v>
      </c>
      <c r="C57">
        <v>2514</v>
      </c>
      <c r="D57">
        <f t="shared" si="0"/>
        <v>85136</v>
      </c>
      <c r="E57">
        <f t="shared" si="2"/>
        <v>0.85136000000000001</v>
      </c>
      <c r="F57">
        <f>STANDARDIZE(A57,B106,B107)</f>
        <v>0.18999999999999986</v>
      </c>
      <c r="G57">
        <f t="shared" si="3"/>
        <v>0.57534543473479538</v>
      </c>
      <c r="H57">
        <f t="shared" si="4"/>
        <v>0.27601456526520463</v>
      </c>
      <c r="K57">
        <f t="shared" si="1"/>
        <v>1514</v>
      </c>
      <c r="L57">
        <f>POWER('Normal Distribution'!K57,2)/1000</f>
        <v>2292.1959999999999</v>
      </c>
    </row>
    <row r="58" spans="1:12" x14ac:dyDescent="0.35">
      <c r="A58">
        <v>53</v>
      </c>
      <c r="B58" t="s">
        <v>4</v>
      </c>
      <c r="C58">
        <v>2266</v>
      </c>
      <c r="D58">
        <f t="shared" si="0"/>
        <v>87402</v>
      </c>
      <c r="E58">
        <f t="shared" si="2"/>
        <v>0.87402000000000002</v>
      </c>
      <c r="F58">
        <f>STANDARDIZE(A58,B106,B107)</f>
        <v>0.28999999999999987</v>
      </c>
      <c r="G58">
        <f t="shared" si="3"/>
        <v>0.61409188119887725</v>
      </c>
      <c r="H58">
        <f t="shared" si="4"/>
        <v>0.25992811880112277</v>
      </c>
      <c r="K58">
        <f t="shared" si="1"/>
        <v>1266</v>
      </c>
      <c r="L58">
        <f>POWER('Normal Distribution'!K58,2)/1000</f>
        <v>1602.7560000000001</v>
      </c>
    </row>
    <row r="59" spans="1:12" x14ac:dyDescent="0.35">
      <c r="A59">
        <v>54</v>
      </c>
      <c r="B59" t="s">
        <v>4</v>
      </c>
      <c r="C59">
        <v>1978</v>
      </c>
      <c r="D59">
        <f t="shared" si="0"/>
        <v>89380</v>
      </c>
      <c r="E59">
        <f t="shared" si="2"/>
        <v>0.89380000000000004</v>
      </c>
      <c r="F59">
        <f>STANDARDIZE(A59,B106,B107)</f>
        <v>0.38999999999999985</v>
      </c>
      <c r="G59">
        <f t="shared" si="3"/>
        <v>0.65173172653598233</v>
      </c>
      <c r="H59">
        <f t="shared" si="4"/>
        <v>0.24206827346401771</v>
      </c>
      <c r="K59">
        <f t="shared" si="1"/>
        <v>978</v>
      </c>
      <c r="L59">
        <f>POWER('Normal Distribution'!K59,2)/1000</f>
        <v>956.48400000000004</v>
      </c>
    </row>
    <row r="60" spans="1:12" x14ac:dyDescent="0.35">
      <c r="A60">
        <v>55</v>
      </c>
      <c r="B60" t="s">
        <v>4</v>
      </c>
      <c r="C60">
        <v>1679</v>
      </c>
      <c r="D60">
        <f t="shared" si="0"/>
        <v>91059</v>
      </c>
      <c r="E60">
        <f t="shared" si="2"/>
        <v>0.91059000000000001</v>
      </c>
      <c r="F60">
        <f>STANDARDIZE(A60,B106,B107)</f>
        <v>0.48999999999999988</v>
      </c>
      <c r="G60">
        <f t="shared" si="3"/>
        <v>0.68793305058260945</v>
      </c>
      <c r="H60">
        <f t="shared" si="4"/>
        <v>0.22265694941739056</v>
      </c>
      <c r="K60">
        <f t="shared" si="1"/>
        <v>679</v>
      </c>
      <c r="L60">
        <f>POWER('Normal Distribution'!K60,2)/1000</f>
        <v>461.041</v>
      </c>
    </row>
    <row r="61" spans="1:12" x14ac:dyDescent="0.35">
      <c r="A61">
        <v>56</v>
      </c>
      <c r="B61" t="s">
        <v>5</v>
      </c>
      <c r="C61">
        <v>1485</v>
      </c>
      <c r="D61">
        <f t="shared" si="0"/>
        <v>92544</v>
      </c>
      <c r="E61">
        <f t="shared" si="2"/>
        <v>0.92544000000000004</v>
      </c>
      <c r="F61">
        <f>STANDARDIZE(A61,B106,B107)</f>
        <v>0.58999999999999986</v>
      </c>
      <c r="G61">
        <f t="shared" si="3"/>
        <v>0.72240467524653507</v>
      </c>
      <c r="H61">
        <f t="shared" si="4"/>
        <v>0.20303532475346497</v>
      </c>
      <c r="K61">
        <f t="shared" si="1"/>
        <v>485</v>
      </c>
      <c r="L61">
        <f>POWER('Normal Distribution'!K61,2)/1000</f>
        <v>235.22499999999999</v>
      </c>
    </row>
    <row r="62" spans="1:12" x14ac:dyDescent="0.35">
      <c r="A62">
        <v>57</v>
      </c>
      <c r="B62" t="s">
        <v>5</v>
      </c>
      <c r="C62">
        <v>1308</v>
      </c>
      <c r="D62">
        <f t="shared" si="0"/>
        <v>93852</v>
      </c>
      <c r="E62">
        <f t="shared" si="2"/>
        <v>0.93852000000000002</v>
      </c>
      <c r="F62">
        <f>STANDARDIZE(A62,B106,B107)</f>
        <v>0.68999999999999984</v>
      </c>
      <c r="G62">
        <f t="shared" si="3"/>
        <v>0.75490290632569057</v>
      </c>
      <c r="H62">
        <f t="shared" si="4"/>
        <v>0.18361709367430945</v>
      </c>
      <c r="K62">
        <f t="shared" si="1"/>
        <v>308</v>
      </c>
      <c r="L62">
        <f>POWER('Normal Distribution'!K62,2)/1000</f>
        <v>94.864000000000004</v>
      </c>
    </row>
    <row r="63" spans="1:12" x14ac:dyDescent="0.35">
      <c r="A63">
        <v>58</v>
      </c>
      <c r="B63" t="s">
        <v>5</v>
      </c>
      <c r="C63">
        <v>1124</v>
      </c>
      <c r="D63">
        <f t="shared" si="0"/>
        <v>94976</v>
      </c>
      <c r="E63">
        <f t="shared" si="2"/>
        <v>0.94976000000000005</v>
      </c>
      <c r="F63">
        <f>STANDARDIZE(A63,B106,B107)</f>
        <v>0.78999999999999981</v>
      </c>
      <c r="G63">
        <f t="shared" si="3"/>
        <v>0.78523611583636277</v>
      </c>
      <c r="H63">
        <f t="shared" si="4"/>
        <v>0.16452388416363728</v>
      </c>
      <c r="K63">
        <f t="shared" si="1"/>
        <v>124</v>
      </c>
      <c r="L63">
        <f>POWER('Normal Distribution'!K63,2)/1000</f>
        <v>15.375999999999999</v>
      </c>
    </row>
    <row r="64" spans="1:12" x14ac:dyDescent="0.35">
      <c r="A64">
        <v>59</v>
      </c>
      <c r="B64" t="s">
        <v>5</v>
      </c>
      <c r="C64">
        <v>959</v>
      </c>
      <c r="D64">
        <f t="shared" si="0"/>
        <v>95935</v>
      </c>
      <c r="E64">
        <f t="shared" si="2"/>
        <v>0.95935000000000004</v>
      </c>
      <c r="F64">
        <f>STANDARDIZE(A64,B106,B107)</f>
        <v>0.8899999999999999</v>
      </c>
      <c r="G64">
        <f t="shared" si="3"/>
        <v>0.81326705696282731</v>
      </c>
      <c r="H64">
        <f t="shared" si="4"/>
        <v>0.14608294303717273</v>
      </c>
      <c r="K64">
        <f t="shared" si="1"/>
        <v>-41</v>
      </c>
      <c r="L64">
        <f>POWER('Normal Distribution'!K64,2)/1000</f>
        <v>1.681</v>
      </c>
    </row>
    <row r="65" spans="1:12" x14ac:dyDescent="0.35">
      <c r="A65">
        <v>60</v>
      </c>
      <c r="B65" t="s">
        <v>5</v>
      </c>
      <c r="C65">
        <v>754</v>
      </c>
      <c r="D65">
        <f t="shared" si="0"/>
        <v>96689</v>
      </c>
      <c r="E65">
        <f t="shared" si="2"/>
        <v>0.96689000000000003</v>
      </c>
      <c r="F65">
        <f>STANDARDIZE(A65,B106,B107)</f>
        <v>0.98999999999999988</v>
      </c>
      <c r="G65">
        <f t="shared" si="3"/>
        <v>0.83891294048916909</v>
      </c>
      <c r="H65">
        <f t="shared" si="4"/>
        <v>0.12797705951083094</v>
      </c>
      <c r="K65">
        <f t="shared" si="1"/>
        <v>-246</v>
      </c>
      <c r="L65">
        <f>POWER('Normal Distribution'!K65,2)/1000</f>
        <v>60.515999999999998</v>
      </c>
    </row>
    <row r="66" spans="1:12" x14ac:dyDescent="0.35">
      <c r="A66">
        <v>61</v>
      </c>
      <c r="B66" t="s">
        <v>4</v>
      </c>
      <c r="C66">
        <v>690</v>
      </c>
      <c r="D66">
        <f t="shared" si="0"/>
        <v>97379</v>
      </c>
      <c r="E66">
        <f t="shared" si="2"/>
        <v>0.97379000000000004</v>
      </c>
      <c r="F66">
        <f>STANDARDIZE(A66,B106,B107)</f>
        <v>1.0899999999999999</v>
      </c>
      <c r="G66">
        <f t="shared" si="3"/>
        <v>0.8621434279679645</v>
      </c>
      <c r="H66">
        <f t="shared" si="4"/>
        <v>0.11164657203203554</v>
      </c>
      <c r="K66">
        <f t="shared" si="1"/>
        <v>-310</v>
      </c>
      <c r="L66">
        <f>POWER('Normal Distribution'!K66,2)/1000</f>
        <v>96.1</v>
      </c>
    </row>
    <row r="67" spans="1:12" x14ac:dyDescent="0.35">
      <c r="A67">
        <v>62</v>
      </c>
      <c r="B67" t="s">
        <v>5</v>
      </c>
      <c r="C67">
        <v>561</v>
      </c>
      <c r="D67">
        <f t="shared" si="0"/>
        <v>97940</v>
      </c>
      <c r="E67">
        <f t="shared" si="2"/>
        <v>0.97940000000000005</v>
      </c>
      <c r="F67">
        <f>STANDARDIZE(A67,B106,B107)</f>
        <v>1.19</v>
      </c>
      <c r="G67">
        <f t="shared" si="3"/>
        <v>0.88297680397689138</v>
      </c>
      <c r="H67">
        <f t="shared" si="4"/>
        <v>9.642319602310867E-2</v>
      </c>
      <c r="K67">
        <f t="shared" si="1"/>
        <v>-439</v>
      </c>
      <c r="L67">
        <f>POWER('Normal Distribution'!K67,2)/1000</f>
        <v>192.721</v>
      </c>
    </row>
    <row r="68" spans="1:12" x14ac:dyDescent="0.35">
      <c r="A68">
        <v>63</v>
      </c>
      <c r="B68" t="s">
        <v>5</v>
      </c>
      <c r="C68">
        <v>466</v>
      </c>
      <c r="D68">
        <f t="shared" si="0"/>
        <v>98406</v>
      </c>
      <c r="E68">
        <f t="shared" si="2"/>
        <v>0.98406000000000005</v>
      </c>
      <c r="F68">
        <f>STANDARDIZE(A68,B106,B107)</f>
        <v>1.2899999999999998</v>
      </c>
      <c r="G68">
        <f t="shared" si="3"/>
        <v>0.90147467095025213</v>
      </c>
      <c r="H68">
        <f t="shared" si="4"/>
        <v>8.2585329049747913E-2</v>
      </c>
      <c r="K68">
        <f t="shared" si="1"/>
        <v>-534</v>
      </c>
      <c r="L68">
        <f>POWER('Normal Distribution'!K68,2)/1000</f>
        <v>285.15600000000001</v>
      </c>
    </row>
    <row r="69" spans="1:12" x14ac:dyDescent="0.35">
      <c r="A69">
        <v>64</v>
      </c>
      <c r="B69" t="s">
        <v>4</v>
      </c>
      <c r="C69">
        <v>377</v>
      </c>
      <c r="D69">
        <f t="shared" si="0"/>
        <v>98783</v>
      </c>
      <c r="E69">
        <f t="shared" si="2"/>
        <v>0.98782999999999999</v>
      </c>
      <c r="F69">
        <f>STANDARDIZE(A69,B106,B107)</f>
        <v>1.39</v>
      </c>
      <c r="G69">
        <f t="shared" si="3"/>
        <v>0.91773556132233103</v>
      </c>
      <c r="H69">
        <f t="shared" si="4"/>
        <v>7.0094438677668958E-2</v>
      </c>
      <c r="K69">
        <f t="shared" si="1"/>
        <v>-623</v>
      </c>
      <c r="L69">
        <f>POWER('Normal Distribution'!K69,2)/1000</f>
        <v>388.12900000000002</v>
      </c>
    </row>
    <row r="70" spans="1:12" x14ac:dyDescent="0.35">
      <c r="A70">
        <v>65</v>
      </c>
      <c r="B70" t="s">
        <v>5</v>
      </c>
      <c r="C70">
        <v>276</v>
      </c>
      <c r="D70">
        <f t="shared" ref="D70:D88" si="5">D69+C70</f>
        <v>99059</v>
      </c>
      <c r="E70">
        <f t="shared" si="2"/>
        <v>0.99058999999999997</v>
      </c>
      <c r="F70">
        <f>STANDARDIZE(A70,B106,B107)</f>
        <v>1.4899999999999998</v>
      </c>
      <c r="G70">
        <f t="shared" si="3"/>
        <v>0.93188788203327455</v>
      </c>
      <c r="H70">
        <f t="shared" si="4"/>
        <v>5.870211796672542E-2</v>
      </c>
      <c r="K70">
        <f t="shared" ref="K70:K88" si="6">C70-1000</f>
        <v>-724</v>
      </c>
      <c r="L70">
        <f>POWER('Normal Distribution'!K70,2)/1000</f>
        <v>524.17600000000004</v>
      </c>
    </row>
    <row r="71" spans="1:12" x14ac:dyDescent="0.35">
      <c r="A71">
        <v>66</v>
      </c>
      <c r="B71" t="s">
        <v>5</v>
      </c>
      <c r="C71">
        <v>218</v>
      </c>
      <c r="D71">
        <f t="shared" si="5"/>
        <v>99277</v>
      </c>
      <c r="E71">
        <f t="shared" ref="E71:E88" si="7">D71/100000</f>
        <v>0.99277000000000004</v>
      </c>
      <c r="F71">
        <f>STANDARDIZE(A71,B106,B107)</f>
        <v>1.5899999999999999</v>
      </c>
      <c r="G71">
        <f t="shared" ref="G71:G88" si="8">NORMSDIST(F71)</f>
        <v>0.94408259748053058</v>
      </c>
      <c r="H71">
        <f t="shared" ref="H71:H88" si="9">ABS(G71-E71)</f>
        <v>4.8687402519469458E-2</v>
      </c>
      <c r="K71">
        <f t="shared" si="6"/>
        <v>-782</v>
      </c>
      <c r="L71">
        <f>POWER('Normal Distribution'!K71,2)/1000</f>
        <v>611.524</v>
      </c>
    </row>
    <row r="72" spans="1:12" x14ac:dyDescent="0.35">
      <c r="A72">
        <v>67</v>
      </c>
      <c r="B72" t="s">
        <v>4</v>
      </c>
      <c r="C72">
        <v>194</v>
      </c>
      <c r="D72">
        <f t="shared" si="5"/>
        <v>99471</v>
      </c>
      <c r="E72">
        <f t="shared" si="7"/>
        <v>0.99470999999999998</v>
      </c>
      <c r="F72">
        <f>STANDARDIZE(A72,B106,B107)</f>
        <v>1.69</v>
      </c>
      <c r="G72">
        <f t="shared" si="8"/>
        <v>0.95448602267845017</v>
      </c>
      <c r="H72">
        <f t="shared" si="9"/>
        <v>4.0223977321549809E-2</v>
      </c>
      <c r="K72">
        <f t="shared" si="6"/>
        <v>-806</v>
      </c>
      <c r="L72">
        <f>POWER('Normal Distribution'!K72,2)/1000</f>
        <v>649.63599999999997</v>
      </c>
    </row>
    <row r="73" spans="1:12" x14ac:dyDescent="0.35">
      <c r="A73">
        <v>68</v>
      </c>
      <c r="B73" t="s">
        <v>4</v>
      </c>
      <c r="C73">
        <v>123</v>
      </c>
      <c r="D73">
        <f t="shared" si="5"/>
        <v>99594</v>
      </c>
      <c r="E73">
        <f t="shared" si="7"/>
        <v>0.99594000000000005</v>
      </c>
      <c r="F73">
        <f>STANDARDIZE(A73,B106,B107)</f>
        <v>1.7899999999999998</v>
      </c>
      <c r="G73">
        <f t="shared" si="8"/>
        <v>0.9632730443012737</v>
      </c>
      <c r="H73">
        <f t="shared" si="9"/>
        <v>3.2666955698726352E-2</v>
      </c>
      <c r="K73">
        <f t="shared" si="6"/>
        <v>-877</v>
      </c>
      <c r="L73">
        <f>POWER('Normal Distribution'!K73,2)/1000</f>
        <v>769.12900000000002</v>
      </c>
    </row>
    <row r="74" spans="1:12" x14ac:dyDescent="0.35">
      <c r="A74">
        <v>69</v>
      </c>
      <c r="B74" t="s">
        <v>5</v>
      </c>
      <c r="C74">
        <v>107</v>
      </c>
      <c r="D74">
        <f t="shared" si="5"/>
        <v>99701</v>
      </c>
      <c r="E74">
        <f t="shared" si="7"/>
        <v>0.99700999999999995</v>
      </c>
      <c r="F74">
        <f>STANDARDIZE(A74,B106,B107)</f>
        <v>1.89</v>
      </c>
      <c r="G74">
        <f t="shared" si="8"/>
        <v>0.9706210199595906</v>
      </c>
      <c r="H74">
        <f t="shared" si="9"/>
        <v>2.6388980040409349E-2</v>
      </c>
      <c r="K74">
        <f t="shared" si="6"/>
        <v>-893</v>
      </c>
      <c r="L74">
        <f>POWER('Normal Distribution'!K74,2)/1000</f>
        <v>797.44899999999996</v>
      </c>
    </row>
    <row r="75" spans="1:12" x14ac:dyDescent="0.35">
      <c r="A75">
        <v>70</v>
      </c>
      <c r="B75" t="s">
        <v>5</v>
      </c>
      <c r="C75">
        <v>88</v>
      </c>
      <c r="D75">
        <f t="shared" si="5"/>
        <v>99789</v>
      </c>
      <c r="E75">
        <f t="shared" si="7"/>
        <v>0.99789000000000005</v>
      </c>
      <c r="F75">
        <f>STANDARDIZE(A75,B106,B107)</f>
        <v>1.9899999999999998</v>
      </c>
      <c r="G75">
        <f t="shared" si="8"/>
        <v>0.97670453224978815</v>
      </c>
      <c r="H75">
        <f t="shared" si="9"/>
        <v>2.1185467750211906E-2</v>
      </c>
      <c r="K75">
        <f t="shared" si="6"/>
        <v>-912</v>
      </c>
      <c r="L75">
        <f>POWER('Normal Distribution'!K75,2)/1000</f>
        <v>831.74400000000003</v>
      </c>
    </row>
    <row r="76" spans="1:12" x14ac:dyDescent="0.35">
      <c r="A76">
        <v>71</v>
      </c>
      <c r="B76" t="s">
        <v>5</v>
      </c>
      <c r="C76">
        <v>64</v>
      </c>
      <c r="D76">
        <f t="shared" si="5"/>
        <v>99853</v>
      </c>
      <c r="E76">
        <f t="shared" si="7"/>
        <v>0.99853000000000003</v>
      </c>
      <c r="F76">
        <f>STANDARDIZE(A76,B106,B107)</f>
        <v>2.09</v>
      </c>
      <c r="G76">
        <f t="shared" si="8"/>
        <v>0.98169110014834104</v>
      </c>
      <c r="H76">
        <f t="shared" si="9"/>
        <v>1.6838899851658984E-2</v>
      </c>
      <c r="K76">
        <f t="shared" si="6"/>
        <v>-936</v>
      </c>
      <c r="L76">
        <f>POWER('Normal Distribution'!K76,2)/1000</f>
        <v>876.096</v>
      </c>
    </row>
    <row r="77" spans="1:12" x14ac:dyDescent="0.35">
      <c r="A77">
        <v>72</v>
      </c>
      <c r="B77" t="s">
        <v>4</v>
      </c>
      <c r="C77">
        <v>43</v>
      </c>
      <c r="D77">
        <f t="shared" si="5"/>
        <v>99896</v>
      </c>
      <c r="E77">
        <f t="shared" si="7"/>
        <v>0.99895999999999996</v>
      </c>
      <c r="F77">
        <f>STANDARDIZE(A77,B106,B107)</f>
        <v>2.19</v>
      </c>
      <c r="G77">
        <f t="shared" si="8"/>
        <v>0.98573788158933118</v>
      </c>
      <c r="H77">
        <f t="shared" si="9"/>
        <v>1.3222118410668782E-2</v>
      </c>
      <c r="K77">
        <f t="shared" si="6"/>
        <v>-957</v>
      </c>
      <c r="L77">
        <f>POWER('Normal Distribution'!K77,2)/1000</f>
        <v>915.84900000000005</v>
      </c>
    </row>
    <row r="78" spans="1:12" x14ac:dyDescent="0.35">
      <c r="A78">
        <v>73</v>
      </c>
      <c r="B78" t="s">
        <v>4</v>
      </c>
      <c r="C78">
        <v>29</v>
      </c>
      <c r="D78">
        <f t="shared" si="5"/>
        <v>99925</v>
      </c>
      <c r="E78">
        <f t="shared" si="7"/>
        <v>0.99924999999999997</v>
      </c>
      <c r="F78">
        <f>STANDARDIZE(A78,B106,B107)</f>
        <v>2.29</v>
      </c>
      <c r="G78">
        <f t="shared" si="8"/>
        <v>0.98898934167558861</v>
      </c>
      <c r="H78">
        <f t="shared" si="9"/>
        <v>1.0260658324411365E-2</v>
      </c>
      <c r="K78">
        <f t="shared" si="6"/>
        <v>-971</v>
      </c>
      <c r="L78">
        <f>POWER('Normal Distribution'!K78,2)/1000</f>
        <v>942.84100000000001</v>
      </c>
    </row>
    <row r="79" spans="1:12" x14ac:dyDescent="0.35">
      <c r="A79">
        <v>74</v>
      </c>
      <c r="B79" t="s">
        <v>4</v>
      </c>
      <c r="C79">
        <v>19</v>
      </c>
      <c r="D79">
        <f t="shared" si="5"/>
        <v>99944</v>
      </c>
      <c r="E79">
        <f t="shared" si="7"/>
        <v>0.99944</v>
      </c>
      <c r="F79">
        <f>STANDARDIZE(A79,B106,B107)</f>
        <v>2.3899999999999997</v>
      </c>
      <c r="G79">
        <f t="shared" si="8"/>
        <v>0.99157581360065428</v>
      </c>
      <c r="H79">
        <f t="shared" si="9"/>
        <v>7.8641863993457184E-3</v>
      </c>
      <c r="K79">
        <f t="shared" si="6"/>
        <v>-981</v>
      </c>
      <c r="L79">
        <f>POWER('Normal Distribution'!K79,2)/1000</f>
        <v>962.36099999999999</v>
      </c>
    </row>
    <row r="80" spans="1:12" x14ac:dyDescent="0.35">
      <c r="A80">
        <v>75</v>
      </c>
      <c r="B80" t="s">
        <v>5</v>
      </c>
      <c r="C80">
        <v>17</v>
      </c>
      <c r="D80">
        <f t="shared" si="5"/>
        <v>99961</v>
      </c>
      <c r="E80">
        <f t="shared" si="7"/>
        <v>0.99961</v>
      </c>
      <c r="F80">
        <f>STANDARDIZE(A80,B106,B107)</f>
        <v>2.4899999999999998</v>
      </c>
      <c r="G80">
        <f t="shared" si="8"/>
        <v>0.99361284523505677</v>
      </c>
      <c r="H80">
        <f t="shared" si="9"/>
        <v>5.9971547649432244E-3</v>
      </c>
      <c r="K80">
        <f t="shared" si="6"/>
        <v>-983</v>
      </c>
      <c r="L80">
        <f>POWER('Normal Distribution'!K80,2)/1000</f>
        <v>966.28899999999999</v>
      </c>
    </row>
    <row r="81" spans="1:12" x14ac:dyDescent="0.35">
      <c r="A81">
        <v>76</v>
      </c>
      <c r="B81" t="s">
        <v>4</v>
      </c>
      <c r="C81">
        <v>15</v>
      </c>
      <c r="D81">
        <f t="shared" si="5"/>
        <v>99976</v>
      </c>
      <c r="E81">
        <f t="shared" si="7"/>
        <v>0.99975999999999998</v>
      </c>
      <c r="F81">
        <f>STANDARDIZE(A81,B106,B107)</f>
        <v>2.59</v>
      </c>
      <c r="G81">
        <f t="shared" si="8"/>
        <v>0.99520120340287377</v>
      </c>
      <c r="H81">
        <f t="shared" si="9"/>
        <v>4.5587965971262134E-3</v>
      </c>
      <c r="K81">
        <f t="shared" si="6"/>
        <v>-985</v>
      </c>
      <c r="L81">
        <f>POWER('Normal Distribution'!K81,2)/1000</f>
        <v>970.22500000000002</v>
      </c>
    </row>
    <row r="82" spans="1:12" x14ac:dyDescent="0.35">
      <c r="A82">
        <v>77</v>
      </c>
      <c r="B82" t="s">
        <v>5</v>
      </c>
      <c r="C82">
        <v>8</v>
      </c>
      <c r="D82">
        <f t="shared" si="5"/>
        <v>99984</v>
      </c>
      <c r="E82">
        <f t="shared" si="7"/>
        <v>0.99983999999999995</v>
      </c>
      <c r="F82">
        <f>STANDARDIZE(A82,B106,B107)</f>
        <v>2.69</v>
      </c>
      <c r="G82">
        <f t="shared" si="8"/>
        <v>0.99642739904760025</v>
      </c>
      <c r="H82">
        <f t="shared" si="9"/>
        <v>3.4126009523997025E-3</v>
      </c>
      <c r="K82">
        <f t="shared" si="6"/>
        <v>-992</v>
      </c>
      <c r="L82">
        <f>POWER('Normal Distribution'!K82,2)/1000</f>
        <v>984.06399999999996</v>
      </c>
    </row>
    <row r="83" spans="1:12" x14ac:dyDescent="0.35">
      <c r="A83">
        <v>78</v>
      </c>
      <c r="B83" t="s">
        <v>5</v>
      </c>
      <c r="C83">
        <v>5</v>
      </c>
      <c r="D83">
        <f t="shared" si="5"/>
        <v>99989</v>
      </c>
      <c r="E83">
        <f t="shared" si="7"/>
        <v>0.99988999999999995</v>
      </c>
      <c r="F83">
        <f>STANDARDIZE(A83,B106,B107)</f>
        <v>2.79</v>
      </c>
      <c r="G83">
        <f t="shared" si="8"/>
        <v>0.99736459792209509</v>
      </c>
      <c r="H83">
        <f t="shared" si="9"/>
        <v>2.5254020779048592E-3</v>
      </c>
      <c r="K83">
        <f t="shared" si="6"/>
        <v>-995</v>
      </c>
      <c r="L83">
        <f>POWER('Normal Distribution'!K83,2)/1000</f>
        <v>990.02499999999998</v>
      </c>
    </row>
    <row r="84" spans="1:12" x14ac:dyDescent="0.35">
      <c r="A84">
        <v>79</v>
      </c>
      <c r="B84" t="s">
        <v>5</v>
      </c>
      <c r="C84">
        <v>1</v>
      </c>
      <c r="D84">
        <f t="shared" si="5"/>
        <v>99990</v>
      </c>
      <c r="E84">
        <f t="shared" si="7"/>
        <v>0.99990000000000001</v>
      </c>
      <c r="F84">
        <f>STANDARDIZE(A84,B106,B107)</f>
        <v>2.8899999999999997</v>
      </c>
      <c r="G84">
        <f t="shared" si="8"/>
        <v>0.99807379086781212</v>
      </c>
      <c r="H84">
        <f t="shared" si="9"/>
        <v>1.8262091321878948E-3</v>
      </c>
      <c r="K84">
        <f t="shared" si="6"/>
        <v>-999</v>
      </c>
      <c r="L84">
        <f>POWER('Normal Distribution'!K84,2)/1000</f>
        <v>998.00099999999998</v>
      </c>
    </row>
    <row r="85" spans="1:12" x14ac:dyDescent="0.35">
      <c r="A85">
        <v>80</v>
      </c>
      <c r="B85" t="s">
        <v>4</v>
      </c>
      <c r="C85">
        <v>5</v>
      </c>
      <c r="D85">
        <f t="shared" si="5"/>
        <v>99995</v>
      </c>
      <c r="E85">
        <f t="shared" si="7"/>
        <v>0.99995000000000001</v>
      </c>
      <c r="F85">
        <f>STANDARDIZE(A85,B106,B107)</f>
        <v>2.9899999999999998</v>
      </c>
      <c r="G85">
        <f t="shared" si="8"/>
        <v>0.9986051127645077</v>
      </c>
      <c r="H85">
        <f t="shared" si="9"/>
        <v>1.3448872354923092E-3</v>
      </c>
      <c r="K85">
        <f t="shared" si="6"/>
        <v>-995</v>
      </c>
      <c r="L85">
        <f>POWER('Normal Distribution'!K85,2)/1000</f>
        <v>990.02499999999998</v>
      </c>
    </row>
    <row r="86" spans="1:12" x14ac:dyDescent="0.35">
      <c r="A86">
        <v>81</v>
      </c>
      <c r="B86" t="s">
        <v>4</v>
      </c>
      <c r="C86">
        <v>2</v>
      </c>
      <c r="D86">
        <f t="shared" si="5"/>
        <v>99997</v>
      </c>
      <c r="E86">
        <f t="shared" si="7"/>
        <v>0.99997000000000003</v>
      </c>
      <c r="F86">
        <f>STANDARDIZE(A86,B106,B107)</f>
        <v>3.09</v>
      </c>
      <c r="G86">
        <f t="shared" si="8"/>
        <v>0.99899921752338594</v>
      </c>
      <c r="H86">
        <f t="shared" si="9"/>
        <v>9.707824766140849E-4</v>
      </c>
      <c r="K86">
        <f t="shared" si="6"/>
        <v>-998</v>
      </c>
      <c r="L86">
        <f>POWER('Normal Distribution'!K86,2)/1000</f>
        <v>996.00400000000002</v>
      </c>
    </row>
    <row r="87" spans="1:12" x14ac:dyDescent="0.35">
      <c r="A87">
        <v>82</v>
      </c>
      <c r="B87" t="s">
        <v>4</v>
      </c>
      <c r="C87">
        <v>1</v>
      </c>
      <c r="D87">
        <f t="shared" si="5"/>
        <v>99998</v>
      </c>
      <c r="E87">
        <f t="shared" si="7"/>
        <v>0.99997999999999998</v>
      </c>
      <c r="F87">
        <f>STANDARDIZE(A87,B106,B107)</f>
        <v>3.19</v>
      </c>
      <c r="G87">
        <f t="shared" si="8"/>
        <v>0.99928863603135465</v>
      </c>
      <c r="H87">
        <f t="shared" si="9"/>
        <v>6.9136396864533101E-4</v>
      </c>
      <c r="K87">
        <f t="shared" si="6"/>
        <v>-999</v>
      </c>
      <c r="L87">
        <f>POWER('Normal Distribution'!K87,2)/1000</f>
        <v>998.00099999999998</v>
      </c>
    </row>
    <row r="88" spans="1:12" x14ac:dyDescent="0.35">
      <c r="A88">
        <v>83</v>
      </c>
      <c r="B88" t="s">
        <v>5</v>
      </c>
      <c r="C88">
        <v>2</v>
      </c>
      <c r="D88">
        <f t="shared" si="5"/>
        <v>100000</v>
      </c>
      <c r="E88">
        <f t="shared" si="7"/>
        <v>1</v>
      </c>
      <c r="F88">
        <f>STANDARDIZE(A88,B106,B107)</f>
        <v>3.29</v>
      </c>
      <c r="G88">
        <f t="shared" si="8"/>
        <v>0.99949906308621428</v>
      </c>
      <c r="H88">
        <f t="shared" si="9"/>
        <v>5.0093691378572114E-4</v>
      </c>
      <c r="K88">
        <f t="shared" si="6"/>
        <v>-998</v>
      </c>
      <c r="L88">
        <f>POWER('Normal Distribution'!K88,2)/1000</f>
        <v>996.00400000000002</v>
      </c>
    </row>
    <row r="89" spans="1:12" x14ac:dyDescent="0.35">
      <c r="A89">
        <v>84</v>
      </c>
      <c r="B89" t="s">
        <v>5</v>
      </c>
    </row>
    <row r="90" spans="1:12" x14ac:dyDescent="0.35">
      <c r="A90">
        <v>85</v>
      </c>
      <c r="B90" t="s">
        <v>4</v>
      </c>
    </row>
    <row r="91" spans="1:12" x14ac:dyDescent="0.35">
      <c r="A91">
        <v>86</v>
      </c>
      <c r="B91" t="s">
        <v>4</v>
      </c>
    </row>
    <row r="92" spans="1:12" x14ac:dyDescent="0.35">
      <c r="A92">
        <v>87</v>
      </c>
      <c r="B92" t="s">
        <v>4</v>
      </c>
    </row>
    <row r="93" spans="1:12" x14ac:dyDescent="0.35">
      <c r="A93">
        <v>88</v>
      </c>
      <c r="B93" t="s">
        <v>5</v>
      </c>
    </row>
    <row r="94" spans="1:12" x14ac:dyDescent="0.35">
      <c r="A94">
        <v>89</v>
      </c>
      <c r="B94" t="s">
        <v>5</v>
      </c>
    </row>
    <row r="95" spans="1:12" x14ac:dyDescent="0.35">
      <c r="A95">
        <v>90</v>
      </c>
      <c r="B95" t="s">
        <v>4</v>
      </c>
    </row>
    <row r="96" spans="1:12" x14ac:dyDescent="0.35">
      <c r="A96">
        <v>91</v>
      </c>
      <c r="B96" t="s">
        <v>5</v>
      </c>
    </row>
    <row r="97" spans="1:2" x14ac:dyDescent="0.35">
      <c r="A97">
        <v>92</v>
      </c>
      <c r="B97" t="s">
        <v>5</v>
      </c>
    </row>
    <row r="98" spans="1:2" x14ac:dyDescent="0.35">
      <c r="A98">
        <v>93</v>
      </c>
      <c r="B98" t="s">
        <v>4</v>
      </c>
    </row>
    <row r="99" spans="1:2" x14ac:dyDescent="0.35">
      <c r="A99">
        <v>94</v>
      </c>
      <c r="B99" t="s">
        <v>4</v>
      </c>
    </row>
    <row r="100" spans="1:2" x14ac:dyDescent="0.35">
      <c r="A100">
        <v>95</v>
      </c>
      <c r="B100" t="s">
        <v>5</v>
      </c>
    </row>
    <row r="101" spans="1:2" x14ac:dyDescent="0.35">
      <c r="A101">
        <v>96</v>
      </c>
      <c r="B101" t="s">
        <v>4</v>
      </c>
    </row>
    <row r="102" spans="1:2" x14ac:dyDescent="0.35">
      <c r="A102">
        <v>97</v>
      </c>
      <c r="B102" t="s">
        <v>5</v>
      </c>
    </row>
    <row r="103" spans="1:2" x14ac:dyDescent="0.35">
      <c r="A103">
        <v>98</v>
      </c>
      <c r="B103" t="s">
        <v>5</v>
      </c>
    </row>
    <row r="104" spans="1:2" x14ac:dyDescent="0.35">
      <c r="A104">
        <v>99</v>
      </c>
      <c r="B104" t="s">
        <v>5</v>
      </c>
    </row>
    <row r="105" spans="1:2" x14ac:dyDescent="0.35">
      <c r="A105">
        <v>100</v>
      </c>
      <c r="B105" t="s">
        <v>3</v>
      </c>
    </row>
    <row r="106" spans="1:2" x14ac:dyDescent="0.35">
      <c r="A106" t="s">
        <v>6</v>
      </c>
      <c r="B106">
        <v>50.1</v>
      </c>
    </row>
    <row r="107" spans="1:2" x14ac:dyDescent="0.35">
      <c r="A107" t="s">
        <v>7</v>
      </c>
      <c r="B107">
        <v>10</v>
      </c>
    </row>
    <row r="108" spans="1:2" x14ac:dyDescent="0.35">
      <c r="A108" t="s">
        <v>20</v>
      </c>
      <c r="B108">
        <v>100000</v>
      </c>
    </row>
    <row r="111" spans="1:2" x14ac:dyDescent="0.35">
      <c r="A111" t="s">
        <v>22</v>
      </c>
      <c r="B111">
        <v>316.22776601683796</v>
      </c>
    </row>
    <row r="112" spans="1:2" x14ac:dyDescent="0.35">
      <c r="A112" t="s">
        <v>21</v>
      </c>
      <c r="B112">
        <f>B107/B111</f>
        <v>3.1622776601683791E-2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165916.16999999987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0.32936702622767744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0.87590461684329479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113.08049595464325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0.86072302882130913</v>
      </c>
    </row>
    <row r="127" spans="1:4" x14ac:dyDescent="0.35">
      <c r="A127" t="s">
        <v>53</v>
      </c>
      <c r="B127">
        <f>B122+B123*_xlfn.NORM.S.INV(1-0.05/2)</f>
        <v>0.89108620486528045</v>
      </c>
    </row>
    <row r="129" spans="1:4" x14ac:dyDescent="0.35">
      <c r="A129" t="s">
        <v>54</v>
      </c>
      <c r="B129">
        <f>KURT(C5:C105)</f>
        <v>-0.77858349275652472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-50.258604744174789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-0.80894636519454366</v>
      </c>
    </row>
    <row r="134" spans="1:4" x14ac:dyDescent="0.35">
      <c r="A134" t="s">
        <v>57</v>
      </c>
      <c r="B134">
        <f>B129+B130*_xlfn.NORM.S.INV(1-0.05/2)</f>
        <v>-0.74822062031850578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A100" zoomScale="60" zoomScaleNormal="60" workbookViewId="0">
      <selection activeCell="AA4" sqref="AA4"/>
    </sheetView>
  </sheetViews>
  <sheetFormatPr defaultRowHeight="14.5" x14ac:dyDescent="0.35"/>
  <cols>
    <col min="1" max="1" width="17.7265625" customWidth="1"/>
    <col min="2" max="2" width="8.1796875" customWidth="1"/>
    <col min="14" max="14" width="13" customWidth="1"/>
  </cols>
  <sheetData>
    <row r="1" spans="1:29" x14ac:dyDescent="0.35">
      <c r="A1" t="s">
        <v>10</v>
      </c>
      <c r="D1" t="s">
        <v>9</v>
      </c>
    </row>
    <row r="3" spans="1:29" x14ac:dyDescent="0.35">
      <c r="A3" t="s">
        <v>8</v>
      </c>
      <c r="H3" t="s">
        <v>13</v>
      </c>
      <c r="N3" t="s">
        <v>15</v>
      </c>
      <c r="U3" t="s">
        <v>17</v>
      </c>
    </row>
    <row r="4" spans="1:29" ht="45.5" x14ac:dyDescent="0.35">
      <c r="A4" t="s">
        <v>11</v>
      </c>
      <c r="C4" t="s">
        <v>28</v>
      </c>
      <c r="E4" s="1" t="s">
        <v>26</v>
      </c>
      <c r="F4" s="1" t="s">
        <v>27</v>
      </c>
      <c r="H4" t="s">
        <v>14</v>
      </c>
      <c r="K4" s="1" t="s">
        <v>25</v>
      </c>
      <c r="N4" t="s">
        <v>16</v>
      </c>
      <c r="U4" t="s">
        <v>18</v>
      </c>
      <c r="AA4" t="s">
        <v>19</v>
      </c>
    </row>
    <row r="5" spans="1:29" x14ac:dyDescent="0.35">
      <c r="A5">
        <v>0</v>
      </c>
      <c r="B5" t="s">
        <v>3</v>
      </c>
      <c r="C5">
        <v>509</v>
      </c>
      <c r="E5">
        <f>C5-1000</f>
        <v>-491</v>
      </c>
      <c r="F5">
        <f>POWER(E5,2)/1000</f>
        <v>241.08099999999999</v>
      </c>
      <c r="H5">
        <v>0</v>
      </c>
      <c r="I5" t="s">
        <v>3</v>
      </c>
      <c r="J5">
        <v>504</v>
      </c>
      <c r="K5">
        <f>J5*H5</f>
        <v>0</v>
      </c>
      <c r="N5">
        <v>0</v>
      </c>
      <c r="O5" t="s">
        <v>3</v>
      </c>
      <c r="P5">
        <v>481</v>
      </c>
      <c r="U5">
        <v>0</v>
      </c>
      <c r="V5" t="s">
        <v>3</v>
      </c>
      <c r="W5">
        <v>478</v>
      </c>
      <c r="AA5">
        <v>0</v>
      </c>
      <c r="AB5" t="s">
        <v>3</v>
      </c>
      <c r="AC5">
        <v>501</v>
      </c>
    </row>
    <row r="6" spans="1:29" x14ac:dyDescent="0.35">
      <c r="A6">
        <v>1</v>
      </c>
      <c r="B6" t="s">
        <v>5</v>
      </c>
      <c r="C6">
        <v>980</v>
      </c>
      <c r="E6">
        <f>C6-1000</f>
        <v>-20</v>
      </c>
      <c r="F6">
        <f>POWER(E6,2)/1000</f>
        <v>0.4</v>
      </c>
      <c r="H6">
        <v>1</v>
      </c>
      <c r="I6" t="s">
        <v>5</v>
      </c>
      <c r="J6">
        <v>991</v>
      </c>
      <c r="K6">
        <f>J6*H6</f>
        <v>991</v>
      </c>
      <c r="N6">
        <v>1</v>
      </c>
      <c r="O6" t="s">
        <v>5</v>
      </c>
      <c r="P6">
        <v>985</v>
      </c>
      <c r="U6">
        <v>1</v>
      </c>
      <c r="V6" t="s">
        <v>4</v>
      </c>
      <c r="W6">
        <v>1040</v>
      </c>
      <c r="AA6">
        <v>1</v>
      </c>
      <c r="AB6" t="s">
        <v>4</v>
      </c>
      <c r="AC6">
        <v>1000</v>
      </c>
    </row>
    <row r="7" spans="1:29" x14ac:dyDescent="0.35">
      <c r="A7">
        <v>2</v>
      </c>
      <c r="B7" t="s">
        <v>4</v>
      </c>
      <c r="C7">
        <v>1046</v>
      </c>
      <c r="E7">
        <f t="shared" ref="E7:E70" si="0">C7-1000</f>
        <v>46</v>
      </c>
      <c r="F7">
        <f t="shared" ref="F7:F70" si="1">POWER(E7,2)/1000</f>
        <v>2.1160000000000001</v>
      </c>
      <c r="H7">
        <v>2</v>
      </c>
      <c r="I7" t="s">
        <v>5</v>
      </c>
      <c r="J7">
        <v>937</v>
      </c>
      <c r="K7">
        <f>J7*H7</f>
        <v>1874</v>
      </c>
      <c r="N7">
        <v>2</v>
      </c>
      <c r="O7" t="s">
        <v>5</v>
      </c>
      <c r="P7">
        <v>998</v>
      </c>
      <c r="U7">
        <v>2</v>
      </c>
      <c r="V7" t="s">
        <v>4</v>
      </c>
      <c r="W7">
        <v>1017</v>
      </c>
      <c r="AA7">
        <v>2</v>
      </c>
      <c r="AB7" t="s">
        <v>4</v>
      </c>
      <c r="AC7">
        <v>1000</v>
      </c>
    </row>
    <row r="8" spans="1:29" x14ac:dyDescent="0.35">
      <c r="A8">
        <v>3</v>
      </c>
      <c r="B8" t="s">
        <v>4</v>
      </c>
      <c r="C8">
        <v>1007</v>
      </c>
      <c r="E8">
        <f t="shared" si="0"/>
        <v>7</v>
      </c>
      <c r="F8">
        <f t="shared" si="1"/>
        <v>4.9000000000000002E-2</v>
      </c>
      <c r="H8">
        <v>3</v>
      </c>
      <c r="I8" t="s">
        <v>4</v>
      </c>
      <c r="J8">
        <v>1017</v>
      </c>
      <c r="K8">
        <f t="shared" ref="K8" si="2">J8*H8</f>
        <v>3051</v>
      </c>
      <c r="N8">
        <v>3</v>
      </c>
      <c r="O8" t="s">
        <v>5</v>
      </c>
      <c r="P8">
        <v>988</v>
      </c>
      <c r="U8">
        <v>3</v>
      </c>
      <c r="V8" t="s">
        <v>5</v>
      </c>
      <c r="W8">
        <v>990</v>
      </c>
      <c r="AA8">
        <v>3</v>
      </c>
      <c r="AB8" t="s">
        <v>4</v>
      </c>
      <c r="AC8">
        <v>1000</v>
      </c>
    </row>
    <row r="9" spans="1:29" x14ac:dyDescent="0.35">
      <c r="A9">
        <v>4</v>
      </c>
      <c r="B9" t="s">
        <v>4</v>
      </c>
      <c r="C9">
        <v>1040</v>
      </c>
      <c r="E9">
        <f t="shared" si="0"/>
        <v>40</v>
      </c>
      <c r="F9">
        <f t="shared" si="1"/>
        <v>1.6</v>
      </c>
      <c r="H9">
        <v>4</v>
      </c>
      <c r="I9" t="s">
        <v>4</v>
      </c>
      <c r="J9">
        <v>1030</v>
      </c>
      <c r="K9">
        <f t="shared" ref="K9:K10" si="3">J9*H9</f>
        <v>4120</v>
      </c>
      <c r="N9">
        <v>4</v>
      </c>
      <c r="O9" t="s">
        <v>5</v>
      </c>
      <c r="P9">
        <v>976</v>
      </c>
      <c r="U9">
        <v>4</v>
      </c>
      <c r="V9" t="s">
        <v>4</v>
      </c>
      <c r="W9">
        <v>1046</v>
      </c>
      <c r="AA9">
        <v>4</v>
      </c>
      <c r="AB9" t="s">
        <v>4</v>
      </c>
      <c r="AC9">
        <v>1000</v>
      </c>
    </row>
    <row r="10" spans="1:29" x14ac:dyDescent="0.35">
      <c r="A10">
        <v>5</v>
      </c>
      <c r="B10" t="s">
        <v>5</v>
      </c>
      <c r="C10">
        <v>983</v>
      </c>
      <c r="E10">
        <f t="shared" si="0"/>
        <v>-17</v>
      </c>
      <c r="F10">
        <f t="shared" si="1"/>
        <v>0.28899999999999998</v>
      </c>
      <c r="H10">
        <v>5</v>
      </c>
      <c r="I10" t="s">
        <v>5</v>
      </c>
      <c r="J10">
        <v>954</v>
      </c>
      <c r="K10">
        <f t="shared" si="3"/>
        <v>4770</v>
      </c>
      <c r="N10">
        <v>5</v>
      </c>
      <c r="O10" t="s">
        <v>4</v>
      </c>
      <c r="P10">
        <v>1076</v>
      </c>
      <c r="U10">
        <v>5</v>
      </c>
      <c r="V10" t="s">
        <v>5</v>
      </c>
      <c r="W10">
        <v>988</v>
      </c>
      <c r="AA10">
        <v>5</v>
      </c>
      <c r="AB10" t="s">
        <v>4</v>
      </c>
      <c r="AC10">
        <v>1000</v>
      </c>
    </row>
    <row r="11" spans="1:29" x14ac:dyDescent="0.35">
      <c r="A11">
        <v>6</v>
      </c>
      <c r="B11" t="s">
        <v>5</v>
      </c>
      <c r="C11">
        <v>987</v>
      </c>
      <c r="E11">
        <f t="shared" si="0"/>
        <v>-13</v>
      </c>
      <c r="F11">
        <f t="shared" si="1"/>
        <v>0.16900000000000001</v>
      </c>
      <c r="H11">
        <v>6</v>
      </c>
      <c r="I11" t="s">
        <v>4</v>
      </c>
      <c r="J11">
        <v>1030</v>
      </c>
      <c r="K11">
        <f t="shared" ref="K11:K42" si="4">J11*H11</f>
        <v>6180</v>
      </c>
      <c r="N11">
        <v>6</v>
      </c>
      <c r="O11" t="s">
        <v>4</v>
      </c>
      <c r="P11">
        <v>1056</v>
      </c>
      <c r="U11">
        <v>6</v>
      </c>
      <c r="V11" t="s">
        <v>4</v>
      </c>
      <c r="W11">
        <v>1029</v>
      </c>
      <c r="AA11">
        <v>6</v>
      </c>
      <c r="AB11" t="s">
        <v>4</v>
      </c>
      <c r="AC11">
        <v>1000</v>
      </c>
    </row>
    <row r="12" spans="1:29" x14ac:dyDescent="0.35">
      <c r="A12">
        <v>7</v>
      </c>
      <c r="B12" t="s">
        <v>5</v>
      </c>
      <c r="C12">
        <v>995</v>
      </c>
      <c r="E12">
        <f t="shared" si="0"/>
        <v>-5</v>
      </c>
      <c r="F12">
        <f t="shared" si="1"/>
        <v>2.5000000000000001E-2</v>
      </c>
      <c r="H12">
        <v>7</v>
      </c>
      <c r="I12" t="s">
        <v>5</v>
      </c>
      <c r="J12">
        <v>939</v>
      </c>
      <c r="K12">
        <f t="shared" si="4"/>
        <v>6573</v>
      </c>
      <c r="N12">
        <v>7</v>
      </c>
      <c r="O12" t="s">
        <v>4</v>
      </c>
      <c r="P12">
        <v>1023</v>
      </c>
      <c r="U12">
        <v>7</v>
      </c>
      <c r="V12" t="s">
        <v>4</v>
      </c>
      <c r="W12">
        <v>1046</v>
      </c>
      <c r="AA12">
        <v>7</v>
      </c>
      <c r="AB12" t="s">
        <v>5</v>
      </c>
      <c r="AC12">
        <v>999</v>
      </c>
    </row>
    <row r="13" spans="1:29" x14ac:dyDescent="0.35">
      <c r="A13">
        <v>8</v>
      </c>
      <c r="B13" t="s">
        <v>4</v>
      </c>
      <c r="C13">
        <v>1044</v>
      </c>
      <c r="E13">
        <f t="shared" si="0"/>
        <v>44</v>
      </c>
      <c r="F13">
        <f t="shared" si="1"/>
        <v>1.9359999999999999</v>
      </c>
      <c r="H13">
        <v>8</v>
      </c>
      <c r="I13" t="s">
        <v>5</v>
      </c>
      <c r="J13">
        <v>999</v>
      </c>
      <c r="K13">
        <f t="shared" si="4"/>
        <v>7992</v>
      </c>
      <c r="N13">
        <v>8</v>
      </c>
      <c r="O13" t="s">
        <v>4</v>
      </c>
      <c r="P13">
        <v>1005</v>
      </c>
      <c r="U13">
        <v>8</v>
      </c>
      <c r="V13" t="s">
        <v>5</v>
      </c>
      <c r="W13">
        <v>940</v>
      </c>
      <c r="AA13">
        <v>8</v>
      </c>
      <c r="AB13" t="s">
        <v>4</v>
      </c>
      <c r="AC13">
        <v>1001</v>
      </c>
    </row>
    <row r="14" spans="1:29" x14ac:dyDescent="0.35">
      <c r="A14">
        <v>9</v>
      </c>
      <c r="B14" t="s">
        <v>5</v>
      </c>
      <c r="C14">
        <v>985</v>
      </c>
      <c r="E14">
        <f t="shared" si="0"/>
        <v>-15</v>
      </c>
      <c r="F14">
        <f t="shared" si="1"/>
        <v>0.22500000000000001</v>
      </c>
      <c r="H14">
        <v>9</v>
      </c>
      <c r="I14" t="s">
        <v>5</v>
      </c>
      <c r="J14">
        <v>987</v>
      </c>
      <c r="K14">
        <f t="shared" ref="K14:K45" si="5">J14*H14</f>
        <v>8883</v>
      </c>
      <c r="N14">
        <v>9</v>
      </c>
      <c r="O14" t="s">
        <v>5</v>
      </c>
      <c r="P14">
        <v>979</v>
      </c>
      <c r="U14">
        <v>9</v>
      </c>
      <c r="V14" t="s">
        <v>4</v>
      </c>
      <c r="W14">
        <v>1007</v>
      </c>
      <c r="AA14">
        <v>9</v>
      </c>
      <c r="AB14" t="s">
        <v>5</v>
      </c>
      <c r="AC14">
        <v>999</v>
      </c>
    </row>
    <row r="15" spans="1:29" x14ac:dyDescent="0.35">
      <c r="A15">
        <v>10</v>
      </c>
      <c r="B15" t="s">
        <v>4</v>
      </c>
      <c r="C15">
        <v>1011</v>
      </c>
      <c r="E15">
        <f t="shared" si="0"/>
        <v>11</v>
      </c>
      <c r="F15">
        <f t="shared" si="1"/>
        <v>0.121</v>
      </c>
      <c r="H15">
        <v>10</v>
      </c>
      <c r="I15" t="s">
        <v>4</v>
      </c>
      <c r="J15">
        <v>1012</v>
      </c>
      <c r="K15">
        <f t="shared" si="5"/>
        <v>10120</v>
      </c>
      <c r="N15">
        <v>10</v>
      </c>
      <c r="O15" t="s">
        <v>5</v>
      </c>
      <c r="P15">
        <v>990</v>
      </c>
      <c r="U15">
        <v>10</v>
      </c>
      <c r="V15" t="s">
        <v>5</v>
      </c>
      <c r="W15">
        <v>983</v>
      </c>
      <c r="AA15">
        <v>10</v>
      </c>
      <c r="AB15" t="s">
        <v>4</v>
      </c>
      <c r="AC15">
        <v>1000</v>
      </c>
    </row>
    <row r="16" spans="1:29" x14ac:dyDescent="0.35">
      <c r="A16">
        <v>11</v>
      </c>
      <c r="B16" t="s">
        <v>5</v>
      </c>
      <c r="C16">
        <v>992</v>
      </c>
      <c r="E16">
        <f t="shared" si="0"/>
        <v>-8</v>
      </c>
      <c r="F16">
        <f t="shared" si="1"/>
        <v>6.4000000000000001E-2</v>
      </c>
      <c r="H16">
        <v>11</v>
      </c>
      <c r="I16" t="s">
        <v>5</v>
      </c>
      <c r="J16">
        <v>993</v>
      </c>
      <c r="K16">
        <f t="shared" ref="K16" si="6">J16*H16</f>
        <v>10923</v>
      </c>
      <c r="N16">
        <v>11</v>
      </c>
      <c r="O16" t="s">
        <v>5</v>
      </c>
      <c r="P16">
        <v>984</v>
      </c>
      <c r="U16">
        <v>11</v>
      </c>
      <c r="V16" t="s">
        <v>5</v>
      </c>
      <c r="W16">
        <v>998</v>
      </c>
      <c r="AA16">
        <v>11</v>
      </c>
      <c r="AB16" t="s">
        <v>4</v>
      </c>
      <c r="AC16">
        <v>1001</v>
      </c>
    </row>
    <row r="17" spans="1:29" x14ac:dyDescent="0.35">
      <c r="A17">
        <v>12</v>
      </c>
      <c r="B17" t="s">
        <v>5</v>
      </c>
      <c r="C17">
        <v>993</v>
      </c>
      <c r="E17">
        <f t="shared" si="0"/>
        <v>-7</v>
      </c>
      <c r="F17">
        <f t="shared" si="1"/>
        <v>4.9000000000000002E-2</v>
      </c>
      <c r="H17">
        <v>12</v>
      </c>
      <c r="I17" t="s">
        <v>5</v>
      </c>
      <c r="J17">
        <v>979</v>
      </c>
      <c r="K17">
        <f t="shared" si="4"/>
        <v>11748</v>
      </c>
      <c r="N17">
        <v>12</v>
      </c>
      <c r="O17" t="s">
        <v>5</v>
      </c>
      <c r="P17">
        <v>994</v>
      </c>
      <c r="U17">
        <v>12</v>
      </c>
      <c r="V17" t="s">
        <v>5</v>
      </c>
      <c r="W17">
        <v>979</v>
      </c>
      <c r="AA17">
        <v>12</v>
      </c>
      <c r="AB17" t="s">
        <v>5</v>
      </c>
      <c r="AC17">
        <v>999</v>
      </c>
    </row>
    <row r="18" spans="1:29" x14ac:dyDescent="0.35">
      <c r="A18">
        <v>13</v>
      </c>
      <c r="B18" t="s">
        <v>4</v>
      </c>
      <c r="C18">
        <v>1022</v>
      </c>
      <c r="E18">
        <f t="shared" si="0"/>
        <v>22</v>
      </c>
      <c r="F18">
        <f t="shared" si="1"/>
        <v>0.48399999999999999</v>
      </c>
      <c r="H18">
        <v>13</v>
      </c>
      <c r="I18" t="s">
        <v>5</v>
      </c>
      <c r="J18">
        <v>996</v>
      </c>
      <c r="K18">
        <f t="shared" si="4"/>
        <v>12948</v>
      </c>
      <c r="N18">
        <v>13</v>
      </c>
      <c r="O18" t="s">
        <v>5</v>
      </c>
      <c r="P18">
        <v>985</v>
      </c>
      <c r="U18">
        <v>13</v>
      </c>
      <c r="V18" t="s">
        <v>5</v>
      </c>
      <c r="W18">
        <v>991</v>
      </c>
      <c r="AA18">
        <v>13</v>
      </c>
      <c r="AB18" t="s">
        <v>4</v>
      </c>
      <c r="AC18">
        <v>1000</v>
      </c>
    </row>
    <row r="19" spans="1:29" x14ac:dyDescent="0.35">
      <c r="A19">
        <v>14</v>
      </c>
      <c r="B19" t="s">
        <v>5</v>
      </c>
      <c r="C19">
        <v>984</v>
      </c>
      <c r="E19">
        <f t="shared" si="0"/>
        <v>-16</v>
      </c>
      <c r="F19">
        <f t="shared" si="1"/>
        <v>0.25600000000000001</v>
      </c>
      <c r="H19">
        <v>14</v>
      </c>
      <c r="I19" t="s">
        <v>5</v>
      </c>
      <c r="J19">
        <v>996</v>
      </c>
      <c r="K19">
        <f t="shared" si="5"/>
        <v>13944</v>
      </c>
      <c r="N19">
        <v>14</v>
      </c>
      <c r="O19" t="s">
        <v>4</v>
      </c>
      <c r="P19">
        <v>1022</v>
      </c>
      <c r="U19">
        <v>14</v>
      </c>
      <c r="V19" t="s">
        <v>4</v>
      </c>
      <c r="W19">
        <v>1015</v>
      </c>
      <c r="AA19">
        <v>14</v>
      </c>
      <c r="AB19" t="s">
        <v>4</v>
      </c>
      <c r="AC19">
        <v>1001</v>
      </c>
    </row>
    <row r="20" spans="1:29" x14ac:dyDescent="0.35">
      <c r="A20">
        <v>15</v>
      </c>
      <c r="B20" t="s">
        <v>4</v>
      </c>
      <c r="C20">
        <v>1003</v>
      </c>
      <c r="E20">
        <f t="shared" si="0"/>
        <v>3</v>
      </c>
      <c r="F20">
        <f t="shared" si="1"/>
        <v>8.9999999999999993E-3</v>
      </c>
      <c r="H20">
        <v>15</v>
      </c>
      <c r="I20" t="s">
        <v>5</v>
      </c>
      <c r="J20">
        <v>956</v>
      </c>
      <c r="K20">
        <f t="shared" si="5"/>
        <v>14340</v>
      </c>
      <c r="N20">
        <v>15</v>
      </c>
      <c r="O20" t="s">
        <v>5</v>
      </c>
      <c r="P20">
        <v>984</v>
      </c>
      <c r="U20">
        <v>15</v>
      </c>
      <c r="V20" t="s">
        <v>5</v>
      </c>
      <c r="W20">
        <v>986</v>
      </c>
      <c r="AA20">
        <v>15</v>
      </c>
      <c r="AB20" t="s">
        <v>4</v>
      </c>
      <c r="AC20">
        <v>1000</v>
      </c>
    </row>
    <row r="21" spans="1:29" x14ac:dyDescent="0.35">
      <c r="A21">
        <v>16</v>
      </c>
      <c r="B21" t="s">
        <v>4</v>
      </c>
      <c r="C21">
        <v>1037</v>
      </c>
      <c r="E21">
        <f t="shared" si="0"/>
        <v>37</v>
      </c>
      <c r="F21">
        <f t="shared" si="1"/>
        <v>1.369</v>
      </c>
      <c r="H21">
        <v>16</v>
      </c>
      <c r="I21" t="s">
        <v>4</v>
      </c>
      <c r="J21">
        <v>1040</v>
      </c>
      <c r="K21">
        <f t="shared" ref="K21" si="7">J21*H21</f>
        <v>16640</v>
      </c>
      <c r="N21">
        <v>16</v>
      </c>
      <c r="O21" t="s">
        <v>5</v>
      </c>
      <c r="P21">
        <v>915</v>
      </c>
      <c r="U21">
        <v>16</v>
      </c>
      <c r="V21" t="s">
        <v>4</v>
      </c>
      <c r="W21">
        <v>1000</v>
      </c>
      <c r="AA21">
        <v>16</v>
      </c>
      <c r="AB21" t="s">
        <v>5</v>
      </c>
      <c r="AC21">
        <v>998</v>
      </c>
    </row>
    <row r="22" spans="1:29" x14ac:dyDescent="0.35">
      <c r="A22">
        <v>17</v>
      </c>
      <c r="B22" t="s">
        <v>5</v>
      </c>
      <c r="C22">
        <v>974</v>
      </c>
      <c r="E22">
        <f t="shared" si="0"/>
        <v>-26</v>
      </c>
      <c r="F22">
        <f t="shared" si="1"/>
        <v>0.67600000000000005</v>
      </c>
      <c r="H22">
        <v>17</v>
      </c>
      <c r="I22" t="s">
        <v>5</v>
      </c>
      <c r="J22">
        <v>985</v>
      </c>
      <c r="K22">
        <f t="shared" si="4"/>
        <v>16745</v>
      </c>
      <c r="N22">
        <v>17</v>
      </c>
      <c r="O22" t="s">
        <v>4</v>
      </c>
      <c r="P22">
        <v>1018</v>
      </c>
      <c r="U22">
        <v>17</v>
      </c>
      <c r="V22" t="s">
        <v>5</v>
      </c>
      <c r="W22">
        <v>981</v>
      </c>
      <c r="AA22">
        <v>17</v>
      </c>
      <c r="AB22" t="s">
        <v>4</v>
      </c>
      <c r="AC22">
        <v>1002</v>
      </c>
    </row>
    <row r="23" spans="1:29" x14ac:dyDescent="0.35">
      <c r="A23">
        <v>18</v>
      </c>
      <c r="B23" t="s">
        <v>5</v>
      </c>
      <c r="C23">
        <v>973</v>
      </c>
      <c r="E23">
        <f t="shared" si="0"/>
        <v>-27</v>
      </c>
      <c r="F23">
        <f t="shared" si="1"/>
        <v>0.72899999999999998</v>
      </c>
      <c r="H23">
        <v>18</v>
      </c>
      <c r="I23" t="s">
        <v>4</v>
      </c>
      <c r="J23">
        <v>1042</v>
      </c>
      <c r="K23">
        <f t="shared" si="4"/>
        <v>18756</v>
      </c>
      <c r="N23">
        <v>18</v>
      </c>
      <c r="O23" t="s">
        <v>4</v>
      </c>
      <c r="P23">
        <v>1024</v>
      </c>
      <c r="U23">
        <v>18</v>
      </c>
      <c r="V23" t="s">
        <v>5</v>
      </c>
      <c r="W23">
        <v>976</v>
      </c>
      <c r="AA23">
        <v>18</v>
      </c>
      <c r="AB23" t="s">
        <v>4</v>
      </c>
      <c r="AC23">
        <v>1000</v>
      </c>
    </row>
    <row r="24" spans="1:29" x14ac:dyDescent="0.35">
      <c r="A24">
        <v>19</v>
      </c>
      <c r="B24" t="s">
        <v>5</v>
      </c>
      <c r="C24">
        <v>966</v>
      </c>
      <c r="E24">
        <f t="shared" si="0"/>
        <v>-34</v>
      </c>
      <c r="F24">
        <f t="shared" si="1"/>
        <v>1.1559999999999999</v>
      </c>
      <c r="H24">
        <v>19</v>
      </c>
      <c r="I24" t="s">
        <v>5</v>
      </c>
      <c r="J24">
        <v>994</v>
      </c>
      <c r="K24">
        <f t="shared" si="5"/>
        <v>18886</v>
      </c>
      <c r="N24">
        <v>19</v>
      </c>
      <c r="O24" t="s">
        <v>5</v>
      </c>
      <c r="P24">
        <v>965</v>
      </c>
      <c r="U24">
        <v>19</v>
      </c>
      <c r="V24" t="s">
        <v>4</v>
      </c>
      <c r="W24">
        <v>1010</v>
      </c>
      <c r="AA24">
        <v>19</v>
      </c>
      <c r="AB24" t="s">
        <v>4</v>
      </c>
      <c r="AC24">
        <v>1000</v>
      </c>
    </row>
    <row r="25" spans="1:29" x14ac:dyDescent="0.35">
      <c r="A25">
        <v>20</v>
      </c>
      <c r="B25" t="s">
        <v>5</v>
      </c>
      <c r="C25">
        <v>962</v>
      </c>
      <c r="E25">
        <f t="shared" si="0"/>
        <v>-38</v>
      </c>
      <c r="F25">
        <f t="shared" si="1"/>
        <v>1.444</v>
      </c>
      <c r="H25">
        <v>20</v>
      </c>
      <c r="I25" t="s">
        <v>4</v>
      </c>
      <c r="J25">
        <v>1054</v>
      </c>
      <c r="K25">
        <f t="shared" si="5"/>
        <v>21080</v>
      </c>
      <c r="N25">
        <v>20</v>
      </c>
      <c r="O25" t="s">
        <v>5</v>
      </c>
      <c r="P25">
        <v>986</v>
      </c>
      <c r="U25">
        <v>20</v>
      </c>
      <c r="V25" t="s">
        <v>5</v>
      </c>
      <c r="W25">
        <v>979</v>
      </c>
      <c r="AA25">
        <v>20</v>
      </c>
      <c r="AB25" t="s">
        <v>5</v>
      </c>
      <c r="AC25">
        <v>999</v>
      </c>
    </row>
    <row r="26" spans="1:29" x14ac:dyDescent="0.35">
      <c r="A26">
        <v>21</v>
      </c>
      <c r="B26" t="s">
        <v>5</v>
      </c>
      <c r="C26">
        <v>961</v>
      </c>
      <c r="E26">
        <f t="shared" si="0"/>
        <v>-39</v>
      </c>
      <c r="F26">
        <f t="shared" si="1"/>
        <v>1.5209999999999999</v>
      </c>
      <c r="H26">
        <v>21</v>
      </c>
      <c r="I26" t="s">
        <v>5</v>
      </c>
      <c r="J26">
        <v>983</v>
      </c>
      <c r="K26">
        <f t="shared" ref="K26" si="8">J26*H26</f>
        <v>20643</v>
      </c>
      <c r="N26">
        <v>21</v>
      </c>
      <c r="O26" t="s">
        <v>4</v>
      </c>
      <c r="P26">
        <v>1065</v>
      </c>
      <c r="U26">
        <v>21</v>
      </c>
      <c r="V26" t="s">
        <v>5</v>
      </c>
      <c r="W26">
        <v>996</v>
      </c>
      <c r="AA26">
        <v>21</v>
      </c>
      <c r="AB26" t="s">
        <v>4</v>
      </c>
      <c r="AC26">
        <v>1002</v>
      </c>
    </row>
    <row r="27" spans="1:29" x14ac:dyDescent="0.35">
      <c r="A27">
        <v>22</v>
      </c>
      <c r="B27" t="s">
        <v>4</v>
      </c>
      <c r="C27">
        <v>1012</v>
      </c>
      <c r="E27">
        <f t="shared" si="0"/>
        <v>12</v>
      </c>
      <c r="F27">
        <f t="shared" si="1"/>
        <v>0.14399999999999999</v>
      </c>
      <c r="H27">
        <v>22</v>
      </c>
      <c r="I27" t="s">
        <v>5</v>
      </c>
      <c r="J27">
        <v>985</v>
      </c>
      <c r="K27">
        <f t="shared" si="4"/>
        <v>21670</v>
      </c>
      <c r="N27">
        <v>22</v>
      </c>
      <c r="O27" t="s">
        <v>5</v>
      </c>
      <c r="P27">
        <v>988</v>
      </c>
      <c r="U27">
        <v>22</v>
      </c>
      <c r="V27" t="s">
        <v>4</v>
      </c>
      <c r="W27">
        <v>1012</v>
      </c>
      <c r="AA27">
        <v>22</v>
      </c>
      <c r="AB27" t="s">
        <v>5</v>
      </c>
      <c r="AC27">
        <v>999</v>
      </c>
    </row>
    <row r="28" spans="1:29" x14ac:dyDescent="0.35">
      <c r="A28">
        <v>23</v>
      </c>
      <c r="B28" t="s">
        <v>5</v>
      </c>
      <c r="C28">
        <v>959</v>
      </c>
      <c r="E28">
        <f t="shared" si="0"/>
        <v>-41</v>
      </c>
      <c r="F28">
        <f t="shared" si="1"/>
        <v>1.681</v>
      </c>
      <c r="H28">
        <v>23</v>
      </c>
      <c r="I28" t="s">
        <v>4</v>
      </c>
      <c r="J28">
        <v>1015</v>
      </c>
      <c r="K28">
        <f t="shared" si="4"/>
        <v>23345</v>
      </c>
      <c r="N28">
        <v>23</v>
      </c>
      <c r="O28" t="s">
        <v>4</v>
      </c>
      <c r="P28">
        <v>1044</v>
      </c>
      <c r="U28">
        <v>23</v>
      </c>
      <c r="V28" t="s">
        <v>5</v>
      </c>
      <c r="W28">
        <v>989</v>
      </c>
      <c r="AA28">
        <v>23</v>
      </c>
      <c r="AB28" t="s">
        <v>5</v>
      </c>
      <c r="AC28">
        <v>999</v>
      </c>
    </row>
    <row r="29" spans="1:29" x14ac:dyDescent="0.35">
      <c r="A29">
        <v>24</v>
      </c>
      <c r="B29" t="s">
        <v>5</v>
      </c>
      <c r="C29">
        <v>934</v>
      </c>
      <c r="E29">
        <f t="shared" si="0"/>
        <v>-66</v>
      </c>
      <c r="F29">
        <f t="shared" si="1"/>
        <v>4.3559999999999999</v>
      </c>
      <c r="H29">
        <v>24</v>
      </c>
      <c r="I29" t="s">
        <v>4</v>
      </c>
      <c r="J29">
        <v>1030</v>
      </c>
      <c r="K29">
        <f t="shared" si="5"/>
        <v>24720</v>
      </c>
      <c r="N29">
        <v>24</v>
      </c>
      <c r="O29" t="s">
        <v>5</v>
      </c>
      <c r="P29">
        <v>986</v>
      </c>
      <c r="U29">
        <v>24</v>
      </c>
      <c r="V29" t="s">
        <v>4</v>
      </c>
      <c r="W29">
        <v>1014</v>
      </c>
      <c r="AA29">
        <v>24</v>
      </c>
      <c r="AB29" t="s">
        <v>4</v>
      </c>
      <c r="AC29">
        <v>1001</v>
      </c>
    </row>
    <row r="30" spans="1:29" x14ac:dyDescent="0.35">
      <c r="A30">
        <v>25</v>
      </c>
      <c r="B30" t="s">
        <v>5</v>
      </c>
      <c r="C30">
        <v>991</v>
      </c>
      <c r="E30">
        <f t="shared" si="0"/>
        <v>-9</v>
      </c>
      <c r="F30">
        <f t="shared" si="1"/>
        <v>8.1000000000000003E-2</v>
      </c>
      <c r="H30">
        <v>25</v>
      </c>
      <c r="I30" t="s">
        <v>4</v>
      </c>
      <c r="J30">
        <v>1031</v>
      </c>
      <c r="K30">
        <f t="shared" si="5"/>
        <v>25775</v>
      </c>
      <c r="N30">
        <v>25</v>
      </c>
      <c r="O30" t="s">
        <v>5</v>
      </c>
      <c r="P30">
        <v>990</v>
      </c>
      <c r="U30">
        <v>25</v>
      </c>
      <c r="V30" t="s">
        <v>4</v>
      </c>
      <c r="W30">
        <v>1022</v>
      </c>
      <c r="AA30">
        <v>25</v>
      </c>
      <c r="AB30" t="s">
        <v>4</v>
      </c>
      <c r="AC30">
        <v>1000</v>
      </c>
    </row>
    <row r="31" spans="1:29" x14ac:dyDescent="0.35">
      <c r="A31">
        <v>26</v>
      </c>
      <c r="B31" t="s">
        <v>5</v>
      </c>
      <c r="C31">
        <v>998</v>
      </c>
      <c r="E31">
        <f t="shared" si="0"/>
        <v>-2</v>
      </c>
      <c r="F31">
        <f t="shared" si="1"/>
        <v>4.0000000000000001E-3</v>
      </c>
      <c r="H31">
        <v>26</v>
      </c>
      <c r="I31" t="s">
        <v>4</v>
      </c>
      <c r="J31">
        <v>1000</v>
      </c>
      <c r="K31">
        <f t="shared" ref="K31" si="9">J31*H31</f>
        <v>26000</v>
      </c>
      <c r="N31">
        <v>26</v>
      </c>
      <c r="O31" t="s">
        <v>5</v>
      </c>
      <c r="P31">
        <v>996</v>
      </c>
      <c r="U31">
        <v>26</v>
      </c>
      <c r="V31" t="s">
        <v>4</v>
      </c>
      <c r="W31">
        <v>1008</v>
      </c>
      <c r="AA31">
        <v>26</v>
      </c>
      <c r="AB31" t="s">
        <v>4</v>
      </c>
      <c r="AC31">
        <v>1000</v>
      </c>
    </row>
    <row r="32" spans="1:29" x14ac:dyDescent="0.35">
      <c r="A32">
        <v>27</v>
      </c>
      <c r="B32" t="s">
        <v>4</v>
      </c>
      <c r="C32">
        <v>1037</v>
      </c>
      <c r="E32">
        <f t="shared" si="0"/>
        <v>37</v>
      </c>
      <c r="F32">
        <f t="shared" si="1"/>
        <v>1.369</v>
      </c>
      <c r="H32">
        <v>27</v>
      </c>
      <c r="I32" t="s">
        <v>4</v>
      </c>
      <c r="J32">
        <v>1011</v>
      </c>
      <c r="K32">
        <f t="shared" si="4"/>
        <v>27297</v>
      </c>
      <c r="N32">
        <v>27</v>
      </c>
      <c r="O32" t="s">
        <v>5</v>
      </c>
      <c r="P32">
        <v>980</v>
      </c>
      <c r="U32">
        <v>27</v>
      </c>
      <c r="V32" t="s">
        <v>5</v>
      </c>
      <c r="W32">
        <v>934</v>
      </c>
      <c r="AA32">
        <v>27</v>
      </c>
      <c r="AB32" t="s">
        <v>4</v>
      </c>
      <c r="AC32">
        <v>1000</v>
      </c>
    </row>
    <row r="33" spans="1:29" x14ac:dyDescent="0.35">
      <c r="A33">
        <v>28</v>
      </c>
      <c r="B33" t="s">
        <v>5</v>
      </c>
      <c r="C33">
        <v>976</v>
      </c>
      <c r="E33">
        <f t="shared" si="0"/>
        <v>-24</v>
      </c>
      <c r="F33">
        <f t="shared" si="1"/>
        <v>0.57599999999999996</v>
      </c>
      <c r="H33">
        <v>28</v>
      </c>
      <c r="I33" t="s">
        <v>4</v>
      </c>
      <c r="J33">
        <v>1012</v>
      </c>
      <c r="K33">
        <f t="shared" si="4"/>
        <v>28336</v>
      </c>
      <c r="N33">
        <v>28</v>
      </c>
      <c r="O33" t="s">
        <v>4</v>
      </c>
      <c r="P33">
        <v>1032</v>
      </c>
      <c r="U33">
        <v>28</v>
      </c>
      <c r="V33" t="s">
        <v>4</v>
      </c>
      <c r="W33">
        <v>1025</v>
      </c>
      <c r="AA33">
        <v>28</v>
      </c>
      <c r="AB33" t="s">
        <v>4</v>
      </c>
      <c r="AC33">
        <v>1000</v>
      </c>
    </row>
    <row r="34" spans="1:29" x14ac:dyDescent="0.35">
      <c r="A34">
        <v>29</v>
      </c>
      <c r="B34" t="s">
        <v>4</v>
      </c>
      <c r="C34">
        <v>1041</v>
      </c>
      <c r="E34">
        <f t="shared" si="0"/>
        <v>41</v>
      </c>
      <c r="F34">
        <f t="shared" si="1"/>
        <v>1.681</v>
      </c>
      <c r="H34">
        <v>29</v>
      </c>
      <c r="I34" t="s">
        <v>4</v>
      </c>
      <c r="J34">
        <v>1015</v>
      </c>
      <c r="K34">
        <f t="shared" si="5"/>
        <v>29435</v>
      </c>
      <c r="N34">
        <v>29</v>
      </c>
      <c r="O34" t="s">
        <v>5</v>
      </c>
      <c r="P34">
        <v>973</v>
      </c>
      <c r="U34">
        <v>29</v>
      </c>
      <c r="V34" t="s">
        <v>5</v>
      </c>
      <c r="W34">
        <v>992</v>
      </c>
      <c r="AA34">
        <v>29</v>
      </c>
      <c r="AB34" t="s">
        <v>4</v>
      </c>
      <c r="AC34">
        <v>1000</v>
      </c>
    </row>
    <row r="35" spans="1:29" x14ac:dyDescent="0.35">
      <c r="A35">
        <v>30</v>
      </c>
      <c r="B35" t="s">
        <v>5</v>
      </c>
      <c r="C35">
        <v>963</v>
      </c>
      <c r="E35">
        <f t="shared" si="0"/>
        <v>-37</v>
      </c>
      <c r="F35">
        <f t="shared" si="1"/>
        <v>1.369</v>
      </c>
      <c r="H35">
        <v>30</v>
      </c>
      <c r="I35" t="s">
        <v>4</v>
      </c>
      <c r="J35">
        <v>1036</v>
      </c>
      <c r="K35">
        <f t="shared" si="5"/>
        <v>31080</v>
      </c>
      <c r="N35">
        <v>30</v>
      </c>
      <c r="O35" t="s">
        <v>5</v>
      </c>
      <c r="P35">
        <v>977</v>
      </c>
      <c r="U35">
        <v>30</v>
      </c>
      <c r="V35" t="s">
        <v>5</v>
      </c>
      <c r="W35">
        <v>972</v>
      </c>
      <c r="AA35">
        <v>30</v>
      </c>
      <c r="AB35" t="s">
        <v>4</v>
      </c>
      <c r="AC35">
        <v>1000</v>
      </c>
    </row>
    <row r="36" spans="1:29" x14ac:dyDescent="0.35">
      <c r="A36">
        <v>31</v>
      </c>
      <c r="B36" t="s">
        <v>5</v>
      </c>
      <c r="C36">
        <v>975</v>
      </c>
      <c r="E36">
        <f t="shared" si="0"/>
        <v>-25</v>
      </c>
      <c r="F36">
        <f t="shared" si="1"/>
        <v>0.625</v>
      </c>
      <c r="H36">
        <v>31</v>
      </c>
      <c r="I36" t="s">
        <v>5</v>
      </c>
      <c r="J36">
        <v>990</v>
      </c>
      <c r="K36">
        <f t="shared" ref="K36" si="10">J36*H36</f>
        <v>30690</v>
      </c>
      <c r="N36">
        <v>31</v>
      </c>
      <c r="O36" t="s">
        <v>4</v>
      </c>
      <c r="P36">
        <v>1001</v>
      </c>
      <c r="U36">
        <v>31</v>
      </c>
      <c r="V36" t="s">
        <v>4</v>
      </c>
      <c r="W36">
        <v>1014</v>
      </c>
      <c r="AA36">
        <v>31</v>
      </c>
      <c r="AB36" t="s">
        <v>4</v>
      </c>
      <c r="AC36">
        <v>1000</v>
      </c>
    </row>
    <row r="37" spans="1:29" x14ac:dyDescent="0.35">
      <c r="A37">
        <v>32</v>
      </c>
      <c r="B37" t="s">
        <v>5</v>
      </c>
      <c r="C37">
        <v>963</v>
      </c>
      <c r="E37">
        <f t="shared" si="0"/>
        <v>-37</v>
      </c>
      <c r="F37">
        <f t="shared" si="1"/>
        <v>1.369</v>
      </c>
      <c r="H37">
        <v>32</v>
      </c>
      <c r="I37" t="s">
        <v>4</v>
      </c>
      <c r="J37">
        <v>1010</v>
      </c>
      <c r="K37">
        <f t="shared" si="4"/>
        <v>32320</v>
      </c>
      <c r="N37">
        <v>32</v>
      </c>
      <c r="O37" t="s">
        <v>5</v>
      </c>
      <c r="P37">
        <v>946</v>
      </c>
      <c r="U37">
        <v>32</v>
      </c>
      <c r="V37" t="s">
        <v>4</v>
      </c>
      <c r="W37">
        <v>1065</v>
      </c>
      <c r="AA37">
        <v>32</v>
      </c>
      <c r="AB37" t="s">
        <v>5</v>
      </c>
      <c r="AC37">
        <v>999</v>
      </c>
    </row>
    <row r="38" spans="1:29" x14ac:dyDescent="0.35">
      <c r="A38">
        <v>33</v>
      </c>
      <c r="B38" t="s">
        <v>4</v>
      </c>
      <c r="C38">
        <v>1012</v>
      </c>
      <c r="E38">
        <f t="shared" si="0"/>
        <v>12</v>
      </c>
      <c r="F38">
        <f t="shared" si="1"/>
        <v>0.14399999999999999</v>
      </c>
      <c r="H38">
        <v>33</v>
      </c>
      <c r="I38" t="s">
        <v>4</v>
      </c>
      <c r="J38">
        <v>1033</v>
      </c>
      <c r="K38">
        <f t="shared" si="4"/>
        <v>34089</v>
      </c>
      <c r="N38">
        <v>33</v>
      </c>
      <c r="O38" t="s">
        <v>4</v>
      </c>
      <c r="P38">
        <v>1033</v>
      </c>
      <c r="U38">
        <v>33</v>
      </c>
      <c r="V38" t="s">
        <v>4</v>
      </c>
      <c r="W38">
        <v>1034</v>
      </c>
      <c r="AA38">
        <v>33</v>
      </c>
      <c r="AB38" t="s">
        <v>4</v>
      </c>
      <c r="AC38">
        <v>1001</v>
      </c>
    </row>
    <row r="39" spans="1:29" x14ac:dyDescent="0.35">
      <c r="A39">
        <v>34</v>
      </c>
      <c r="B39" t="s">
        <v>5</v>
      </c>
      <c r="C39">
        <v>954</v>
      </c>
      <c r="E39">
        <f t="shared" si="0"/>
        <v>-46</v>
      </c>
      <c r="F39">
        <f t="shared" si="1"/>
        <v>2.1160000000000001</v>
      </c>
      <c r="H39">
        <v>34</v>
      </c>
      <c r="I39" t="s">
        <v>4</v>
      </c>
      <c r="J39">
        <v>1013</v>
      </c>
      <c r="K39">
        <f t="shared" si="5"/>
        <v>34442</v>
      </c>
      <c r="N39">
        <v>34</v>
      </c>
      <c r="O39" t="s">
        <v>4</v>
      </c>
      <c r="P39">
        <v>1000</v>
      </c>
      <c r="U39">
        <v>34</v>
      </c>
      <c r="V39" t="s">
        <v>5</v>
      </c>
      <c r="W39">
        <v>991</v>
      </c>
      <c r="AA39">
        <v>34</v>
      </c>
      <c r="AB39" t="s">
        <v>5</v>
      </c>
      <c r="AC39">
        <v>999</v>
      </c>
    </row>
    <row r="40" spans="1:29" x14ac:dyDescent="0.35">
      <c r="A40">
        <v>35</v>
      </c>
      <c r="B40" t="s">
        <v>4</v>
      </c>
      <c r="C40">
        <v>1019</v>
      </c>
      <c r="E40">
        <f t="shared" si="0"/>
        <v>19</v>
      </c>
      <c r="F40">
        <f t="shared" si="1"/>
        <v>0.36099999999999999</v>
      </c>
      <c r="H40">
        <v>35</v>
      </c>
      <c r="I40" t="s">
        <v>4</v>
      </c>
      <c r="J40">
        <v>1027</v>
      </c>
      <c r="K40">
        <f t="shared" si="5"/>
        <v>35945</v>
      </c>
      <c r="N40">
        <v>35</v>
      </c>
      <c r="O40" t="s">
        <v>4</v>
      </c>
      <c r="P40">
        <v>1004</v>
      </c>
      <c r="U40">
        <v>35</v>
      </c>
      <c r="V40" t="s">
        <v>5</v>
      </c>
      <c r="W40">
        <v>985</v>
      </c>
      <c r="AA40">
        <v>35</v>
      </c>
      <c r="AB40" t="s">
        <v>4</v>
      </c>
      <c r="AC40">
        <v>1000</v>
      </c>
    </row>
    <row r="41" spans="1:29" x14ac:dyDescent="0.35">
      <c r="A41">
        <v>36</v>
      </c>
      <c r="B41" t="s">
        <v>4</v>
      </c>
      <c r="C41">
        <v>1022</v>
      </c>
      <c r="E41">
        <f t="shared" si="0"/>
        <v>22</v>
      </c>
      <c r="F41">
        <f t="shared" si="1"/>
        <v>0.48399999999999999</v>
      </c>
      <c r="H41">
        <v>36</v>
      </c>
      <c r="I41" t="s">
        <v>4</v>
      </c>
      <c r="J41">
        <v>1035</v>
      </c>
      <c r="K41">
        <f t="shared" ref="K41" si="11">J41*H41</f>
        <v>37260</v>
      </c>
      <c r="N41">
        <v>36</v>
      </c>
      <c r="O41" t="s">
        <v>5</v>
      </c>
      <c r="P41">
        <v>991</v>
      </c>
      <c r="U41">
        <v>36</v>
      </c>
      <c r="V41" t="s">
        <v>5</v>
      </c>
      <c r="W41">
        <v>970</v>
      </c>
      <c r="AA41">
        <v>36</v>
      </c>
      <c r="AB41" t="s">
        <v>4</v>
      </c>
      <c r="AC41">
        <v>1001</v>
      </c>
    </row>
    <row r="42" spans="1:29" x14ac:dyDescent="0.35">
      <c r="A42">
        <v>37</v>
      </c>
      <c r="B42" t="s">
        <v>4</v>
      </c>
      <c r="C42">
        <v>1049</v>
      </c>
      <c r="E42">
        <f t="shared" si="0"/>
        <v>49</v>
      </c>
      <c r="F42">
        <f t="shared" si="1"/>
        <v>2.4009999999999998</v>
      </c>
      <c r="H42">
        <v>37</v>
      </c>
      <c r="I42" t="s">
        <v>4</v>
      </c>
      <c r="J42">
        <v>1054</v>
      </c>
      <c r="K42">
        <f t="shared" si="4"/>
        <v>38998</v>
      </c>
      <c r="N42">
        <v>37</v>
      </c>
      <c r="O42" t="s">
        <v>5</v>
      </c>
      <c r="P42">
        <v>996</v>
      </c>
      <c r="U42">
        <v>37</v>
      </c>
      <c r="V42" t="s">
        <v>4</v>
      </c>
      <c r="W42">
        <v>1029</v>
      </c>
      <c r="AA42">
        <v>37</v>
      </c>
      <c r="AB42" t="s">
        <v>5</v>
      </c>
      <c r="AC42">
        <v>999</v>
      </c>
    </row>
    <row r="43" spans="1:29" x14ac:dyDescent="0.35">
      <c r="A43">
        <v>38</v>
      </c>
      <c r="B43" t="s">
        <v>4</v>
      </c>
      <c r="C43">
        <v>1018</v>
      </c>
      <c r="E43">
        <f t="shared" si="0"/>
        <v>18</v>
      </c>
      <c r="F43">
        <f t="shared" si="1"/>
        <v>0.32400000000000001</v>
      </c>
      <c r="H43">
        <v>38</v>
      </c>
      <c r="I43" t="s">
        <v>5</v>
      </c>
      <c r="J43">
        <v>986</v>
      </c>
      <c r="K43">
        <f t="shared" ref="K43:K73" si="12">J43*H43</f>
        <v>37468</v>
      </c>
      <c r="N43">
        <v>38</v>
      </c>
      <c r="O43" t="s">
        <v>5</v>
      </c>
      <c r="P43">
        <v>977</v>
      </c>
      <c r="U43">
        <v>38</v>
      </c>
      <c r="V43" t="s">
        <v>5</v>
      </c>
      <c r="W43">
        <v>978</v>
      </c>
      <c r="AA43">
        <v>38</v>
      </c>
      <c r="AB43" t="s">
        <v>4</v>
      </c>
      <c r="AC43">
        <v>1000</v>
      </c>
    </row>
    <row r="44" spans="1:29" x14ac:dyDescent="0.35">
      <c r="A44">
        <v>39</v>
      </c>
      <c r="B44" t="s">
        <v>4</v>
      </c>
      <c r="C44">
        <v>1008</v>
      </c>
      <c r="E44">
        <f t="shared" si="0"/>
        <v>8</v>
      </c>
      <c r="F44">
        <f t="shared" si="1"/>
        <v>6.4000000000000001E-2</v>
      </c>
      <c r="H44">
        <v>39</v>
      </c>
      <c r="I44" t="s">
        <v>4</v>
      </c>
      <c r="J44">
        <v>1001</v>
      </c>
      <c r="K44">
        <f t="shared" si="5"/>
        <v>39039</v>
      </c>
      <c r="N44">
        <v>39</v>
      </c>
      <c r="O44" t="s">
        <v>5</v>
      </c>
      <c r="P44">
        <v>996</v>
      </c>
      <c r="U44">
        <v>39</v>
      </c>
      <c r="V44" t="s">
        <v>5</v>
      </c>
      <c r="W44">
        <v>991</v>
      </c>
      <c r="AA44">
        <v>39</v>
      </c>
      <c r="AB44" t="s">
        <v>4</v>
      </c>
      <c r="AC44">
        <v>1001</v>
      </c>
    </row>
    <row r="45" spans="1:29" x14ac:dyDescent="0.35">
      <c r="A45">
        <v>40</v>
      </c>
      <c r="B45" t="s">
        <v>5</v>
      </c>
      <c r="C45">
        <v>991</v>
      </c>
      <c r="E45">
        <f t="shared" si="0"/>
        <v>-9</v>
      </c>
      <c r="F45">
        <f t="shared" si="1"/>
        <v>8.1000000000000003E-2</v>
      </c>
      <c r="H45">
        <v>40</v>
      </c>
      <c r="I45" t="s">
        <v>5</v>
      </c>
      <c r="J45">
        <v>986</v>
      </c>
      <c r="K45">
        <f t="shared" si="5"/>
        <v>39440</v>
      </c>
      <c r="N45">
        <v>40</v>
      </c>
      <c r="O45" t="s">
        <v>4</v>
      </c>
      <c r="P45">
        <v>1002</v>
      </c>
      <c r="U45">
        <v>40</v>
      </c>
      <c r="V45" t="s">
        <v>4</v>
      </c>
      <c r="W45">
        <v>1033</v>
      </c>
      <c r="AA45">
        <v>40</v>
      </c>
      <c r="AB45" t="s">
        <v>4</v>
      </c>
      <c r="AC45">
        <v>1000</v>
      </c>
    </row>
    <row r="46" spans="1:29" x14ac:dyDescent="0.35">
      <c r="A46">
        <v>41</v>
      </c>
      <c r="B46" t="s">
        <v>5</v>
      </c>
      <c r="C46">
        <v>981</v>
      </c>
      <c r="E46">
        <f t="shared" si="0"/>
        <v>-19</v>
      </c>
      <c r="F46">
        <f t="shared" si="1"/>
        <v>0.36099999999999999</v>
      </c>
      <c r="H46">
        <v>41</v>
      </c>
      <c r="I46" t="s">
        <v>4</v>
      </c>
      <c r="J46">
        <v>1029</v>
      </c>
      <c r="K46">
        <f t="shared" ref="K46:K77" si="13">J46*H46</f>
        <v>42189</v>
      </c>
      <c r="N46">
        <v>41</v>
      </c>
      <c r="O46" t="s">
        <v>5</v>
      </c>
      <c r="P46">
        <v>945</v>
      </c>
      <c r="U46">
        <v>41</v>
      </c>
      <c r="V46" t="s">
        <v>5</v>
      </c>
      <c r="W46">
        <v>956</v>
      </c>
      <c r="AA46">
        <v>41</v>
      </c>
      <c r="AB46" t="s">
        <v>5</v>
      </c>
      <c r="AC46">
        <v>998</v>
      </c>
    </row>
    <row r="47" spans="1:29" x14ac:dyDescent="0.35">
      <c r="A47">
        <v>42</v>
      </c>
      <c r="B47" t="s">
        <v>4</v>
      </c>
      <c r="C47">
        <v>1042</v>
      </c>
      <c r="E47">
        <f t="shared" si="0"/>
        <v>42</v>
      </c>
      <c r="F47">
        <f t="shared" si="1"/>
        <v>1.764</v>
      </c>
      <c r="H47">
        <v>42</v>
      </c>
      <c r="I47" t="s">
        <v>5</v>
      </c>
      <c r="J47">
        <v>997</v>
      </c>
      <c r="K47">
        <f t="shared" si="13"/>
        <v>41874</v>
      </c>
      <c r="N47">
        <v>42</v>
      </c>
      <c r="O47" t="s">
        <v>5</v>
      </c>
      <c r="P47">
        <v>993</v>
      </c>
      <c r="U47">
        <v>42</v>
      </c>
      <c r="V47" t="s">
        <v>4</v>
      </c>
      <c r="W47">
        <v>1016</v>
      </c>
      <c r="AA47">
        <v>42</v>
      </c>
      <c r="AB47" t="s">
        <v>4</v>
      </c>
      <c r="AC47">
        <v>1002</v>
      </c>
    </row>
    <row r="48" spans="1:29" x14ac:dyDescent="0.35">
      <c r="A48">
        <v>43</v>
      </c>
      <c r="B48" t="s">
        <v>4</v>
      </c>
      <c r="C48">
        <v>1063</v>
      </c>
      <c r="E48">
        <f t="shared" si="0"/>
        <v>63</v>
      </c>
      <c r="F48">
        <f t="shared" si="1"/>
        <v>3.9689999999999999</v>
      </c>
      <c r="H48">
        <v>43</v>
      </c>
      <c r="I48" t="s">
        <v>4</v>
      </c>
      <c r="J48">
        <v>1000</v>
      </c>
      <c r="K48">
        <f t="shared" si="12"/>
        <v>43000</v>
      </c>
      <c r="N48">
        <v>43</v>
      </c>
      <c r="O48" t="s">
        <v>4</v>
      </c>
      <c r="P48">
        <v>1052</v>
      </c>
      <c r="U48">
        <v>43</v>
      </c>
      <c r="V48" t="s">
        <v>4</v>
      </c>
      <c r="W48">
        <v>1013</v>
      </c>
      <c r="AA48">
        <v>43</v>
      </c>
      <c r="AB48" t="s">
        <v>4</v>
      </c>
      <c r="AC48">
        <v>1000</v>
      </c>
    </row>
    <row r="49" spans="1:29" x14ac:dyDescent="0.35">
      <c r="A49">
        <v>44</v>
      </c>
      <c r="B49" t="s">
        <v>4</v>
      </c>
      <c r="C49">
        <v>1014</v>
      </c>
      <c r="E49">
        <f t="shared" si="0"/>
        <v>14</v>
      </c>
      <c r="F49">
        <f t="shared" si="1"/>
        <v>0.19600000000000001</v>
      </c>
      <c r="H49">
        <v>44</v>
      </c>
      <c r="I49" t="s">
        <v>5</v>
      </c>
      <c r="J49">
        <v>951</v>
      </c>
      <c r="K49">
        <f t="shared" ref="K49:K80" si="14">J49*H49</f>
        <v>41844</v>
      </c>
      <c r="N49">
        <v>44</v>
      </c>
      <c r="O49" t="s">
        <v>5</v>
      </c>
      <c r="P49">
        <v>973</v>
      </c>
      <c r="U49">
        <v>44</v>
      </c>
      <c r="V49" t="s">
        <v>4</v>
      </c>
      <c r="W49">
        <v>1016</v>
      </c>
      <c r="AA49">
        <v>44</v>
      </c>
      <c r="AB49" t="s">
        <v>4</v>
      </c>
      <c r="AC49">
        <v>1000</v>
      </c>
    </row>
    <row r="50" spans="1:29" x14ac:dyDescent="0.35">
      <c r="A50">
        <v>45</v>
      </c>
      <c r="B50" t="s">
        <v>5</v>
      </c>
      <c r="C50">
        <v>955</v>
      </c>
      <c r="E50">
        <f t="shared" si="0"/>
        <v>-45</v>
      </c>
      <c r="F50">
        <f t="shared" si="1"/>
        <v>2.0249999999999999</v>
      </c>
      <c r="H50">
        <v>45</v>
      </c>
      <c r="I50" t="s">
        <v>5</v>
      </c>
      <c r="J50">
        <v>987</v>
      </c>
      <c r="K50">
        <f t="shared" si="14"/>
        <v>44415</v>
      </c>
      <c r="N50">
        <v>45</v>
      </c>
      <c r="O50" t="s">
        <v>4</v>
      </c>
      <c r="P50">
        <v>1077</v>
      </c>
      <c r="U50">
        <v>45</v>
      </c>
      <c r="V50" t="s">
        <v>5</v>
      </c>
      <c r="W50">
        <v>983</v>
      </c>
      <c r="AA50">
        <v>45</v>
      </c>
      <c r="AB50" t="s">
        <v>5</v>
      </c>
      <c r="AC50">
        <v>999</v>
      </c>
    </row>
    <row r="51" spans="1:29" x14ac:dyDescent="0.35">
      <c r="A51">
        <v>46</v>
      </c>
      <c r="B51" t="s">
        <v>4</v>
      </c>
      <c r="C51">
        <v>1033</v>
      </c>
      <c r="E51">
        <f t="shared" si="0"/>
        <v>33</v>
      </c>
      <c r="F51">
        <f t="shared" si="1"/>
        <v>1.089</v>
      </c>
      <c r="H51">
        <v>46</v>
      </c>
      <c r="I51" t="s">
        <v>4</v>
      </c>
      <c r="J51">
        <v>1009</v>
      </c>
      <c r="K51">
        <f t="shared" ref="K51" si="15">J51*H51</f>
        <v>46414</v>
      </c>
      <c r="N51">
        <v>46</v>
      </c>
      <c r="O51" t="s">
        <v>4</v>
      </c>
      <c r="P51">
        <v>1020</v>
      </c>
      <c r="U51">
        <v>46</v>
      </c>
      <c r="V51" t="s">
        <v>5</v>
      </c>
      <c r="W51">
        <v>967</v>
      </c>
      <c r="AA51">
        <v>46</v>
      </c>
      <c r="AB51" t="s">
        <v>4</v>
      </c>
      <c r="AC51">
        <v>1002</v>
      </c>
    </row>
    <row r="52" spans="1:29" x14ac:dyDescent="0.35">
      <c r="A52">
        <v>47</v>
      </c>
      <c r="B52" t="s">
        <v>4</v>
      </c>
      <c r="C52">
        <v>1013</v>
      </c>
      <c r="E52">
        <f t="shared" si="0"/>
        <v>13</v>
      </c>
      <c r="F52">
        <f t="shared" si="1"/>
        <v>0.16900000000000001</v>
      </c>
      <c r="H52">
        <v>47</v>
      </c>
      <c r="I52" t="s">
        <v>5</v>
      </c>
      <c r="J52">
        <v>979</v>
      </c>
      <c r="K52">
        <f t="shared" si="13"/>
        <v>46013</v>
      </c>
      <c r="N52">
        <v>47</v>
      </c>
      <c r="O52" t="s">
        <v>5</v>
      </c>
      <c r="P52">
        <v>986</v>
      </c>
      <c r="U52">
        <v>47</v>
      </c>
      <c r="V52" t="s">
        <v>4</v>
      </c>
      <c r="W52">
        <v>1034</v>
      </c>
      <c r="AA52">
        <v>47</v>
      </c>
      <c r="AB52" t="s">
        <v>5</v>
      </c>
      <c r="AC52">
        <v>999</v>
      </c>
    </row>
    <row r="53" spans="1:29" x14ac:dyDescent="0.35">
      <c r="A53">
        <v>48</v>
      </c>
      <c r="B53" t="s">
        <v>4</v>
      </c>
      <c r="C53">
        <v>1026</v>
      </c>
      <c r="E53">
        <f t="shared" si="0"/>
        <v>26</v>
      </c>
      <c r="F53">
        <f t="shared" si="1"/>
        <v>0.67600000000000005</v>
      </c>
      <c r="H53">
        <v>48</v>
      </c>
      <c r="I53" t="s">
        <v>5</v>
      </c>
      <c r="J53">
        <v>934</v>
      </c>
      <c r="K53">
        <f t="shared" si="12"/>
        <v>44832</v>
      </c>
      <c r="N53">
        <v>48</v>
      </c>
      <c r="O53" t="s">
        <v>5</v>
      </c>
      <c r="P53">
        <v>980</v>
      </c>
      <c r="U53">
        <v>48</v>
      </c>
      <c r="V53" t="s">
        <v>4</v>
      </c>
      <c r="W53">
        <v>1040</v>
      </c>
      <c r="AA53">
        <v>48</v>
      </c>
      <c r="AB53" t="s">
        <v>5</v>
      </c>
      <c r="AC53">
        <v>999</v>
      </c>
    </row>
    <row r="54" spans="1:29" x14ac:dyDescent="0.35">
      <c r="A54">
        <v>49</v>
      </c>
      <c r="B54" t="s">
        <v>4</v>
      </c>
      <c r="C54">
        <v>1026</v>
      </c>
      <c r="E54">
        <f t="shared" si="0"/>
        <v>26</v>
      </c>
      <c r="F54">
        <f t="shared" si="1"/>
        <v>0.67600000000000005</v>
      </c>
      <c r="H54">
        <v>49</v>
      </c>
      <c r="I54" t="s">
        <v>4</v>
      </c>
      <c r="J54">
        <v>1022</v>
      </c>
      <c r="K54">
        <f t="shared" si="14"/>
        <v>50078</v>
      </c>
      <c r="N54">
        <v>49</v>
      </c>
      <c r="O54" t="s">
        <v>5</v>
      </c>
      <c r="P54">
        <v>987</v>
      </c>
      <c r="U54">
        <v>49</v>
      </c>
      <c r="V54" t="s">
        <v>4</v>
      </c>
      <c r="W54">
        <v>1082</v>
      </c>
      <c r="AA54">
        <v>49</v>
      </c>
      <c r="AB54" t="s">
        <v>4</v>
      </c>
      <c r="AC54">
        <v>1001</v>
      </c>
    </row>
    <row r="55" spans="1:29" x14ac:dyDescent="0.35">
      <c r="A55">
        <v>50</v>
      </c>
      <c r="B55" t="s">
        <v>4</v>
      </c>
      <c r="C55">
        <v>1096</v>
      </c>
      <c r="E55">
        <f t="shared" si="0"/>
        <v>96</v>
      </c>
      <c r="F55">
        <f t="shared" si="1"/>
        <v>9.2159999999999993</v>
      </c>
      <c r="H55">
        <v>50</v>
      </c>
      <c r="I55" t="s">
        <v>4</v>
      </c>
      <c r="J55">
        <v>1001</v>
      </c>
      <c r="K55">
        <f t="shared" si="14"/>
        <v>50050</v>
      </c>
      <c r="N55">
        <v>50</v>
      </c>
      <c r="O55" t="s">
        <v>5</v>
      </c>
      <c r="P55">
        <v>978</v>
      </c>
      <c r="U55">
        <v>50</v>
      </c>
      <c r="V55" t="s">
        <v>4</v>
      </c>
      <c r="W55">
        <v>1056</v>
      </c>
      <c r="AA55">
        <v>50</v>
      </c>
      <c r="AB55" t="s">
        <v>4</v>
      </c>
      <c r="AC55">
        <v>1000</v>
      </c>
    </row>
    <row r="56" spans="1:29" x14ac:dyDescent="0.35">
      <c r="A56">
        <v>51</v>
      </c>
      <c r="B56" t="s">
        <v>5</v>
      </c>
      <c r="C56">
        <v>981</v>
      </c>
      <c r="E56">
        <f t="shared" si="0"/>
        <v>-19</v>
      </c>
      <c r="F56">
        <f t="shared" si="1"/>
        <v>0.36099999999999999</v>
      </c>
      <c r="H56">
        <v>51</v>
      </c>
      <c r="I56" t="s">
        <v>4</v>
      </c>
      <c r="J56">
        <v>1004</v>
      </c>
      <c r="K56">
        <f t="shared" ref="K56" si="16">J56*H56</f>
        <v>51204</v>
      </c>
      <c r="N56">
        <v>51</v>
      </c>
      <c r="O56" t="s">
        <v>4</v>
      </c>
      <c r="P56">
        <v>1043</v>
      </c>
      <c r="U56">
        <v>51</v>
      </c>
      <c r="V56" t="s">
        <v>5</v>
      </c>
      <c r="W56">
        <v>913</v>
      </c>
      <c r="AA56">
        <v>51</v>
      </c>
      <c r="AB56" t="s">
        <v>4</v>
      </c>
      <c r="AC56">
        <v>1000</v>
      </c>
    </row>
    <row r="57" spans="1:29" x14ac:dyDescent="0.35">
      <c r="A57">
        <v>52</v>
      </c>
      <c r="B57" t="s">
        <v>5</v>
      </c>
      <c r="C57">
        <v>980</v>
      </c>
      <c r="E57">
        <f t="shared" si="0"/>
        <v>-20</v>
      </c>
      <c r="F57">
        <f t="shared" si="1"/>
        <v>0.4</v>
      </c>
      <c r="H57">
        <v>52</v>
      </c>
      <c r="I57" t="s">
        <v>5</v>
      </c>
      <c r="J57">
        <v>967</v>
      </c>
      <c r="K57">
        <f t="shared" si="13"/>
        <v>50284</v>
      </c>
      <c r="N57">
        <v>52</v>
      </c>
      <c r="O57" t="s">
        <v>5</v>
      </c>
      <c r="P57">
        <v>963</v>
      </c>
      <c r="U57">
        <v>52</v>
      </c>
      <c r="V57" t="s">
        <v>5</v>
      </c>
      <c r="W57">
        <v>974</v>
      </c>
      <c r="AA57">
        <v>52</v>
      </c>
      <c r="AB57" t="s">
        <v>4</v>
      </c>
      <c r="AC57">
        <v>1000</v>
      </c>
    </row>
    <row r="58" spans="1:29" x14ac:dyDescent="0.35">
      <c r="A58">
        <v>53</v>
      </c>
      <c r="B58" t="s">
        <v>4</v>
      </c>
      <c r="C58">
        <v>1034</v>
      </c>
      <c r="E58">
        <f t="shared" si="0"/>
        <v>34</v>
      </c>
      <c r="F58">
        <f t="shared" si="1"/>
        <v>1.1559999999999999</v>
      </c>
      <c r="H58">
        <v>53</v>
      </c>
      <c r="I58" t="s">
        <v>5</v>
      </c>
      <c r="J58">
        <v>981</v>
      </c>
      <c r="K58">
        <f t="shared" si="12"/>
        <v>51993</v>
      </c>
      <c r="N58">
        <v>53</v>
      </c>
      <c r="O58" t="s">
        <v>5</v>
      </c>
      <c r="P58">
        <v>979</v>
      </c>
      <c r="U58">
        <v>53</v>
      </c>
      <c r="V58" t="s">
        <v>5</v>
      </c>
      <c r="W58">
        <v>974</v>
      </c>
      <c r="AA58">
        <v>53</v>
      </c>
      <c r="AB58" t="s">
        <v>4</v>
      </c>
      <c r="AC58">
        <v>1000</v>
      </c>
    </row>
    <row r="59" spans="1:29" x14ac:dyDescent="0.35">
      <c r="A59">
        <v>54</v>
      </c>
      <c r="B59" t="s">
        <v>4</v>
      </c>
      <c r="C59">
        <v>1000</v>
      </c>
      <c r="E59">
        <f t="shared" si="0"/>
        <v>0</v>
      </c>
      <c r="F59">
        <f t="shared" si="1"/>
        <v>0</v>
      </c>
      <c r="H59">
        <v>54</v>
      </c>
      <c r="I59" t="s">
        <v>4</v>
      </c>
      <c r="J59">
        <v>1043</v>
      </c>
      <c r="K59">
        <f t="shared" si="14"/>
        <v>56322</v>
      </c>
      <c r="N59">
        <v>54</v>
      </c>
      <c r="O59" t="s">
        <v>4</v>
      </c>
      <c r="P59">
        <v>1002</v>
      </c>
      <c r="U59">
        <v>54</v>
      </c>
      <c r="V59" t="s">
        <v>5</v>
      </c>
      <c r="W59">
        <v>984</v>
      </c>
      <c r="AA59">
        <v>54</v>
      </c>
      <c r="AB59" t="s">
        <v>4</v>
      </c>
      <c r="AC59">
        <v>1000</v>
      </c>
    </row>
    <row r="60" spans="1:29" x14ac:dyDescent="0.35">
      <c r="A60">
        <v>55</v>
      </c>
      <c r="B60" t="s">
        <v>4</v>
      </c>
      <c r="C60">
        <v>1009</v>
      </c>
      <c r="E60">
        <f t="shared" si="0"/>
        <v>9</v>
      </c>
      <c r="F60">
        <f t="shared" si="1"/>
        <v>8.1000000000000003E-2</v>
      </c>
      <c r="H60">
        <v>55</v>
      </c>
      <c r="I60" t="s">
        <v>4</v>
      </c>
      <c r="J60">
        <v>1067</v>
      </c>
      <c r="K60">
        <f t="shared" si="14"/>
        <v>58685</v>
      </c>
      <c r="N60">
        <v>55</v>
      </c>
      <c r="O60" t="s">
        <v>4</v>
      </c>
      <c r="P60">
        <v>1013</v>
      </c>
      <c r="U60">
        <v>55</v>
      </c>
      <c r="V60" t="s">
        <v>5</v>
      </c>
      <c r="W60">
        <v>993</v>
      </c>
      <c r="AA60">
        <v>55</v>
      </c>
      <c r="AB60" t="s">
        <v>4</v>
      </c>
      <c r="AC60">
        <v>1000</v>
      </c>
    </row>
    <row r="61" spans="1:29" x14ac:dyDescent="0.35">
      <c r="A61">
        <v>56</v>
      </c>
      <c r="B61" t="s">
        <v>5</v>
      </c>
      <c r="C61">
        <v>983</v>
      </c>
      <c r="E61">
        <f t="shared" si="0"/>
        <v>-17</v>
      </c>
      <c r="F61">
        <f t="shared" si="1"/>
        <v>0.28899999999999998</v>
      </c>
      <c r="H61">
        <v>56</v>
      </c>
      <c r="I61" t="s">
        <v>4</v>
      </c>
      <c r="J61">
        <v>1030</v>
      </c>
      <c r="K61">
        <f t="shared" ref="K61" si="17">J61*H61</f>
        <v>57680</v>
      </c>
      <c r="N61">
        <v>56</v>
      </c>
      <c r="O61" t="s">
        <v>4</v>
      </c>
      <c r="P61">
        <v>1046</v>
      </c>
      <c r="U61">
        <v>56</v>
      </c>
      <c r="V61" t="s">
        <v>4</v>
      </c>
      <c r="W61">
        <v>1019</v>
      </c>
      <c r="AA61">
        <v>56</v>
      </c>
      <c r="AB61" t="s">
        <v>4</v>
      </c>
      <c r="AC61">
        <v>1000</v>
      </c>
    </row>
    <row r="62" spans="1:29" x14ac:dyDescent="0.35">
      <c r="A62">
        <v>57</v>
      </c>
      <c r="B62" t="s">
        <v>5</v>
      </c>
      <c r="C62">
        <v>968</v>
      </c>
      <c r="E62">
        <f t="shared" si="0"/>
        <v>-32</v>
      </c>
      <c r="F62">
        <f t="shared" si="1"/>
        <v>1.024</v>
      </c>
      <c r="H62">
        <v>57</v>
      </c>
      <c r="I62" t="s">
        <v>5</v>
      </c>
      <c r="J62">
        <v>979</v>
      </c>
      <c r="K62">
        <f t="shared" si="13"/>
        <v>55803</v>
      </c>
      <c r="N62">
        <v>57</v>
      </c>
      <c r="O62" t="s">
        <v>5</v>
      </c>
      <c r="P62">
        <v>904</v>
      </c>
      <c r="U62">
        <v>57</v>
      </c>
      <c r="V62" t="s">
        <v>4</v>
      </c>
      <c r="W62">
        <v>1014</v>
      </c>
      <c r="AA62">
        <v>57</v>
      </c>
      <c r="AB62" t="s">
        <v>5</v>
      </c>
      <c r="AC62">
        <v>999</v>
      </c>
    </row>
    <row r="63" spans="1:29" x14ac:dyDescent="0.35">
      <c r="A63">
        <v>58</v>
      </c>
      <c r="B63" t="s">
        <v>5</v>
      </c>
      <c r="C63">
        <v>977</v>
      </c>
      <c r="E63">
        <f t="shared" si="0"/>
        <v>-23</v>
      </c>
      <c r="F63">
        <f t="shared" si="1"/>
        <v>0.52900000000000003</v>
      </c>
      <c r="H63">
        <v>58</v>
      </c>
      <c r="I63" t="s">
        <v>5</v>
      </c>
      <c r="J63">
        <v>997</v>
      </c>
      <c r="K63">
        <f t="shared" si="12"/>
        <v>57826</v>
      </c>
      <c r="N63">
        <v>58</v>
      </c>
      <c r="O63" t="s">
        <v>4</v>
      </c>
      <c r="P63">
        <v>1068</v>
      </c>
      <c r="U63">
        <v>58</v>
      </c>
      <c r="V63" t="s">
        <v>4</v>
      </c>
      <c r="W63">
        <v>1003</v>
      </c>
      <c r="AA63">
        <v>58</v>
      </c>
      <c r="AB63" t="s">
        <v>4</v>
      </c>
      <c r="AC63">
        <v>1001</v>
      </c>
    </row>
    <row r="64" spans="1:29" x14ac:dyDescent="0.35">
      <c r="A64">
        <v>59</v>
      </c>
      <c r="B64" t="s">
        <v>5</v>
      </c>
      <c r="C64">
        <v>976</v>
      </c>
      <c r="E64">
        <f t="shared" si="0"/>
        <v>-24</v>
      </c>
      <c r="F64">
        <f t="shared" si="1"/>
        <v>0.57599999999999996</v>
      </c>
      <c r="H64">
        <v>59</v>
      </c>
      <c r="I64" t="s">
        <v>5</v>
      </c>
      <c r="J64">
        <v>973</v>
      </c>
      <c r="K64">
        <f t="shared" si="14"/>
        <v>57407</v>
      </c>
      <c r="N64">
        <v>59</v>
      </c>
      <c r="O64" t="s">
        <v>5</v>
      </c>
      <c r="P64">
        <v>970</v>
      </c>
      <c r="U64">
        <v>59</v>
      </c>
      <c r="V64" t="s">
        <v>5</v>
      </c>
      <c r="W64">
        <v>965</v>
      </c>
      <c r="AA64">
        <v>59</v>
      </c>
      <c r="AB64" t="s">
        <v>5</v>
      </c>
      <c r="AC64">
        <v>999</v>
      </c>
    </row>
    <row r="65" spans="1:29" x14ac:dyDescent="0.35">
      <c r="A65">
        <v>60</v>
      </c>
      <c r="B65" t="s">
        <v>5</v>
      </c>
      <c r="C65">
        <v>985</v>
      </c>
      <c r="E65">
        <f t="shared" si="0"/>
        <v>-15</v>
      </c>
      <c r="F65">
        <f t="shared" si="1"/>
        <v>0.22500000000000001</v>
      </c>
      <c r="H65">
        <v>60</v>
      </c>
      <c r="I65" t="s">
        <v>5</v>
      </c>
      <c r="J65">
        <v>991</v>
      </c>
      <c r="K65">
        <f t="shared" si="14"/>
        <v>59460</v>
      </c>
      <c r="N65">
        <v>60</v>
      </c>
      <c r="O65" t="s">
        <v>4</v>
      </c>
      <c r="P65">
        <v>1022</v>
      </c>
      <c r="U65">
        <v>60</v>
      </c>
      <c r="V65" t="s">
        <v>5</v>
      </c>
      <c r="W65">
        <v>919</v>
      </c>
      <c r="AA65">
        <v>60</v>
      </c>
      <c r="AB65" t="s">
        <v>4</v>
      </c>
      <c r="AC65">
        <v>1000</v>
      </c>
    </row>
    <row r="66" spans="1:29" x14ac:dyDescent="0.35">
      <c r="A66">
        <v>61</v>
      </c>
      <c r="B66" t="s">
        <v>4</v>
      </c>
      <c r="C66">
        <v>1052</v>
      </c>
      <c r="E66">
        <f t="shared" si="0"/>
        <v>52</v>
      </c>
      <c r="F66">
        <f t="shared" si="1"/>
        <v>2.7040000000000002</v>
      </c>
      <c r="H66">
        <v>61</v>
      </c>
      <c r="I66" t="s">
        <v>4</v>
      </c>
      <c r="J66">
        <v>1032</v>
      </c>
      <c r="K66">
        <f t="shared" ref="K66" si="18">J66*H66</f>
        <v>62952</v>
      </c>
      <c r="N66">
        <v>61</v>
      </c>
      <c r="O66" t="s">
        <v>5</v>
      </c>
      <c r="P66">
        <v>988</v>
      </c>
      <c r="U66">
        <v>61</v>
      </c>
      <c r="V66" t="s">
        <v>4</v>
      </c>
      <c r="W66">
        <v>1014</v>
      </c>
      <c r="AA66">
        <v>61</v>
      </c>
      <c r="AB66" t="s">
        <v>4</v>
      </c>
      <c r="AC66">
        <v>1001</v>
      </c>
    </row>
    <row r="67" spans="1:29" x14ac:dyDescent="0.35">
      <c r="A67">
        <v>62</v>
      </c>
      <c r="B67" t="s">
        <v>5</v>
      </c>
      <c r="C67">
        <v>982</v>
      </c>
      <c r="E67">
        <f t="shared" si="0"/>
        <v>-18</v>
      </c>
      <c r="F67">
        <f t="shared" si="1"/>
        <v>0.32400000000000001</v>
      </c>
      <c r="H67">
        <v>62</v>
      </c>
      <c r="I67" t="s">
        <v>4</v>
      </c>
      <c r="J67">
        <v>1011</v>
      </c>
      <c r="K67">
        <f t="shared" si="13"/>
        <v>62682</v>
      </c>
      <c r="N67">
        <v>62</v>
      </c>
      <c r="O67" t="s">
        <v>4</v>
      </c>
      <c r="P67">
        <v>1003</v>
      </c>
      <c r="U67">
        <v>62</v>
      </c>
      <c r="V67" t="s">
        <v>5</v>
      </c>
      <c r="W67">
        <v>972</v>
      </c>
      <c r="AA67">
        <v>62</v>
      </c>
      <c r="AB67" t="s">
        <v>5</v>
      </c>
      <c r="AC67">
        <v>999</v>
      </c>
    </row>
    <row r="68" spans="1:29" x14ac:dyDescent="0.35">
      <c r="A68">
        <v>63</v>
      </c>
      <c r="B68" t="s">
        <v>5</v>
      </c>
      <c r="C68">
        <v>950</v>
      </c>
      <c r="E68">
        <f t="shared" si="0"/>
        <v>-50</v>
      </c>
      <c r="F68">
        <f t="shared" si="1"/>
        <v>2.5</v>
      </c>
      <c r="H68">
        <v>63</v>
      </c>
      <c r="I68" t="s">
        <v>4</v>
      </c>
      <c r="J68">
        <v>1084</v>
      </c>
      <c r="K68">
        <f t="shared" si="12"/>
        <v>68292</v>
      </c>
      <c r="N68">
        <v>63</v>
      </c>
      <c r="O68" t="s">
        <v>4</v>
      </c>
      <c r="P68">
        <v>1048</v>
      </c>
      <c r="U68">
        <v>63</v>
      </c>
      <c r="V68" t="s">
        <v>4</v>
      </c>
      <c r="W68">
        <v>1009</v>
      </c>
      <c r="AA68">
        <v>63</v>
      </c>
      <c r="AB68" t="s">
        <v>4</v>
      </c>
      <c r="AC68">
        <v>1000</v>
      </c>
    </row>
    <row r="69" spans="1:29" x14ac:dyDescent="0.35">
      <c r="A69">
        <v>64</v>
      </c>
      <c r="B69" t="s">
        <v>4</v>
      </c>
      <c r="C69">
        <v>1026</v>
      </c>
      <c r="E69">
        <f t="shared" si="0"/>
        <v>26</v>
      </c>
      <c r="F69">
        <f t="shared" si="1"/>
        <v>0.67600000000000005</v>
      </c>
      <c r="H69">
        <v>64</v>
      </c>
      <c r="I69" t="s">
        <v>5</v>
      </c>
      <c r="J69">
        <v>984</v>
      </c>
      <c r="K69">
        <f t="shared" si="14"/>
        <v>62976</v>
      </c>
      <c r="N69">
        <v>64</v>
      </c>
      <c r="O69" t="s">
        <v>5</v>
      </c>
      <c r="P69">
        <v>993</v>
      </c>
      <c r="U69">
        <v>64</v>
      </c>
      <c r="V69" t="s">
        <v>5</v>
      </c>
      <c r="W69">
        <v>989</v>
      </c>
      <c r="AA69">
        <v>64</v>
      </c>
      <c r="AB69" t="s">
        <v>4</v>
      </c>
      <c r="AC69">
        <v>1001</v>
      </c>
    </row>
    <row r="70" spans="1:29" x14ac:dyDescent="0.35">
      <c r="A70">
        <v>65</v>
      </c>
      <c r="B70" t="s">
        <v>5</v>
      </c>
      <c r="C70">
        <v>988</v>
      </c>
      <c r="E70">
        <f t="shared" si="0"/>
        <v>-12</v>
      </c>
      <c r="F70">
        <f t="shared" si="1"/>
        <v>0.14399999999999999</v>
      </c>
      <c r="H70">
        <v>65</v>
      </c>
      <c r="I70" t="s">
        <v>5</v>
      </c>
      <c r="J70">
        <v>973</v>
      </c>
      <c r="K70">
        <f t="shared" si="14"/>
        <v>63245</v>
      </c>
      <c r="N70">
        <v>65</v>
      </c>
      <c r="O70" t="s">
        <v>5</v>
      </c>
      <c r="P70">
        <v>953</v>
      </c>
      <c r="U70">
        <v>65</v>
      </c>
      <c r="V70" t="s">
        <v>5</v>
      </c>
      <c r="W70">
        <v>988</v>
      </c>
      <c r="AA70">
        <v>65</v>
      </c>
      <c r="AB70" t="s">
        <v>4</v>
      </c>
      <c r="AC70">
        <v>1000</v>
      </c>
    </row>
    <row r="71" spans="1:29" x14ac:dyDescent="0.35">
      <c r="A71">
        <v>66</v>
      </c>
      <c r="B71" t="s">
        <v>5</v>
      </c>
      <c r="C71">
        <v>989</v>
      </c>
      <c r="E71">
        <f t="shared" ref="E71:E105" si="19">C71-1000</f>
        <v>-11</v>
      </c>
      <c r="F71">
        <f t="shared" ref="F71:F105" si="20">POWER(E71,2)/1000</f>
        <v>0.121</v>
      </c>
      <c r="H71">
        <v>66</v>
      </c>
      <c r="I71" t="s">
        <v>4</v>
      </c>
      <c r="J71">
        <v>1001</v>
      </c>
      <c r="K71">
        <f t="shared" ref="K71" si="21">J71*H71</f>
        <v>66066</v>
      </c>
      <c r="N71">
        <v>66</v>
      </c>
      <c r="O71" t="s">
        <v>5</v>
      </c>
      <c r="P71">
        <v>995</v>
      </c>
      <c r="U71">
        <v>66</v>
      </c>
      <c r="V71" t="s">
        <v>4</v>
      </c>
      <c r="W71">
        <v>1063</v>
      </c>
      <c r="AA71">
        <v>66</v>
      </c>
      <c r="AB71" t="s">
        <v>5</v>
      </c>
      <c r="AC71">
        <v>998</v>
      </c>
    </row>
    <row r="72" spans="1:29" x14ac:dyDescent="0.35">
      <c r="A72">
        <v>67</v>
      </c>
      <c r="B72" t="s">
        <v>4</v>
      </c>
      <c r="C72">
        <v>1000</v>
      </c>
      <c r="E72">
        <f t="shared" si="19"/>
        <v>0</v>
      </c>
      <c r="F72">
        <f t="shared" si="20"/>
        <v>0</v>
      </c>
      <c r="H72">
        <v>67</v>
      </c>
      <c r="I72" t="s">
        <v>5</v>
      </c>
      <c r="J72">
        <v>956</v>
      </c>
      <c r="K72">
        <f t="shared" si="13"/>
        <v>64052</v>
      </c>
      <c r="N72">
        <v>67</v>
      </c>
      <c r="O72" t="s">
        <v>4</v>
      </c>
      <c r="P72">
        <v>1004</v>
      </c>
      <c r="U72">
        <v>67</v>
      </c>
      <c r="V72" t="s">
        <v>4</v>
      </c>
      <c r="W72">
        <v>1021</v>
      </c>
      <c r="AA72">
        <v>67</v>
      </c>
      <c r="AB72" t="s">
        <v>4</v>
      </c>
      <c r="AC72">
        <v>1002</v>
      </c>
    </row>
    <row r="73" spans="1:29" x14ac:dyDescent="0.35">
      <c r="A73">
        <v>68</v>
      </c>
      <c r="B73" t="s">
        <v>4</v>
      </c>
      <c r="C73">
        <v>1048</v>
      </c>
      <c r="E73">
        <f t="shared" si="19"/>
        <v>48</v>
      </c>
      <c r="F73">
        <f t="shared" si="20"/>
        <v>2.3039999999999998</v>
      </c>
      <c r="H73">
        <v>68</v>
      </c>
      <c r="I73" t="s">
        <v>5</v>
      </c>
      <c r="J73">
        <v>993</v>
      </c>
      <c r="K73">
        <f t="shared" si="12"/>
        <v>67524</v>
      </c>
      <c r="N73">
        <v>68</v>
      </c>
      <c r="O73" t="s">
        <v>4</v>
      </c>
      <c r="P73">
        <v>1001</v>
      </c>
      <c r="U73">
        <v>68</v>
      </c>
      <c r="V73" t="s">
        <v>4</v>
      </c>
      <c r="W73">
        <v>1026</v>
      </c>
      <c r="AA73">
        <v>68</v>
      </c>
      <c r="AB73" t="s">
        <v>4</v>
      </c>
      <c r="AC73">
        <v>1000</v>
      </c>
    </row>
    <row r="74" spans="1:29" x14ac:dyDescent="0.35">
      <c r="A74">
        <v>69</v>
      </c>
      <c r="B74" t="s">
        <v>5</v>
      </c>
      <c r="C74">
        <v>997</v>
      </c>
      <c r="E74">
        <f t="shared" si="19"/>
        <v>-3</v>
      </c>
      <c r="F74">
        <f t="shared" si="20"/>
        <v>8.9999999999999993E-3</v>
      </c>
      <c r="H74">
        <v>69</v>
      </c>
      <c r="I74" t="s">
        <v>4</v>
      </c>
      <c r="J74">
        <v>1038</v>
      </c>
      <c r="K74">
        <f t="shared" si="14"/>
        <v>71622</v>
      </c>
      <c r="N74">
        <v>69</v>
      </c>
      <c r="O74" t="s">
        <v>5</v>
      </c>
      <c r="P74">
        <v>988</v>
      </c>
      <c r="U74">
        <v>69</v>
      </c>
      <c r="V74" t="s">
        <v>4</v>
      </c>
      <c r="W74">
        <v>1002</v>
      </c>
      <c r="AA74">
        <v>69</v>
      </c>
      <c r="AB74" t="s">
        <v>4</v>
      </c>
      <c r="AC74">
        <v>1000</v>
      </c>
    </row>
    <row r="75" spans="1:29" x14ac:dyDescent="0.35">
      <c r="A75">
        <v>70</v>
      </c>
      <c r="B75" t="s">
        <v>5</v>
      </c>
      <c r="C75">
        <v>986</v>
      </c>
      <c r="E75">
        <f t="shared" si="19"/>
        <v>-14</v>
      </c>
      <c r="F75">
        <f t="shared" si="20"/>
        <v>0.19600000000000001</v>
      </c>
      <c r="H75">
        <v>70</v>
      </c>
      <c r="I75" t="s">
        <v>5</v>
      </c>
      <c r="J75">
        <v>977</v>
      </c>
      <c r="K75">
        <f t="shared" si="14"/>
        <v>68390</v>
      </c>
      <c r="N75">
        <v>70</v>
      </c>
      <c r="O75" t="s">
        <v>5</v>
      </c>
      <c r="P75">
        <v>977</v>
      </c>
      <c r="U75">
        <v>70</v>
      </c>
      <c r="V75" t="s">
        <v>4</v>
      </c>
      <c r="W75">
        <v>1063</v>
      </c>
      <c r="AA75">
        <v>70</v>
      </c>
      <c r="AB75" t="s">
        <v>5</v>
      </c>
      <c r="AC75">
        <v>999</v>
      </c>
    </row>
    <row r="76" spans="1:29" x14ac:dyDescent="0.35">
      <c r="A76">
        <v>71</v>
      </c>
      <c r="B76" t="s">
        <v>5</v>
      </c>
      <c r="C76">
        <v>996</v>
      </c>
      <c r="E76">
        <f t="shared" si="19"/>
        <v>-4</v>
      </c>
      <c r="F76">
        <f t="shared" si="20"/>
        <v>1.6E-2</v>
      </c>
      <c r="H76">
        <v>71</v>
      </c>
      <c r="I76" t="s">
        <v>5</v>
      </c>
      <c r="J76">
        <v>964</v>
      </c>
      <c r="K76">
        <f t="shared" ref="K76" si="22">J76*H76</f>
        <v>68444</v>
      </c>
      <c r="N76">
        <v>71</v>
      </c>
      <c r="O76" t="s">
        <v>4</v>
      </c>
      <c r="P76">
        <v>1029</v>
      </c>
      <c r="U76">
        <v>71</v>
      </c>
      <c r="V76" t="s">
        <v>5</v>
      </c>
      <c r="W76">
        <v>965</v>
      </c>
      <c r="AA76">
        <v>71</v>
      </c>
      <c r="AB76" t="s">
        <v>4</v>
      </c>
      <c r="AC76">
        <v>1002</v>
      </c>
    </row>
    <row r="77" spans="1:29" x14ac:dyDescent="0.35">
      <c r="A77">
        <v>72</v>
      </c>
      <c r="B77" t="s">
        <v>4</v>
      </c>
      <c r="C77">
        <v>1003</v>
      </c>
      <c r="E77">
        <f t="shared" si="19"/>
        <v>3</v>
      </c>
      <c r="F77">
        <f t="shared" si="20"/>
        <v>8.9999999999999993E-3</v>
      </c>
      <c r="H77">
        <v>72</v>
      </c>
      <c r="I77" t="s">
        <v>5</v>
      </c>
      <c r="J77">
        <v>980</v>
      </c>
      <c r="K77">
        <f t="shared" si="13"/>
        <v>70560</v>
      </c>
      <c r="N77">
        <v>72</v>
      </c>
      <c r="O77" t="s">
        <v>5</v>
      </c>
      <c r="P77">
        <v>999</v>
      </c>
      <c r="U77">
        <v>72</v>
      </c>
      <c r="V77" t="s">
        <v>5</v>
      </c>
      <c r="W77">
        <v>970</v>
      </c>
      <c r="AA77">
        <v>72</v>
      </c>
      <c r="AB77" t="s">
        <v>5</v>
      </c>
      <c r="AC77">
        <v>999</v>
      </c>
    </row>
    <row r="78" spans="1:29" x14ac:dyDescent="0.35">
      <c r="A78">
        <v>73</v>
      </c>
      <c r="B78" t="s">
        <v>4</v>
      </c>
      <c r="C78">
        <v>1016</v>
      </c>
      <c r="E78">
        <f t="shared" si="19"/>
        <v>16</v>
      </c>
      <c r="F78">
        <f t="shared" si="20"/>
        <v>0.25600000000000001</v>
      </c>
      <c r="H78">
        <v>73</v>
      </c>
      <c r="I78" t="s">
        <v>5</v>
      </c>
      <c r="J78">
        <v>983</v>
      </c>
      <c r="K78">
        <f t="shared" ref="K78:K103" si="23">J78*H78</f>
        <v>71759</v>
      </c>
      <c r="N78">
        <v>73</v>
      </c>
      <c r="O78" t="s">
        <v>4</v>
      </c>
      <c r="P78">
        <v>1046</v>
      </c>
      <c r="U78">
        <v>73</v>
      </c>
      <c r="V78" t="s">
        <v>5</v>
      </c>
      <c r="W78">
        <v>972</v>
      </c>
      <c r="AA78">
        <v>73</v>
      </c>
      <c r="AB78" t="s">
        <v>5</v>
      </c>
      <c r="AC78">
        <v>999</v>
      </c>
    </row>
    <row r="79" spans="1:29" x14ac:dyDescent="0.35">
      <c r="A79">
        <v>74</v>
      </c>
      <c r="B79" t="s">
        <v>4</v>
      </c>
      <c r="C79">
        <v>1005</v>
      </c>
      <c r="E79">
        <f t="shared" si="19"/>
        <v>5</v>
      </c>
      <c r="F79">
        <f t="shared" si="20"/>
        <v>2.5000000000000001E-2</v>
      </c>
      <c r="H79">
        <v>74</v>
      </c>
      <c r="I79" t="s">
        <v>4</v>
      </c>
      <c r="J79">
        <v>1014</v>
      </c>
      <c r="K79">
        <f t="shared" si="14"/>
        <v>75036</v>
      </c>
      <c r="N79">
        <v>74</v>
      </c>
      <c r="O79" t="s">
        <v>4</v>
      </c>
      <c r="P79">
        <v>1017</v>
      </c>
      <c r="U79">
        <v>74</v>
      </c>
      <c r="V79" t="s">
        <v>5</v>
      </c>
      <c r="W79">
        <v>952</v>
      </c>
      <c r="AA79">
        <v>74</v>
      </c>
      <c r="AB79" t="s">
        <v>4</v>
      </c>
      <c r="AC79">
        <v>1001</v>
      </c>
    </row>
    <row r="80" spans="1:29" x14ac:dyDescent="0.35">
      <c r="A80">
        <v>75</v>
      </c>
      <c r="B80" t="s">
        <v>5</v>
      </c>
      <c r="C80">
        <v>963</v>
      </c>
      <c r="E80">
        <f t="shared" si="19"/>
        <v>-37</v>
      </c>
      <c r="F80">
        <f t="shared" si="20"/>
        <v>1.369</v>
      </c>
      <c r="H80">
        <v>75</v>
      </c>
      <c r="I80" t="s">
        <v>5</v>
      </c>
      <c r="J80">
        <v>976</v>
      </c>
      <c r="K80">
        <f t="shared" si="14"/>
        <v>73200</v>
      </c>
      <c r="N80">
        <v>75</v>
      </c>
      <c r="O80" t="s">
        <v>4</v>
      </c>
      <c r="P80">
        <v>1011</v>
      </c>
      <c r="U80">
        <v>75</v>
      </c>
      <c r="V80" t="s">
        <v>5</v>
      </c>
      <c r="W80">
        <v>991</v>
      </c>
      <c r="AA80">
        <v>75</v>
      </c>
      <c r="AB80" t="s">
        <v>4</v>
      </c>
      <c r="AC80">
        <v>1000</v>
      </c>
    </row>
    <row r="81" spans="1:29" x14ac:dyDescent="0.35">
      <c r="A81">
        <v>76</v>
      </c>
      <c r="B81" t="s">
        <v>4</v>
      </c>
      <c r="C81">
        <v>1035</v>
      </c>
      <c r="E81">
        <f t="shared" si="19"/>
        <v>35</v>
      </c>
      <c r="F81">
        <f t="shared" si="20"/>
        <v>1.2250000000000001</v>
      </c>
      <c r="H81">
        <v>76</v>
      </c>
      <c r="I81" t="s">
        <v>4</v>
      </c>
      <c r="J81">
        <v>1063</v>
      </c>
      <c r="K81">
        <f t="shared" ref="K81:K102" si="24">J81*H81</f>
        <v>80788</v>
      </c>
      <c r="N81">
        <v>76</v>
      </c>
      <c r="O81" t="s">
        <v>5</v>
      </c>
      <c r="P81">
        <v>962</v>
      </c>
      <c r="U81">
        <v>76</v>
      </c>
      <c r="V81" t="s">
        <v>5</v>
      </c>
      <c r="W81">
        <v>977</v>
      </c>
      <c r="AA81">
        <v>76</v>
      </c>
      <c r="AB81" t="s">
        <v>4</v>
      </c>
      <c r="AC81">
        <v>1000</v>
      </c>
    </row>
    <row r="82" spans="1:29" x14ac:dyDescent="0.35">
      <c r="A82">
        <v>77</v>
      </c>
      <c r="B82" t="s">
        <v>5</v>
      </c>
      <c r="C82">
        <v>979</v>
      </c>
      <c r="E82">
        <f t="shared" si="19"/>
        <v>-21</v>
      </c>
      <c r="F82">
        <f t="shared" si="20"/>
        <v>0.441</v>
      </c>
      <c r="H82">
        <v>77</v>
      </c>
      <c r="I82" t="s">
        <v>5</v>
      </c>
      <c r="J82">
        <v>962</v>
      </c>
      <c r="K82">
        <f t="shared" si="24"/>
        <v>74074</v>
      </c>
      <c r="N82">
        <v>77</v>
      </c>
      <c r="O82" t="s">
        <v>4</v>
      </c>
      <c r="P82">
        <v>1049</v>
      </c>
      <c r="U82">
        <v>77</v>
      </c>
      <c r="V82" t="s">
        <v>5</v>
      </c>
      <c r="W82">
        <v>984</v>
      </c>
      <c r="AA82">
        <v>77</v>
      </c>
      <c r="AB82" t="s">
        <v>4</v>
      </c>
      <c r="AC82">
        <v>1000</v>
      </c>
    </row>
    <row r="83" spans="1:29" x14ac:dyDescent="0.35">
      <c r="A83">
        <v>78</v>
      </c>
      <c r="B83" t="s">
        <v>5</v>
      </c>
      <c r="C83">
        <v>945</v>
      </c>
      <c r="E83">
        <f t="shared" si="19"/>
        <v>-55</v>
      </c>
      <c r="F83">
        <f t="shared" si="20"/>
        <v>3.0249999999999999</v>
      </c>
      <c r="H83">
        <v>78</v>
      </c>
      <c r="I83" t="s">
        <v>5</v>
      </c>
      <c r="J83">
        <v>957</v>
      </c>
      <c r="K83">
        <f t="shared" si="23"/>
        <v>74646</v>
      </c>
      <c r="N83">
        <v>78</v>
      </c>
      <c r="O83" t="s">
        <v>5</v>
      </c>
      <c r="P83">
        <v>968</v>
      </c>
      <c r="U83">
        <v>78</v>
      </c>
      <c r="V83" t="s">
        <v>4</v>
      </c>
      <c r="W83">
        <v>1009</v>
      </c>
      <c r="AA83">
        <v>78</v>
      </c>
      <c r="AB83" t="s">
        <v>4</v>
      </c>
      <c r="AC83">
        <v>1000</v>
      </c>
    </row>
    <row r="84" spans="1:29" x14ac:dyDescent="0.35">
      <c r="A84">
        <v>79</v>
      </c>
      <c r="B84" t="s">
        <v>5</v>
      </c>
      <c r="C84">
        <v>960</v>
      </c>
      <c r="E84">
        <f t="shared" si="19"/>
        <v>-40</v>
      </c>
      <c r="F84">
        <f t="shared" si="20"/>
        <v>1.6</v>
      </c>
      <c r="H84">
        <v>79</v>
      </c>
      <c r="I84" t="s">
        <v>4</v>
      </c>
      <c r="J84">
        <v>1028</v>
      </c>
      <c r="K84">
        <f t="shared" ref="K84:K105" si="25">J84*H84</f>
        <v>81212</v>
      </c>
      <c r="N84">
        <v>79</v>
      </c>
      <c r="O84" t="s">
        <v>5</v>
      </c>
      <c r="P84">
        <v>975</v>
      </c>
      <c r="U84">
        <v>79</v>
      </c>
      <c r="V84" t="s">
        <v>5</v>
      </c>
      <c r="W84">
        <v>971</v>
      </c>
      <c r="AA84">
        <v>79</v>
      </c>
      <c r="AB84" t="s">
        <v>4</v>
      </c>
      <c r="AC84">
        <v>1000</v>
      </c>
    </row>
    <row r="85" spans="1:29" x14ac:dyDescent="0.35">
      <c r="A85">
        <v>80</v>
      </c>
      <c r="B85" t="s">
        <v>4</v>
      </c>
      <c r="C85">
        <v>1015</v>
      </c>
      <c r="E85">
        <f t="shared" si="19"/>
        <v>15</v>
      </c>
      <c r="F85">
        <f t="shared" si="20"/>
        <v>0.22500000000000001</v>
      </c>
      <c r="H85">
        <v>80</v>
      </c>
      <c r="I85" t="s">
        <v>4</v>
      </c>
      <c r="J85">
        <v>1015</v>
      </c>
      <c r="K85">
        <f t="shared" si="25"/>
        <v>81200</v>
      </c>
      <c r="N85">
        <v>80</v>
      </c>
      <c r="O85" t="s">
        <v>4</v>
      </c>
      <c r="P85">
        <v>1008</v>
      </c>
      <c r="U85">
        <v>80</v>
      </c>
      <c r="V85" t="s">
        <v>5</v>
      </c>
      <c r="W85">
        <v>967</v>
      </c>
      <c r="AA85">
        <v>80</v>
      </c>
      <c r="AB85" t="s">
        <v>4</v>
      </c>
      <c r="AC85">
        <v>1000</v>
      </c>
    </row>
    <row r="86" spans="1:29" x14ac:dyDescent="0.35">
      <c r="A86">
        <v>81</v>
      </c>
      <c r="B86" t="s">
        <v>4</v>
      </c>
      <c r="C86">
        <v>1068</v>
      </c>
      <c r="E86">
        <f t="shared" si="19"/>
        <v>68</v>
      </c>
      <c r="F86">
        <f t="shared" si="20"/>
        <v>4.6239999999999997</v>
      </c>
      <c r="H86">
        <v>81</v>
      </c>
      <c r="I86" t="s">
        <v>5</v>
      </c>
      <c r="J86">
        <v>983</v>
      </c>
      <c r="K86">
        <f t="shared" ref="K86" si="26">J86*H86</f>
        <v>79623</v>
      </c>
      <c r="N86">
        <v>81</v>
      </c>
      <c r="O86" t="s">
        <v>5</v>
      </c>
      <c r="P86">
        <v>957</v>
      </c>
      <c r="U86">
        <v>81</v>
      </c>
      <c r="V86" t="s">
        <v>4</v>
      </c>
      <c r="W86">
        <v>1003</v>
      </c>
      <c r="AA86">
        <v>81</v>
      </c>
      <c r="AB86" t="s">
        <v>4</v>
      </c>
      <c r="AC86">
        <v>1000</v>
      </c>
    </row>
    <row r="87" spans="1:29" x14ac:dyDescent="0.35">
      <c r="A87">
        <v>82</v>
      </c>
      <c r="B87" t="s">
        <v>4</v>
      </c>
      <c r="C87">
        <v>1037</v>
      </c>
      <c r="E87">
        <f t="shared" si="19"/>
        <v>37</v>
      </c>
      <c r="F87">
        <f t="shared" si="20"/>
        <v>1.369</v>
      </c>
      <c r="H87">
        <v>82</v>
      </c>
      <c r="I87" t="s">
        <v>5</v>
      </c>
      <c r="J87">
        <v>987</v>
      </c>
      <c r="K87">
        <f t="shared" si="24"/>
        <v>80934</v>
      </c>
      <c r="N87">
        <v>82</v>
      </c>
      <c r="O87" t="s">
        <v>4</v>
      </c>
      <c r="P87">
        <v>1026</v>
      </c>
      <c r="U87">
        <v>82</v>
      </c>
      <c r="V87" t="s">
        <v>4</v>
      </c>
      <c r="W87">
        <v>1033</v>
      </c>
      <c r="AA87">
        <v>82</v>
      </c>
      <c r="AB87" t="s">
        <v>5</v>
      </c>
      <c r="AC87">
        <v>999</v>
      </c>
    </row>
    <row r="88" spans="1:29" x14ac:dyDescent="0.35">
      <c r="A88">
        <v>83</v>
      </c>
      <c r="B88" t="s">
        <v>5</v>
      </c>
      <c r="C88">
        <v>993</v>
      </c>
      <c r="E88">
        <f t="shared" si="19"/>
        <v>-7</v>
      </c>
      <c r="F88">
        <f t="shared" si="20"/>
        <v>4.9000000000000002E-2</v>
      </c>
      <c r="H88">
        <v>83</v>
      </c>
      <c r="I88" t="s">
        <v>4</v>
      </c>
      <c r="J88">
        <v>1057</v>
      </c>
      <c r="K88">
        <f t="shared" si="23"/>
        <v>87731</v>
      </c>
      <c r="N88">
        <v>83</v>
      </c>
      <c r="O88" t="s">
        <v>4</v>
      </c>
      <c r="P88">
        <v>1018</v>
      </c>
      <c r="U88">
        <v>83</v>
      </c>
      <c r="V88" t="s">
        <v>5</v>
      </c>
      <c r="W88">
        <v>998</v>
      </c>
      <c r="AA88">
        <v>83</v>
      </c>
      <c r="AB88" t="s">
        <v>4</v>
      </c>
      <c r="AC88">
        <v>1001</v>
      </c>
    </row>
    <row r="89" spans="1:29" x14ac:dyDescent="0.35">
      <c r="A89">
        <v>84</v>
      </c>
      <c r="B89" t="s">
        <v>5</v>
      </c>
      <c r="C89">
        <v>997</v>
      </c>
      <c r="E89">
        <f t="shared" si="19"/>
        <v>-3</v>
      </c>
      <c r="F89">
        <f t="shared" si="20"/>
        <v>8.9999999999999993E-3</v>
      </c>
      <c r="H89">
        <v>84</v>
      </c>
      <c r="I89" t="s">
        <v>4</v>
      </c>
      <c r="J89">
        <v>1037</v>
      </c>
      <c r="K89">
        <f t="shared" si="25"/>
        <v>87108</v>
      </c>
      <c r="N89">
        <v>84</v>
      </c>
      <c r="O89" t="s">
        <v>5</v>
      </c>
      <c r="P89">
        <v>962</v>
      </c>
      <c r="U89">
        <v>84</v>
      </c>
      <c r="V89" t="s">
        <v>4</v>
      </c>
      <c r="W89">
        <v>1008</v>
      </c>
      <c r="AA89">
        <v>84</v>
      </c>
      <c r="AB89" t="s">
        <v>5</v>
      </c>
      <c r="AC89">
        <v>999</v>
      </c>
    </row>
    <row r="90" spans="1:29" x14ac:dyDescent="0.35">
      <c r="A90">
        <v>85</v>
      </c>
      <c r="B90" t="s">
        <v>4</v>
      </c>
      <c r="C90">
        <v>1009</v>
      </c>
      <c r="E90">
        <f t="shared" si="19"/>
        <v>9</v>
      </c>
      <c r="F90">
        <f t="shared" si="20"/>
        <v>8.1000000000000003E-2</v>
      </c>
      <c r="H90">
        <v>85</v>
      </c>
      <c r="I90" t="s">
        <v>5</v>
      </c>
      <c r="J90">
        <v>970</v>
      </c>
      <c r="K90">
        <f t="shared" si="25"/>
        <v>82450</v>
      </c>
      <c r="N90">
        <v>85</v>
      </c>
      <c r="O90" t="s">
        <v>5</v>
      </c>
      <c r="P90">
        <v>973</v>
      </c>
      <c r="U90">
        <v>85</v>
      </c>
      <c r="V90" t="s">
        <v>4</v>
      </c>
      <c r="W90">
        <v>1023</v>
      </c>
      <c r="AA90">
        <v>85</v>
      </c>
      <c r="AB90" t="s">
        <v>4</v>
      </c>
      <c r="AC90">
        <v>1000</v>
      </c>
    </row>
    <row r="91" spans="1:29" x14ac:dyDescent="0.35">
      <c r="A91">
        <v>86</v>
      </c>
      <c r="B91" t="s">
        <v>4</v>
      </c>
      <c r="C91">
        <v>1004</v>
      </c>
      <c r="E91">
        <f t="shared" si="19"/>
        <v>4</v>
      </c>
      <c r="F91">
        <f t="shared" si="20"/>
        <v>1.6E-2</v>
      </c>
      <c r="H91">
        <v>86</v>
      </c>
      <c r="I91" t="s">
        <v>5</v>
      </c>
      <c r="J91">
        <v>999</v>
      </c>
      <c r="K91">
        <f t="shared" ref="K91" si="27">J91*H91</f>
        <v>85914</v>
      </c>
      <c r="N91">
        <v>86</v>
      </c>
      <c r="O91" t="s">
        <v>5</v>
      </c>
      <c r="P91">
        <v>982</v>
      </c>
      <c r="U91">
        <v>86</v>
      </c>
      <c r="V91" t="s">
        <v>4</v>
      </c>
      <c r="W91">
        <v>1007</v>
      </c>
      <c r="AA91">
        <v>86</v>
      </c>
      <c r="AB91" t="s">
        <v>4</v>
      </c>
      <c r="AC91">
        <v>1001</v>
      </c>
    </row>
    <row r="92" spans="1:29" x14ac:dyDescent="0.35">
      <c r="A92">
        <v>87</v>
      </c>
      <c r="B92" t="s">
        <v>4</v>
      </c>
      <c r="C92">
        <v>1011</v>
      </c>
      <c r="E92">
        <f t="shared" si="19"/>
        <v>11</v>
      </c>
      <c r="F92">
        <f t="shared" si="20"/>
        <v>0.121</v>
      </c>
      <c r="H92">
        <v>87</v>
      </c>
      <c r="I92" t="s">
        <v>4</v>
      </c>
      <c r="J92">
        <v>1002</v>
      </c>
      <c r="K92">
        <f t="shared" si="24"/>
        <v>87174</v>
      </c>
      <c r="N92">
        <v>87</v>
      </c>
      <c r="O92" t="s">
        <v>5</v>
      </c>
      <c r="P92">
        <v>987</v>
      </c>
      <c r="U92">
        <v>87</v>
      </c>
      <c r="V92" t="s">
        <v>4</v>
      </c>
      <c r="W92">
        <v>1024</v>
      </c>
      <c r="AA92">
        <v>87</v>
      </c>
      <c r="AB92" t="s">
        <v>5</v>
      </c>
      <c r="AC92">
        <v>999</v>
      </c>
    </row>
    <row r="93" spans="1:29" x14ac:dyDescent="0.35">
      <c r="A93">
        <v>88</v>
      </c>
      <c r="B93" t="s">
        <v>5</v>
      </c>
      <c r="C93">
        <v>991</v>
      </c>
      <c r="E93">
        <f t="shared" si="19"/>
        <v>-9</v>
      </c>
      <c r="F93">
        <f t="shared" si="20"/>
        <v>8.1000000000000003E-2</v>
      </c>
      <c r="H93">
        <v>88</v>
      </c>
      <c r="I93" t="s">
        <v>4</v>
      </c>
      <c r="J93">
        <v>1005</v>
      </c>
      <c r="K93">
        <f t="shared" si="23"/>
        <v>88440</v>
      </c>
      <c r="N93">
        <v>88</v>
      </c>
      <c r="O93" t="s">
        <v>4</v>
      </c>
      <c r="P93">
        <v>1016</v>
      </c>
      <c r="U93">
        <v>88</v>
      </c>
      <c r="V93" t="s">
        <v>4</v>
      </c>
      <c r="W93">
        <v>1017</v>
      </c>
      <c r="AA93">
        <v>88</v>
      </c>
      <c r="AB93" t="s">
        <v>4</v>
      </c>
      <c r="AC93">
        <v>1000</v>
      </c>
    </row>
    <row r="94" spans="1:29" x14ac:dyDescent="0.35">
      <c r="A94">
        <v>89</v>
      </c>
      <c r="B94" t="s">
        <v>5</v>
      </c>
      <c r="C94">
        <v>952</v>
      </c>
      <c r="E94">
        <f t="shared" si="19"/>
        <v>-48</v>
      </c>
      <c r="F94">
        <f t="shared" si="20"/>
        <v>2.3039999999999998</v>
      </c>
      <c r="H94">
        <v>89</v>
      </c>
      <c r="I94" t="s">
        <v>5</v>
      </c>
      <c r="J94">
        <v>942</v>
      </c>
      <c r="K94">
        <f t="shared" si="25"/>
        <v>83838</v>
      </c>
      <c r="N94">
        <v>89</v>
      </c>
      <c r="O94" t="s">
        <v>5</v>
      </c>
      <c r="P94">
        <v>968</v>
      </c>
      <c r="U94">
        <v>89</v>
      </c>
      <c r="V94" t="s">
        <v>4</v>
      </c>
      <c r="W94">
        <v>1037</v>
      </c>
      <c r="AA94">
        <v>89</v>
      </c>
      <c r="AB94" t="s">
        <v>4</v>
      </c>
      <c r="AC94">
        <v>1001</v>
      </c>
    </row>
    <row r="95" spans="1:29" x14ac:dyDescent="0.35">
      <c r="A95">
        <v>90</v>
      </c>
      <c r="B95" t="s">
        <v>4</v>
      </c>
      <c r="C95">
        <v>1048</v>
      </c>
      <c r="E95">
        <f t="shared" si="19"/>
        <v>48</v>
      </c>
      <c r="F95">
        <f t="shared" si="20"/>
        <v>2.3039999999999998</v>
      </c>
      <c r="H95">
        <v>90</v>
      </c>
      <c r="I95" t="s">
        <v>4</v>
      </c>
      <c r="J95">
        <v>1046</v>
      </c>
      <c r="K95">
        <f t="shared" si="25"/>
        <v>94140</v>
      </c>
      <c r="N95">
        <v>90</v>
      </c>
      <c r="O95" t="s">
        <v>4</v>
      </c>
      <c r="P95">
        <v>1017</v>
      </c>
      <c r="U95">
        <v>90</v>
      </c>
      <c r="V95" t="s">
        <v>5</v>
      </c>
      <c r="W95">
        <v>999</v>
      </c>
      <c r="AA95">
        <v>90</v>
      </c>
      <c r="AB95" t="s">
        <v>4</v>
      </c>
      <c r="AC95">
        <v>1000</v>
      </c>
    </row>
    <row r="96" spans="1:29" x14ac:dyDescent="0.35">
      <c r="A96">
        <v>91</v>
      </c>
      <c r="B96" t="s">
        <v>5</v>
      </c>
      <c r="C96">
        <v>975</v>
      </c>
      <c r="E96">
        <f t="shared" si="19"/>
        <v>-25</v>
      </c>
      <c r="F96">
        <f t="shared" si="20"/>
        <v>0.625</v>
      </c>
      <c r="H96">
        <v>91</v>
      </c>
      <c r="I96" t="s">
        <v>5</v>
      </c>
      <c r="J96">
        <v>996</v>
      </c>
      <c r="K96">
        <f t="shared" ref="K96" si="28">J96*H96</f>
        <v>90636</v>
      </c>
      <c r="N96">
        <v>91</v>
      </c>
      <c r="O96" t="s">
        <v>4</v>
      </c>
      <c r="P96">
        <v>1043</v>
      </c>
      <c r="U96">
        <v>91</v>
      </c>
      <c r="V96" t="s">
        <v>5</v>
      </c>
      <c r="W96">
        <v>999</v>
      </c>
      <c r="AA96">
        <v>91</v>
      </c>
      <c r="AB96" t="s">
        <v>5</v>
      </c>
      <c r="AC96">
        <v>998</v>
      </c>
    </row>
    <row r="97" spans="1:29" x14ac:dyDescent="0.35">
      <c r="A97">
        <v>92</v>
      </c>
      <c r="B97" t="s">
        <v>5</v>
      </c>
      <c r="C97">
        <v>978</v>
      </c>
      <c r="E97">
        <f t="shared" si="19"/>
        <v>-22</v>
      </c>
      <c r="F97">
        <f t="shared" si="20"/>
        <v>0.48399999999999999</v>
      </c>
      <c r="H97">
        <v>92</v>
      </c>
      <c r="I97" t="s">
        <v>5</v>
      </c>
      <c r="J97">
        <v>955</v>
      </c>
      <c r="K97">
        <f t="shared" si="24"/>
        <v>87860</v>
      </c>
      <c r="N97">
        <v>92</v>
      </c>
      <c r="O97" t="s">
        <v>4</v>
      </c>
      <c r="P97">
        <v>1014</v>
      </c>
      <c r="U97">
        <v>92</v>
      </c>
      <c r="V97" t="s">
        <v>5</v>
      </c>
      <c r="W97">
        <v>994</v>
      </c>
      <c r="AA97">
        <v>92</v>
      </c>
      <c r="AB97" t="s">
        <v>4</v>
      </c>
      <c r="AC97">
        <v>1002</v>
      </c>
    </row>
    <row r="98" spans="1:29" x14ac:dyDescent="0.35">
      <c r="A98">
        <v>93</v>
      </c>
      <c r="B98" t="s">
        <v>4</v>
      </c>
      <c r="C98">
        <v>1000</v>
      </c>
      <c r="E98">
        <f t="shared" si="19"/>
        <v>0</v>
      </c>
      <c r="F98">
        <f t="shared" si="20"/>
        <v>0</v>
      </c>
      <c r="H98">
        <v>93</v>
      </c>
      <c r="I98" t="s">
        <v>5</v>
      </c>
      <c r="J98">
        <v>954</v>
      </c>
      <c r="K98">
        <f t="shared" si="23"/>
        <v>88722</v>
      </c>
      <c r="N98">
        <v>93</v>
      </c>
      <c r="O98" t="s">
        <v>4</v>
      </c>
      <c r="P98">
        <v>1042</v>
      </c>
      <c r="U98">
        <v>93</v>
      </c>
      <c r="V98" t="s">
        <v>5</v>
      </c>
      <c r="W98">
        <v>964</v>
      </c>
      <c r="AA98">
        <v>93</v>
      </c>
      <c r="AB98" t="s">
        <v>4</v>
      </c>
      <c r="AC98">
        <v>1000</v>
      </c>
    </row>
    <row r="99" spans="1:29" x14ac:dyDescent="0.35">
      <c r="A99">
        <v>94</v>
      </c>
      <c r="B99" t="s">
        <v>4</v>
      </c>
      <c r="C99">
        <v>1002</v>
      </c>
      <c r="E99">
        <f t="shared" si="19"/>
        <v>2</v>
      </c>
      <c r="F99">
        <f t="shared" si="20"/>
        <v>4.0000000000000001E-3</v>
      </c>
      <c r="H99">
        <v>94</v>
      </c>
      <c r="I99" t="s">
        <v>4</v>
      </c>
      <c r="J99">
        <v>1005</v>
      </c>
      <c r="K99">
        <f t="shared" si="25"/>
        <v>94470</v>
      </c>
      <c r="N99">
        <v>94</v>
      </c>
      <c r="O99" t="s">
        <v>5</v>
      </c>
      <c r="P99">
        <v>990</v>
      </c>
      <c r="U99">
        <v>94</v>
      </c>
      <c r="V99" t="s">
        <v>4</v>
      </c>
      <c r="W99">
        <v>1095</v>
      </c>
      <c r="AA99">
        <v>94</v>
      </c>
      <c r="AB99" t="s">
        <v>4</v>
      </c>
      <c r="AC99">
        <v>1000</v>
      </c>
    </row>
    <row r="100" spans="1:29" x14ac:dyDescent="0.35">
      <c r="A100">
        <v>95</v>
      </c>
      <c r="B100" t="s">
        <v>5</v>
      </c>
      <c r="C100">
        <v>997</v>
      </c>
      <c r="E100">
        <f t="shared" si="19"/>
        <v>-3</v>
      </c>
      <c r="F100">
        <f t="shared" si="20"/>
        <v>8.9999999999999993E-3</v>
      </c>
      <c r="H100">
        <v>95</v>
      </c>
      <c r="I100" t="s">
        <v>5</v>
      </c>
      <c r="J100">
        <v>961</v>
      </c>
      <c r="K100">
        <f t="shared" si="25"/>
        <v>91295</v>
      </c>
      <c r="N100">
        <v>95</v>
      </c>
      <c r="O100" t="s">
        <v>4</v>
      </c>
      <c r="P100">
        <v>1048</v>
      </c>
      <c r="U100">
        <v>95</v>
      </c>
      <c r="V100" t="s">
        <v>5</v>
      </c>
      <c r="W100">
        <v>988</v>
      </c>
      <c r="AA100">
        <v>95</v>
      </c>
      <c r="AB100" t="s">
        <v>5</v>
      </c>
      <c r="AC100">
        <v>999</v>
      </c>
    </row>
    <row r="101" spans="1:29" x14ac:dyDescent="0.35">
      <c r="A101">
        <v>96</v>
      </c>
      <c r="B101" t="s">
        <v>4</v>
      </c>
      <c r="C101">
        <v>1029</v>
      </c>
      <c r="E101">
        <f t="shared" si="19"/>
        <v>29</v>
      </c>
      <c r="F101">
        <f t="shared" si="20"/>
        <v>0.84099999999999997</v>
      </c>
      <c r="H101">
        <v>96</v>
      </c>
      <c r="I101" t="s">
        <v>5</v>
      </c>
      <c r="J101">
        <v>967</v>
      </c>
      <c r="K101">
        <f t="shared" ref="K101" si="29">J101*H101</f>
        <v>92832</v>
      </c>
      <c r="N101">
        <v>96</v>
      </c>
      <c r="O101" t="s">
        <v>4</v>
      </c>
      <c r="P101">
        <v>1026</v>
      </c>
      <c r="U101">
        <v>96</v>
      </c>
      <c r="V101" t="s">
        <v>5</v>
      </c>
      <c r="W101">
        <v>982</v>
      </c>
      <c r="AA101">
        <v>96</v>
      </c>
      <c r="AB101" t="s">
        <v>4</v>
      </c>
      <c r="AC101">
        <v>1002</v>
      </c>
    </row>
    <row r="102" spans="1:29" x14ac:dyDescent="0.35">
      <c r="A102">
        <v>97</v>
      </c>
      <c r="B102" t="s">
        <v>5</v>
      </c>
      <c r="C102">
        <v>956</v>
      </c>
      <c r="E102">
        <f t="shared" si="19"/>
        <v>-44</v>
      </c>
      <c r="F102">
        <f t="shared" si="20"/>
        <v>1.9359999999999999</v>
      </c>
      <c r="H102">
        <v>97</v>
      </c>
      <c r="I102" t="s">
        <v>5</v>
      </c>
      <c r="J102">
        <v>977</v>
      </c>
      <c r="K102">
        <f t="shared" si="24"/>
        <v>94769</v>
      </c>
      <c r="N102">
        <v>97</v>
      </c>
      <c r="O102" t="s">
        <v>4</v>
      </c>
      <c r="P102">
        <v>1036</v>
      </c>
      <c r="U102">
        <v>97</v>
      </c>
      <c r="V102" t="s">
        <v>5</v>
      </c>
      <c r="W102">
        <v>986</v>
      </c>
      <c r="AA102">
        <v>97</v>
      </c>
      <c r="AB102" t="s">
        <v>5</v>
      </c>
      <c r="AC102">
        <v>999</v>
      </c>
    </row>
    <row r="103" spans="1:29" x14ac:dyDescent="0.35">
      <c r="A103">
        <v>98</v>
      </c>
      <c r="B103" t="s">
        <v>5</v>
      </c>
      <c r="C103">
        <v>977</v>
      </c>
      <c r="E103">
        <f t="shared" si="19"/>
        <v>-23</v>
      </c>
      <c r="F103">
        <f t="shared" si="20"/>
        <v>0.52900000000000003</v>
      </c>
      <c r="H103">
        <v>98</v>
      </c>
      <c r="I103" t="s">
        <v>4</v>
      </c>
      <c r="J103">
        <v>1021</v>
      </c>
      <c r="K103">
        <f t="shared" si="23"/>
        <v>100058</v>
      </c>
      <c r="N103">
        <v>98</v>
      </c>
      <c r="O103" t="s">
        <v>5</v>
      </c>
      <c r="P103">
        <v>958</v>
      </c>
      <c r="U103">
        <v>98</v>
      </c>
      <c r="V103" t="s">
        <v>5</v>
      </c>
      <c r="W103">
        <v>972</v>
      </c>
      <c r="AA103">
        <v>98</v>
      </c>
      <c r="AB103" t="s">
        <v>5</v>
      </c>
      <c r="AC103">
        <v>999</v>
      </c>
    </row>
    <row r="104" spans="1:29" x14ac:dyDescent="0.35">
      <c r="A104">
        <v>99</v>
      </c>
      <c r="B104" t="s">
        <v>5</v>
      </c>
      <c r="C104">
        <v>999</v>
      </c>
      <c r="E104">
        <f t="shared" si="19"/>
        <v>-1</v>
      </c>
      <c r="F104">
        <f t="shared" si="20"/>
        <v>1E-3</v>
      </c>
      <c r="H104">
        <v>99</v>
      </c>
      <c r="I104" t="s">
        <v>4</v>
      </c>
      <c r="J104">
        <v>1016</v>
      </c>
      <c r="K104">
        <f t="shared" si="25"/>
        <v>100584</v>
      </c>
      <c r="N104">
        <v>99</v>
      </c>
      <c r="O104" t="s">
        <v>4</v>
      </c>
      <c r="P104">
        <v>1001</v>
      </c>
      <c r="U104">
        <v>99</v>
      </c>
      <c r="V104" t="s">
        <v>4</v>
      </c>
      <c r="W104">
        <v>1028</v>
      </c>
      <c r="AA104">
        <v>99</v>
      </c>
      <c r="AB104" t="s">
        <v>4</v>
      </c>
      <c r="AC104">
        <v>1001</v>
      </c>
    </row>
    <row r="105" spans="1:29" x14ac:dyDescent="0.35">
      <c r="A105">
        <v>100</v>
      </c>
      <c r="B105" t="s">
        <v>3</v>
      </c>
      <c r="C105">
        <v>524</v>
      </c>
      <c r="E105">
        <f t="shared" si="19"/>
        <v>-476</v>
      </c>
      <c r="F105">
        <f t="shared" si="20"/>
        <v>226.57599999999999</v>
      </c>
      <c r="H105">
        <v>100</v>
      </c>
      <c r="I105" t="s">
        <v>3</v>
      </c>
      <c r="J105">
        <v>500</v>
      </c>
      <c r="K105">
        <f t="shared" si="25"/>
        <v>50000</v>
      </c>
      <c r="N105">
        <v>100</v>
      </c>
      <c r="O105" t="s">
        <v>3</v>
      </c>
      <c r="P105">
        <v>510</v>
      </c>
      <c r="U105">
        <v>100</v>
      </c>
      <c r="V105" t="s">
        <v>3</v>
      </c>
      <c r="W105">
        <v>484</v>
      </c>
      <c r="AA105">
        <v>100</v>
      </c>
      <c r="AB105" t="s">
        <v>3</v>
      </c>
      <c r="AC105">
        <v>499</v>
      </c>
    </row>
    <row r="106" spans="1:29" x14ac:dyDescent="0.35">
      <c r="A106" t="s">
        <v>6</v>
      </c>
      <c r="B106">
        <v>50</v>
      </c>
      <c r="H106" t="s">
        <v>6</v>
      </c>
      <c r="I106">
        <v>49.9</v>
      </c>
      <c r="N106" t="s">
        <v>6</v>
      </c>
      <c r="O106">
        <v>50.1</v>
      </c>
      <c r="U106" t="s">
        <v>6</v>
      </c>
      <c r="V106">
        <v>50</v>
      </c>
      <c r="AA106" t="s">
        <v>6</v>
      </c>
      <c r="AB106">
        <v>50</v>
      </c>
    </row>
    <row r="107" spans="1:29" x14ac:dyDescent="0.35">
      <c r="A107" t="s">
        <v>7</v>
      </c>
      <c r="B107">
        <v>28.9</v>
      </c>
      <c r="H107" t="s">
        <v>7</v>
      </c>
      <c r="I107">
        <v>28.8</v>
      </c>
      <c r="N107" t="s">
        <v>7</v>
      </c>
      <c r="O107">
        <v>28.9</v>
      </c>
      <c r="U107" t="s">
        <v>7</v>
      </c>
      <c r="V107">
        <v>28.9</v>
      </c>
      <c r="AA107" t="s">
        <v>7</v>
      </c>
      <c r="AB107">
        <v>28.9</v>
      </c>
    </row>
    <row r="108" spans="1:29" x14ac:dyDescent="0.35">
      <c r="A108" t="s">
        <v>20</v>
      </c>
      <c r="B108">
        <v>100000</v>
      </c>
      <c r="H108" t="s">
        <v>29</v>
      </c>
      <c r="I108">
        <f>SUM(J5:J105)</f>
        <v>100000</v>
      </c>
    </row>
    <row r="109" spans="1:29" x14ac:dyDescent="0.35">
      <c r="H109" t="s">
        <v>30</v>
      </c>
      <c r="I109">
        <f>SUM(K5:K105)</f>
        <v>4993227</v>
      </c>
    </row>
    <row r="110" spans="1:29" x14ac:dyDescent="0.35">
      <c r="H110" t="s">
        <v>24</v>
      </c>
      <c r="I110">
        <f>I109/I108</f>
        <v>49.932270000000003</v>
      </c>
    </row>
    <row r="111" spans="1:29" x14ac:dyDescent="0.35">
      <c r="A111" t="s">
        <v>22</v>
      </c>
      <c r="B111">
        <f>SQRT(B108)</f>
        <v>316.22776601683796</v>
      </c>
    </row>
    <row r="112" spans="1:29" x14ac:dyDescent="0.35">
      <c r="A112" t="s">
        <v>21</v>
      </c>
      <c r="B112">
        <f>B107/B111</f>
        <v>9.1389824378866155E-2</v>
      </c>
    </row>
    <row r="113" spans="1:6" x14ac:dyDescent="0.35">
      <c r="A113" t="s">
        <v>23</v>
      </c>
      <c r="B113">
        <v>1000</v>
      </c>
    </row>
    <row r="114" spans="1:6" ht="29" x14ac:dyDescent="0.35">
      <c r="A114" s="1" t="s">
        <v>31</v>
      </c>
      <c r="B114">
        <f>SUM(F5:F105)</f>
        <v>558.91200000000015</v>
      </c>
      <c r="F114">
        <f>SUM(F6:F104)</f>
        <v>91.255000000000024</v>
      </c>
    </row>
    <row r="115" spans="1:6" x14ac:dyDescent="0.35">
      <c r="A115" t="s">
        <v>32</v>
      </c>
      <c r="B115">
        <v>99</v>
      </c>
    </row>
    <row r="116" spans="1:6" x14ac:dyDescent="0.35">
      <c r="A116" t="s">
        <v>33</v>
      </c>
      <c r="B116" s="3">
        <v>123.22499999999999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topLeftCell="A91" workbookViewId="0">
      <selection activeCell="H3" sqref="H3"/>
    </sheetView>
  </sheetViews>
  <sheetFormatPr defaultRowHeight="14.5" x14ac:dyDescent="0.35"/>
  <cols>
    <col min="1" max="1" width="16" customWidth="1"/>
  </cols>
  <sheetData>
    <row r="1" spans="1:15" x14ac:dyDescent="0.35">
      <c r="A1" t="s">
        <v>8</v>
      </c>
    </row>
    <row r="2" spans="1:15" x14ac:dyDescent="0.35">
      <c r="A2" t="s">
        <v>11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509</v>
      </c>
      <c r="D5">
        <v>509</v>
      </c>
      <c r="E5">
        <f>D5/100000</f>
        <v>5.0899999999999999E-3</v>
      </c>
      <c r="F5">
        <f>STANDARDIZE(A5,B106,B107)</f>
        <v>-1.7301038062283738</v>
      </c>
      <c r="G5">
        <f>NORMSDIST(F5)</f>
        <v>4.1805865163516961E-2</v>
      </c>
      <c r="H5">
        <f>ABS(G5-E5)</f>
        <v>3.6715865163516964E-2</v>
      </c>
      <c r="K5">
        <f>C5-1000</f>
        <v>-491</v>
      </c>
      <c r="L5">
        <f>POWER('Mersene Twister 19937'!K5,2)/1000</f>
        <v>241.08099999999999</v>
      </c>
    </row>
    <row r="6" spans="1:15" x14ac:dyDescent="0.35">
      <c r="A6">
        <v>1</v>
      </c>
      <c r="B6" t="s">
        <v>5</v>
      </c>
      <c r="C6">
        <v>980</v>
      </c>
      <c r="D6">
        <f t="shared" ref="D6:D13" si="0">D5+C6</f>
        <v>1489</v>
      </c>
      <c r="E6">
        <f>D6/100000</f>
        <v>1.489E-2</v>
      </c>
      <c r="F6">
        <f>STANDARDIZE(A6,B106,B107)</f>
        <v>-1.6955017301038062</v>
      </c>
      <c r="G6">
        <f>NORMSDIST(F6)</f>
        <v>4.4990141163487471E-2</v>
      </c>
      <c r="H6">
        <f>ABS(G6-E6)</f>
        <v>3.010014116348747E-2</v>
      </c>
      <c r="K6">
        <f t="shared" ref="K6:K69" si="1">C6-1000</f>
        <v>-20</v>
      </c>
      <c r="L6">
        <f>POWER('Mersene Twister 19937'!K6,2)/1000</f>
        <v>0.4</v>
      </c>
    </row>
    <row r="7" spans="1:15" x14ac:dyDescent="0.35">
      <c r="A7">
        <v>2</v>
      </c>
      <c r="B7" t="s">
        <v>4</v>
      </c>
      <c r="C7">
        <v>1046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46</v>
      </c>
      <c r="L7">
        <f>POWER('Mersene Twister 19937'!K7,2)/1000</f>
        <v>2.1160000000000001</v>
      </c>
    </row>
    <row r="8" spans="1:15" x14ac:dyDescent="0.35">
      <c r="A8">
        <v>3</v>
      </c>
      <c r="B8" t="s">
        <v>4</v>
      </c>
      <c r="C8">
        <v>1007</v>
      </c>
      <c r="D8">
        <f t="shared" si="0"/>
        <v>3542</v>
      </c>
      <c r="E8">
        <f t="shared" si="2"/>
        <v>3.542E-2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1.6523183399900145E-2</v>
      </c>
      <c r="K8">
        <f t="shared" si="1"/>
        <v>7</v>
      </c>
      <c r="L8">
        <f>POWER('Mersene Twister 19937'!K8,2)/1000</f>
        <v>4.9000000000000002E-2</v>
      </c>
    </row>
    <row r="9" spans="1:15" x14ac:dyDescent="0.35">
      <c r="A9">
        <v>4</v>
      </c>
      <c r="B9" t="s">
        <v>4</v>
      </c>
      <c r="C9">
        <v>1040</v>
      </c>
      <c r="D9">
        <f t="shared" si="0"/>
        <v>4582</v>
      </c>
      <c r="E9">
        <f t="shared" si="2"/>
        <v>4.582E-2</v>
      </c>
      <c r="F9">
        <f>STANDARDIZE(A9,B106,B107)</f>
        <v>-1.591695501730104</v>
      </c>
      <c r="G9">
        <f t="shared" si="3"/>
        <v>5.5726569777307756E-2</v>
      </c>
      <c r="H9">
        <f t="shared" si="4"/>
        <v>9.9065697773077568E-3</v>
      </c>
      <c r="K9">
        <f t="shared" si="1"/>
        <v>40</v>
      </c>
      <c r="L9">
        <f>POWER('Mersene Twister 19937'!K9,2)/1000</f>
        <v>1.6</v>
      </c>
    </row>
    <row r="10" spans="1:15" x14ac:dyDescent="0.35">
      <c r="A10">
        <v>5</v>
      </c>
      <c r="B10" t="s">
        <v>5</v>
      </c>
      <c r="C10">
        <v>983</v>
      </c>
      <c r="D10">
        <f t="shared" si="0"/>
        <v>5565</v>
      </c>
      <c r="E10">
        <f t="shared" si="2"/>
        <v>5.5649999999999998E-2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4.074152862565586E-3</v>
      </c>
      <c r="K10">
        <f t="shared" si="1"/>
        <v>-17</v>
      </c>
      <c r="L10">
        <f>POWER('Mersene Twister 19937'!K10,2)/1000</f>
        <v>0.28899999999999998</v>
      </c>
    </row>
    <row r="11" spans="1:15" x14ac:dyDescent="0.35">
      <c r="A11">
        <v>6</v>
      </c>
      <c r="B11" t="s">
        <v>5</v>
      </c>
      <c r="C11">
        <v>987</v>
      </c>
      <c r="D11">
        <f t="shared" si="0"/>
        <v>6552</v>
      </c>
      <c r="E11">
        <f t="shared" si="2"/>
        <v>6.5519999999999995E-2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1.5769943499830547E-3</v>
      </c>
      <c r="K11">
        <f t="shared" si="1"/>
        <v>-13</v>
      </c>
      <c r="L11">
        <f>POWER('Mersene Twister 19937'!K11,2)/1000</f>
        <v>0.16900000000000001</v>
      </c>
    </row>
    <row r="12" spans="1:15" x14ac:dyDescent="0.35">
      <c r="A12">
        <v>7</v>
      </c>
      <c r="B12" t="s">
        <v>5</v>
      </c>
      <c r="C12">
        <v>995</v>
      </c>
      <c r="D12">
        <f t="shared" si="0"/>
        <v>7547</v>
      </c>
      <c r="E12">
        <f t="shared" si="2"/>
        <v>7.5469999999999995E-2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7.0799515074947278E-3</v>
      </c>
      <c r="K12">
        <f t="shared" si="1"/>
        <v>-5</v>
      </c>
      <c r="L12">
        <f>POWER('Mersene Twister 19937'!K12,2)/1000</f>
        <v>2.5000000000000001E-2</v>
      </c>
    </row>
    <row r="13" spans="1:15" x14ac:dyDescent="0.35">
      <c r="A13">
        <v>8</v>
      </c>
      <c r="B13" t="s">
        <v>4</v>
      </c>
      <c r="C13">
        <v>1044</v>
      </c>
      <c r="D13">
        <f t="shared" si="0"/>
        <v>8591</v>
      </c>
      <c r="E13">
        <f t="shared" si="2"/>
        <v>8.591E-2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1.2837984759270032E-2</v>
      </c>
      <c r="K13">
        <f t="shared" si="1"/>
        <v>44</v>
      </c>
      <c r="L13">
        <f>POWER('Mersene Twister 19937'!K13,2)/1000</f>
        <v>1.9359999999999999</v>
      </c>
    </row>
    <row r="14" spans="1:15" x14ac:dyDescent="0.35">
      <c r="A14">
        <v>9</v>
      </c>
      <c r="B14" t="s">
        <v>5</v>
      </c>
      <c r="C14">
        <v>985</v>
      </c>
      <c r="D14">
        <f t="shared" ref="D14:D77" si="5">D13+C14</f>
        <v>9576</v>
      </c>
      <c r="E14">
        <f t="shared" si="2"/>
        <v>9.5759999999999998E-2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1.7764581531889978E-2</v>
      </c>
      <c r="K14">
        <f t="shared" si="1"/>
        <v>-15</v>
      </c>
      <c r="L14">
        <f>POWER('Mersene Twister 19937'!K14,2)/1000</f>
        <v>0.22500000000000001</v>
      </c>
    </row>
    <row r="15" spans="1:15" x14ac:dyDescent="0.35">
      <c r="A15">
        <v>10</v>
      </c>
      <c r="B15" t="s">
        <v>4</v>
      </c>
      <c r="C15">
        <v>1011</v>
      </c>
      <c r="D15">
        <f t="shared" si="5"/>
        <v>10587</v>
      </c>
      <c r="E15">
        <f t="shared" si="2"/>
        <v>0.10587000000000001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2.2703486054265726E-2</v>
      </c>
      <c r="K15">
        <f t="shared" si="1"/>
        <v>11</v>
      </c>
      <c r="L15">
        <f>POWER('Mersene Twister 19937'!K15,2)/1000</f>
        <v>0.121</v>
      </c>
    </row>
    <row r="16" spans="1:15" x14ac:dyDescent="0.35">
      <c r="A16">
        <v>11</v>
      </c>
      <c r="B16" t="s">
        <v>5</v>
      </c>
      <c r="C16">
        <v>992</v>
      </c>
      <c r="D16">
        <f t="shared" si="5"/>
        <v>11579</v>
      </c>
      <c r="E16">
        <f t="shared" si="2"/>
        <v>0.11579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2.7198735453813974E-2</v>
      </c>
      <c r="K16">
        <f t="shared" si="1"/>
        <v>-8</v>
      </c>
      <c r="L16">
        <f>POWER('Mersene Twister 19937'!K16,2)/1000</f>
        <v>6.4000000000000001E-2</v>
      </c>
    </row>
    <row r="17" spans="1:12" x14ac:dyDescent="0.35">
      <c r="A17">
        <v>12</v>
      </c>
      <c r="B17" t="s">
        <v>5</v>
      </c>
      <c r="C17">
        <v>993</v>
      </c>
      <c r="D17">
        <f t="shared" si="5"/>
        <v>12572</v>
      </c>
      <c r="E17">
        <f t="shared" si="2"/>
        <v>0.12572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3.144469623155495E-2</v>
      </c>
      <c r="K17">
        <f t="shared" si="1"/>
        <v>-7</v>
      </c>
      <c r="L17">
        <f>POWER('Mersene Twister 19937'!K17,2)/1000</f>
        <v>4.9000000000000002E-2</v>
      </c>
    </row>
    <row r="18" spans="1:12" x14ac:dyDescent="0.35">
      <c r="A18">
        <v>13</v>
      </c>
      <c r="B18" t="s">
        <v>4</v>
      </c>
      <c r="C18">
        <v>1022</v>
      </c>
      <c r="D18">
        <f t="shared" si="5"/>
        <v>13594</v>
      </c>
      <c r="E18">
        <f t="shared" si="2"/>
        <v>0.13594000000000001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3.5716100911478615E-2</v>
      </c>
      <c r="K18">
        <f t="shared" si="1"/>
        <v>22</v>
      </c>
      <c r="L18">
        <f>POWER('Mersene Twister 19937'!K18,2)/1000</f>
        <v>0.48399999999999999</v>
      </c>
    </row>
    <row r="19" spans="1:12" x14ac:dyDescent="0.35">
      <c r="A19">
        <v>14</v>
      </c>
      <c r="B19" t="s">
        <v>5</v>
      </c>
      <c r="C19">
        <v>984</v>
      </c>
      <c r="D19">
        <f t="shared" si="5"/>
        <v>14578</v>
      </c>
      <c r="E19">
        <f t="shared" si="2"/>
        <v>0.14577999999999999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3.9338084648214117E-2</v>
      </c>
      <c r="K19">
        <f t="shared" si="1"/>
        <v>-16</v>
      </c>
      <c r="L19">
        <f>POWER('Mersene Twister 19937'!K19,2)/1000</f>
        <v>0.25600000000000001</v>
      </c>
    </row>
    <row r="20" spans="1:12" x14ac:dyDescent="0.35">
      <c r="A20">
        <v>15</v>
      </c>
      <c r="B20" t="s">
        <v>4</v>
      </c>
      <c r="C20">
        <v>1003</v>
      </c>
      <c r="D20">
        <f t="shared" si="5"/>
        <v>15581</v>
      </c>
      <c r="E20">
        <f t="shared" si="2"/>
        <v>0.15581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4.2876221567024753E-2</v>
      </c>
      <c r="K20">
        <f t="shared" si="1"/>
        <v>3</v>
      </c>
      <c r="L20">
        <f>POWER('Mersene Twister 19937'!K20,2)/1000</f>
        <v>8.9999999999999993E-3</v>
      </c>
    </row>
    <row r="21" spans="1:12" x14ac:dyDescent="0.35">
      <c r="A21">
        <v>16</v>
      </c>
      <c r="B21" t="s">
        <v>4</v>
      </c>
      <c r="C21">
        <v>1037</v>
      </c>
      <c r="D21">
        <f t="shared" si="5"/>
        <v>16618</v>
      </c>
      <c r="E21">
        <f t="shared" si="2"/>
        <v>0.16617999999999999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4.6476560601605307E-2</v>
      </c>
      <c r="K21">
        <f t="shared" si="1"/>
        <v>37</v>
      </c>
      <c r="L21">
        <f>POWER('Mersene Twister 19937'!K21,2)/1000</f>
        <v>1.369</v>
      </c>
    </row>
    <row r="22" spans="1:12" x14ac:dyDescent="0.35">
      <c r="A22">
        <v>17</v>
      </c>
      <c r="B22" t="s">
        <v>5</v>
      </c>
      <c r="C22">
        <v>974</v>
      </c>
      <c r="D22">
        <f t="shared" si="5"/>
        <v>17592</v>
      </c>
      <c r="E22">
        <f t="shared" si="2"/>
        <v>0.17591999999999999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4.9165660588227411E-2</v>
      </c>
      <c r="K22">
        <f t="shared" si="1"/>
        <v>-26</v>
      </c>
      <c r="L22">
        <f>POWER('Mersene Twister 19937'!K22,2)/1000</f>
        <v>0.67600000000000005</v>
      </c>
    </row>
    <row r="23" spans="1:12" x14ac:dyDescent="0.35">
      <c r="A23">
        <v>18</v>
      </c>
      <c r="B23" t="s">
        <v>5</v>
      </c>
      <c r="C23">
        <v>973</v>
      </c>
      <c r="D23">
        <f t="shared" si="5"/>
        <v>18565</v>
      </c>
      <c r="E23">
        <f t="shared" si="2"/>
        <v>0.18565000000000001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5.1560624369600766E-2</v>
      </c>
      <c r="K23">
        <f t="shared" si="1"/>
        <v>-27</v>
      </c>
      <c r="L23">
        <f>POWER('Mersene Twister 19937'!K23,2)/1000</f>
        <v>0.72899999999999998</v>
      </c>
    </row>
    <row r="24" spans="1:12" x14ac:dyDescent="0.35">
      <c r="A24">
        <v>19</v>
      </c>
      <c r="B24" t="s">
        <v>5</v>
      </c>
      <c r="C24">
        <v>966</v>
      </c>
      <c r="D24">
        <f t="shared" si="5"/>
        <v>19531</v>
      </c>
      <c r="E24">
        <f t="shared" si="2"/>
        <v>0.19531000000000001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5.3599131658527061E-2</v>
      </c>
      <c r="K24">
        <f t="shared" si="1"/>
        <v>-34</v>
      </c>
      <c r="L24">
        <f>POWER('Mersene Twister 19937'!K24,2)/1000</f>
        <v>1.1559999999999999</v>
      </c>
    </row>
    <row r="25" spans="1:12" x14ac:dyDescent="0.35">
      <c r="A25">
        <v>20</v>
      </c>
      <c r="B25" t="s">
        <v>5</v>
      </c>
      <c r="C25">
        <v>962</v>
      </c>
      <c r="D25">
        <f t="shared" si="5"/>
        <v>20493</v>
      </c>
      <c r="E25">
        <f t="shared" si="2"/>
        <v>0.20493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5.530947041012757E-2</v>
      </c>
      <c r="K25">
        <f t="shared" si="1"/>
        <v>-38</v>
      </c>
      <c r="L25">
        <f>POWER('Mersene Twister 19937'!K25,2)/1000</f>
        <v>1.444</v>
      </c>
    </row>
    <row r="26" spans="1:12" x14ac:dyDescent="0.35">
      <c r="A26">
        <v>21</v>
      </c>
      <c r="B26" t="s">
        <v>5</v>
      </c>
      <c r="C26">
        <v>961</v>
      </c>
      <c r="D26">
        <f t="shared" si="5"/>
        <v>21454</v>
      </c>
      <c r="E26">
        <f t="shared" si="2"/>
        <v>0.21454000000000001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5.6720566452219401E-2</v>
      </c>
      <c r="K26">
        <f t="shared" si="1"/>
        <v>-39</v>
      </c>
      <c r="L26">
        <f>POWER('Mersene Twister 19937'!K26,2)/1000</f>
        <v>1.5209999999999999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22466</v>
      </c>
      <c r="E27">
        <f t="shared" si="2"/>
        <v>0.22466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5.8352011126381831E-2</v>
      </c>
      <c r="K27">
        <f t="shared" si="1"/>
        <v>12</v>
      </c>
      <c r="L27">
        <f>POWER('Mersene Twister 19937'!K27,2)/1000</f>
        <v>0.14399999999999999</v>
      </c>
    </row>
    <row r="28" spans="1:12" x14ac:dyDescent="0.35">
      <c r="A28">
        <v>23</v>
      </c>
      <c r="B28" t="s">
        <v>5</v>
      </c>
      <c r="C28">
        <v>959</v>
      </c>
      <c r="D28">
        <f t="shared" si="5"/>
        <v>23425</v>
      </c>
      <c r="E28">
        <f t="shared" si="2"/>
        <v>0.23425000000000001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5.9164086697440998E-2</v>
      </c>
      <c r="K28">
        <f t="shared" si="1"/>
        <v>-41</v>
      </c>
      <c r="L28">
        <f>POWER('Mersene Twister 19937'!K28,2)/1000</f>
        <v>1.681</v>
      </c>
    </row>
    <row r="29" spans="1:12" x14ac:dyDescent="0.35">
      <c r="A29">
        <v>24</v>
      </c>
      <c r="B29" t="s">
        <v>5</v>
      </c>
      <c r="C29">
        <v>934</v>
      </c>
      <c r="D29">
        <f t="shared" si="5"/>
        <v>24359</v>
      </c>
      <c r="E29">
        <f t="shared" si="2"/>
        <v>0.24359</v>
      </c>
      <c r="F29">
        <f>STANDARDIZE(A29,B106,B107)</f>
        <v>-0.89965397923875434</v>
      </c>
      <c r="G29">
        <f t="shared" si="3"/>
        <v>0.18415221070345442</v>
      </c>
      <c r="H29">
        <f t="shared" si="4"/>
        <v>5.9437789296545585E-2</v>
      </c>
      <c r="K29">
        <f t="shared" si="1"/>
        <v>-66</v>
      </c>
      <c r="L29">
        <f>POWER('Mersene Twister 19937'!K29,2)/1000</f>
        <v>4.3559999999999999</v>
      </c>
    </row>
    <row r="30" spans="1:12" x14ac:dyDescent="0.35">
      <c r="A30">
        <v>25</v>
      </c>
      <c r="B30" t="s">
        <v>5</v>
      </c>
      <c r="C30">
        <v>991</v>
      </c>
      <c r="D30">
        <f t="shared" si="5"/>
        <v>25350</v>
      </c>
      <c r="E30">
        <f t="shared" si="2"/>
        <v>0.2535</v>
      </c>
      <c r="F30">
        <f>STANDARDIZE(A30,B106,B107)</f>
        <v>-0.86505190311418689</v>
      </c>
      <c r="G30">
        <f t="shared" si="3"/>
        <v>0.1935051508272766</v>
      </c>
      <c r="H30">
        <f t="shared" si="4"/>
        <v>5.9994849172723408E-2</v>
      </c>
      <c r="K30">
        <f t="shared" si="1"/>
        <v>-9</v>
      </c>
      <c r="L30">
        <f>POWER('Mersene Twister 19937'!K30,2)/1000</f>
        <v>8.1000000000000003E-2</v>
      </c>
    </row>
    <row r="31" spans="1:12" x14ac:dyDescent="0.35">
      <c r="A31">
        <v>26</v>
      </c>
      <c r="B31" t="s">
        <v>5</v>
      </c>
      <c r="C31">
        <v>998</v>
      </c>
      <c r="D31">
        <f t="shared" si="5"/>
        <v>26348</v>
      </c>
      <c r="E31">
        <f t="shared" si="2"/>
        <v>0.26347999999999999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6.0337748039769518E-2</v>
      </c>
      <c r="K31">
        <f t="shared" si="1"/>
        <v>-2</v>
      </c>
      <c r="L31">
        <f>POWER('Mersene Twister 19937'!K31,2)/1000</f>
        <v>4.0000000000000001E-3</v>
      </c>
    </row>
    <row r="32" spans="1:12" x14ac:dyDescent="0.35">
      <c r="A32">
        <v>27</v>
      </c>
      <c r="B32" t="s">
        <v>4</v>
      </c>
      <c r="C32">
        <v>1037</v>
      </c>
      <c r="D32">
        <f t="shared" si="5"/>
        <v>27385</v>
      </c>
      <c r="E32">
        <f t="shared" si="2"/>
        <v>0.27384999999999998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6.0789733319501049E-2</v>
      </c>
      <c r="K32">
        <f t="shared" si="1"/>
        <v>37</v>
      </c>
      <c r="L32">
        <f>POWER('Mersene Twister 19937'!K32,2)/1000</f>
        <v>1.369</v>
      </c>
    </row>
    <row r="33" spans="1:12" x14ac:dyDescent="0.35">
      <c r="A33">
        <v>28</v>
      </c>
      <c r="B33" t="s">
        <v>5</v>
      </c>
      <c r="C33">
        <v>976</v>
      </c>
      <c r="D33">
        <f t="shared" si="5"/>
        <v>28361</v>
      </c>
      <c r="E33">
        <f t="shared" si="2"/>
        <v>0.28360999999999997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6.035482909873896E-2</v>
      </c>
      <c r="K33">
        <f t="shared" si="1"/>
        <v>-24</v>
      </c>
      <c r="L33">
        <f>POWER('Mersene Twister 19937'!K33,2)/1000</f>
        <v>0.57599999999999996</v>
      </c>
    </row>
    <row r="34" spans="1:12" x14ac:dyDescent="0.35">
      <c r="A34">
        <v>29</v>
      </c>
      <c r="B34" t="s">
        <v>4</v>
      </c>
      <c r="C34">
        <v>1041</v>
      </c>
      <c r="D34">
        <f t="shared" si="5"/>
        <v>29402</v>
      </c>
      <c r="E34">
        <f t="shared" si="2"/>
        <v>0.29402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6.0297843635763265E-2</v>
      </c>
      <c r="K34">
        <f t="shared" si="1"/>
        <v>41</v>
      </c>
      <c r="L34">
        <f>POWER('Mersene Twister 19937'!K34,2)/1000</f>
        <v>1.681</v>
      </c>
    </row>
    <row r="35" spans="1:12" x14ac:dyDescent="0.35">
      <c r="A35">
        <v>30</v>
      </c>
      <c r="B35" t="s">
        <v>5</v>
      </c>
      <c r="C35">
        <v>963</v>
      </c>
      <c r="D35">
        <f t="shared" si="5"/>
        <v>30365</v>
      </c>
      <c r="E35">
        <f t="shared" si="2"/>
        <v>0.30364999999999998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5.9194373272316636E-2</v>
      </c>
      <c r="K35">
        <f t="shared" si="1"/>
        <v>-37</v>
      </c>
      <c r="L35">
        <f>POWER('Mersene Twister 19937'!K35,2)/1000</f>
        <v>1.369</v>
      </c>
    </row>
    <row r="36" spans="1:12" x14ac:dyDescent="0.35">
      <c r="A36">
        <v>31</v>
      </c>
      <c r="B36" t="s">
        <v>5</v>
      </c>
      <c r="C36">
        <v>975</v>
      </c>
      <c r="D36">
        <f t="shared" si="5"/>
        <v>31340</v>
      </c>
      <c r="E36">
        <f t="shared" si="2"/>
        <v>0.31340000000000001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5.7950802629357923E-2</v>
      </c>
      <c r="K36">
        <f t="shared" si="1"/>
        <v>-25</v>
      </c>
      <c r="L36">
        <f>POWER('Mersene Twister 19937'!K36,2)/1000</f>
        <v>0.625</v>
      </c>
    </row>
    <row r="37" spans="1:12" x14ac:dyDescent="0.35">
      <c r="A37">
        <v>32</v>
      </c>
      <c r="B37" t="s">
        <v>5</v>
      </c>
      <c r="C37">
        <v>963</v>
      </c>
      <c r="D37">
        <f t="shared" si="5"/>
        <v>32303</v>
      </c>
      <c r="E37">
        <f t="shared" si="2"/>
        <v>0.32302999999999998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5.6334300988533148E-2</v>
      </c>
      <c r="K37">
        <f t="shared" si="1"/>
        <v>-37</v>
      </c>
      <c r="L37">
        <f>POWER('Mersene Twister 19937'!K37,2)/1000</f>
        <v>1.369</v>
      </c>
    </row>
    <row r="38" spans="1:12" x14ac:dyDescent="0.35">
      <c r="A38">
        <v>33</v>
      </c>
      <c r="B38" t="s">
        <v>4</v>
      </c>
      <c r="C38">
        <v>1012</v>
      </c>
      <c r="D38">
        <f t="shared" si="5"/>
        <v>33315</v>
      </c>
      <c r="E38">
        <f t="shared" si="2"/>
        <v>0.33315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5.4962814786546688E-2</v>
      </c>
      <c r="K38">
        <f t="shared" si="1"/>
        <v>12</v>
      </c>
      <c r="L38">
        <f>POWER('Mersene Twister 19937'!K38,2)/1000</f>
        <v>0.14399999999999999</v>
      </c>
    </row>
    <row r="39" spans="1:12" x14ac:dyDescent="0.35">
      <c r="A39">
        <v>34</v>
      </c>
      <c r="B39" t="s">
        <v>5</v>
      </c>
      <c r="C39">
        <v>954</v>
      </c>
      <c r="D39">
        <f t="shared" si="5"/>
        <v>34269</v>
      </c>
      <c r="E39">
        <f t="shared" si="2"/>
        <v>0.34268999999999999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5.2775056176072754E-2</v>
      </c>
      <c r="K39">
        <f t="shared" si="1"/>
        <v>-46</v>
      </c>
      <c r="L39">
        <f>POWER('Mersene Twister 19937'!K39,2)/1000</f>
        <v>2.1160000000000001</v>
      </c>
    </row>
    <row r="40" spans="1:12" x14ac:dyDescent="0.35">
      <c r="A40">
        <v>35</v>
      </c>
      <c r="B40" t="s">
        <v>4</v>
      </c>
      <c r="C40">
        <v>1019</v>
      </c>
      <c r="D40">
        <f t="shared" si="5"/>
        <v>35288</v>
      </c>
      <c r="E40">
        <f t="shared" si="2"/>
        <v>0.35288000000000003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5.1010487634324253E-2</v>
      </c>
      <c r="K40">
        <f t="shared" si="1"/>
        <v>19</v>
      </c>
      <c r="L40">
        <f>POWER('Mersene Twister 19937'!K40,2)/1000</f>
        <v>0.36099999999999999</v>
      </c>
    </row>
    <row r="41" spans="1:12" x14ac:dyDescent="0.35">
      <c r="A41">
        <v>36</v>
      </c>
      <c r="B41" t="s">
        <v>4</v>
      </c>
      <c r="C41">
        <v>1022</v>
      </c>
      <c r="D41">
        <f t="shared" si="5"/>
        <v>36310</v>
      </c>
      <c r="E41">
        <f t="shared" si="2"/>
        <v>0.36309999999999998</v>
      </c>
      <c r="F41">
        <f>STANDARDIZE(A41,B106,B107)</f>
        <v>-0.48442906574394468</v>
      </c>
      <c r="G41">
        <f t="shared" si="3"/>
        <v>0.31404069737135853</v>
      </c>
      <c r="H41">
        <f t="shared" si="4"/>
        <v>4.9059302628641444E-2</v>
      </c>
      <c r="K41">
        <f t="shared" si="1"/>
        <v>22</v>
      </c>
      <c r="L41">
        <f>POWER('Mersene Twister 19937'!K41,2)/1000</f>
        <v>0.48399999999999999</v>
      </c>
    </row>
    <row r="42" spans="1:12" x14ac:dyDescent="0.35">
      <c r="A42">
        <v>37</v>
      </c>
      <c r="B42" t="s">
        <v>4</v>
      </c>
      <c r="C42">
        <v>1049</v>
      </c>
      <c r="D42">
        <f t="shared" si="5"/>
        <v>37359</v>
      </c>
      <c r="E42">
        <f t="shared" si="2"/>
        <v>0.37358999999999998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4.7172402377238909E-2</v>
      </c>
      <c r="K42">
        <f t="shared" si="1"/>
        <v>49</v>
      </c>
      <c r="L42">
        <f>POWER('Mersene Twister 19937'!K42,2)/1000</f>
        <v>2.4009999999999998</v>
      </c>
    </row>
    <row r="43" spans="1:12" x14ac:dyDescent="0.35">
      <c r="A43">
        <v>38</v>
      </c>
      <c r="B43" t="s">
        <v>4</v>
      </c>
      <c r="C43">
        <v>1018</v>
      </c>
      <c r="D43">
        <f t="shared" si="5"/>
        <v>38377</v>
      </c>
      <c r="E43">
        <f t="shared" si="2"/>
        <v>0.38377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4.4781368772258412E-2</v>
      </c>
      <c r="K43">
        <f t="shared" si="1"/>
        <v>18</v>
      </c>
      <c r="L43">
        <f>POWER('Mersene Twister 19937'!K43,2)/1000</f>
        <v>0.32400000000000001</v>
      </c>
    </row>
    <row r="44" spans="1:12" x14ac:dyDescent="0.35">
      <c r="A44">
        <v>39</v>
      </c>
      <c r="B44" t="s">
        <v>4</v>
      </c>
      <c r="C44">
        <v>1008</v>
      </c>
      <c r="D44">
        <f t="shared" si="5"/>
        <v>39385</v>
      </c>
      <c r="E44">
        <f t="shared" si="2"/>
        <v>0.39384999999999998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4.2108433561279857E-2</v>
      </c>
      <c r="K44">
        <f t="shared" si="1"/>
        <v>8</v>
      </c>
      <c r="L44">
        <f>POWER('Mersene Twister 19937'!K44,2)/1000</f>
        <v>6.4000000000000001E-2</v>
      </c>
    </row>
    <row r="45" spans="1:12" x14ac:dyDescent="0.35">
      <c r="A45">
        <v>40</v>
      </c>
      <c r="B45" t="s">
        <v>5</v>
      </c>
      <c r="C45">
        <v>991</v>
      </c>
      <c r="D45">
        <f t="shared" si="5"/>
        <v>40376</v>
      </c>
      <c r="E45">
        <f t="shared" si="2"/>
        <v>0.40376000000000001</v>
      </c>
      <c r="F45">
        <f>STANDARDIZE(A45,B106,B107)</f>
        <v>-0.34602076124567477</v>
      </c>
      <c r="G45">
        <f t="shared" si="3"/>
        <v>0.36466355608787027</v>
      </c>
      <c r="H45">
        <f t="shared" si="4"/>
        <v>3.9096443912129741E-2</v>
      </c>
      <c r="K45">
        <f t="shared" si="1"/>
        <v>-9</v>
      </c>
      <c r="L45">
        <f>POWER('Mersene Twister 19937'!K45,2)/1000</f>
        <v>8.1000000000000003E-2</v>
      </c>
    </row>
    <row r="46" spans="1:12" x14ac:dyDescent="0.35">
      <c r="A46">
        <v>41</v>
      </c>
      <c r="B46" t="s">
        <v>5</v>
      </c>
      <c r="C46">
        <v>981</v>
      </c>
      <c r="D46">
        <f t="shared" si="5"/>
        <v>41357</v>
      </c>
      <c r="E46">
        <f t="shared" si="2"/>
        <v>0.41356999999999999</v>
      </c>
      <c r="F46">
        <f>STANDARDIZE(A46,B106,B107)</f>
        <v>-0.31141868512110726</v>
      </c>
      <c r="G46">
        <f t="shared" si="3"/>
        <v>0.37774117548607</v>
      </c>
      <c r="H46">
        <f t="shared" si="4"/>
        <v>3.5828824513929991E-2</v>
      </c>
      <c r="K46">
        <f t="shared" si="1"/>
        <v>-19</v>
      </c>
      <c r="L46">
        <f>POWER('Mersene Twister 19937'!K46,2)/1000</f>
        <v>0.36099999999999999</v>
      </c>
    </row>
    <row r="47" spans="1:12" x14ac:dyDescent="0.35">
      <c r="A47">
        <v>42</v>
      </c>
      <c r="B47" t="s">
        <v>4</v>
      </c>
      <c r="C47">
        <v>1042</v>
      </c>
      <c r="D47">
        <f t="shared" si="5"/>
        <v>42399</v>
      </c>
      <c r="E47">
        <f t="shared" si="2"/>
        <v>0.42398999999999998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3.3029536394574455E-2</v>
      </c>
      <c r="K47">
        <f t="shared" si="1"/>
        <v>42</v>
      </c>
      <c r="L47">
        <f>POWER('Mersene Twister 19937'!K47,2)/1000</f>
        <v>1.764</v>
      </c>
    </row>
    <row r="48" spans="1:12" x14ac:dyDescent="0.35">
      <c r="A48">
        <v>43</v>
      </c>
      <c r="B48" t="s">
        <v>4</v>
      </c>
      <c r="C48">
        <v>1063</v>
      </c>
      <c r="D48">
        <f t="shared" si="5"/>
        <v>43462</v>
      </c>
      <c r="E48">
        <f t="shared" si="2"/>
        <v>0.43462000000000001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3.0313032660913231E-2</v>
      </c>
      <c r="K48">
        <f t="shared" si="1"/>
        <v>63</v>
      </c>
      <c r="L48">
        <f>POWER('Mersene Twister 19937'!K48,2)/1000</f>
        <v>3.9689999999999999</v>
      </c>
    </row>
    <row r="49" spans="1:12" x14ac:dyDescent="0.35">
      <c r="A49">
        <v>44</v>
      </c>
      <c r="B49" t="s">
        <v>4</v>
      </c>
      <c r="C49">
        <v>1014</v>
      </c>
      <c r="D49">
        <f t="shared" si="5"/>
        <v>44476</v>
      </c>
      <c r="E49">
        <f t="shared" si="2"/>
        <v>0.44475999999999999</v>
      </c>
      <c r="F49">
        <f>STANDARDIZE(A49,B106,B107)</f>
        <v>-0.20761245674740486</v>
      </c>
      <c r="G49">
        <f t="shared" si="3"/>
        <v>0.4177657886073789</v>
      </c>
      <c r="H49">
        <f t="shared" si="4"/>
        <v>2.6994211392621092E-2</v>
      </c>
      <c r="K49">
        <f t="shared" si="1"/>
        <v>14</v>
      </c>
      <c r="L49">
        <f>POWER('Mersene Twister 19937'!K49,2)/1000</f>
        <v>0.19600000000000001</v>
      </c>
    </row>
    <row r="50" spans="1:12" x14ac:dyDescent="0.35">
      <c r="A50">
        <v>45</v>
      </c>
      <c r="B50" t="s">
        <v>5</v>
      </c>
      <c r="C50">
        <v>955</v>
      </c>
      <c r="D50">
        <f t="shared" si="5"/>
        <v>45431</v>
      </c>
      <c r="E50">
        <f t="shared" si="2"/>
        <v>0.45430999999999999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2.298836594375292E-2</v>
      </c>
      <c r="K50">
        <f t="shared" si="1"/>
        <v>-45</v>
      </c>
      <c r="L50">
        <f>POWER('Mersene Twister 19937'!K50,2)/1000</f>
        <v>2.0249999999999999</v>
      </c>
    </row>
    <row r="51" spans="1:12" x14ac:dyDescent="0.35">
      <c r="A51">
        <v>46</v>
      </c>
      <c r="B51" t="s">
        <v>4</v>
      </c>
      <c r="C51">
        <v>1033</v>
      </c>
      <c r="D51">
        <f t="shared" si="5"/>
        <v>46464</v>
      </c>
      <c r="E51">
        <f t="shared" si="2"/>
        <v>0.46464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1.9681132927119593E-2</v>
      </c>
      <c r="K51">
        <f t="shared" si="1"/>
        <v>33</v>
      </c>
      <c r="L51">
        <f>POWER('Mersene Twister 19937'!K51,2)/1000</f>
        <v>1.089</v>
      </c>
    </row>
    <row r="52" spans="1:12" x14ac:dyDescent="0.35">
      <c r="A52">
        <v>47</v>
      </c>
      <c r="B52" t="s">
        <v>4</v>
      </c>
      <c r="C52">
        <v>1013</v>
      </c>
      <c r="D52">
        <f t="shared" si="5"/>
        <v>47477</v>
      </c>
      <c r="E52">
        <f t="shared" si="2"/>
        <v>0.47477000000000003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1.6108438175624129E-2</v>
      </c>
      <c r="K52">
        <f t="shared" si="1"/>
        <v>13</v>
      </c>
      <c r="L52">
        <f>POWER('Mersene Twister 19937'!K52,2)/1000</f>
        <v>0.16900000000000001</v>
      </c>
    </row>
    <row r="53" spans="1:12" x14ac:dyDescent="0.35">
      <c r="A53">
        <v>48</v>
      </c>
      <c r="B53" t="s">
        <v>4</v>
      </c>
      <c r="C53">
        <v>1026</v>
      </c>
      <c r="D53">
        <f t="shared" si="5"/>
        <v>48503</v>
      </c>
      <c r="E53">
        <f t="shared" si="2"/>
        <v>0.48503000000000002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1.2616440991381872E-2</v>
      </c>
      <c r="K53">
        <f t="shared" si="1"/>
        <v>26</v>
      </c>
      <c r="L53">
        <f>POWER('Mersene Twister 19937'!K53,2)/1000</f>
        <v>0.67600000000000005</v>
      </c>
    </row>
    <row r="54" spans="1:12" x14ac:dyDescent="0.35">
      <c r="A54">
        <v>49</v>
      </c>
      <c r="B54" t="s">
        <v>4</v>
      </c>
      <c r="C54">
        <v>1026</v>
      </c>
      <c r="D54">
        <f t="shared" si="5"/>
        <v>49529</v>
      </c>
      <c r="E54">
        <f t="shared" si="2"/>
        <v>0.49529000000000001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9.0914770076344076E-3</v>
      </c>
      <c r="K54">
        <f t="shared" si="1"/>
        <v>26</v>
      </c>
      <c r="L54">
        <f>POWER('Mersene Twister 19937'!K54,2)/1000</f>
        <v>0.67600000000000005</v>
      </c>
    </row>
    <row r="55" spans="1:12" x14ac:dyDescent="0.35">
      <c r="A55">
        <v>50</v>
      </c>
      <c r="B55" t="s">
        <v>4</v>
      </c>
      <c r="C55">
        <v>1096</v>
      </c>
      <c r="D55">
        <f t="shared" si="5"/>
        <v>50625</v>
      </c>
      <c r="E55">
        <f t="shared" si="2"/>
        <v>0.50624999999999998</v>
      </c>
      <c r="F55">
        <f>STANDARDIZE(A55,B106,B107)</f>
        <v>0</v>
      </c>
      <c r="G55">
        <f t="shared" si="3"/>
        <v>0.5</v>
      </c>
      <c r="H55">
        <f t="shared" si="4"/>
        <v>6.2499999999999778E-3</v>
      </c>
      <c r="K55">
        <f t="shared" si="1"/>
        <v>96</v>
      </c>
      <c r="L55">
        <f>POWER('Mersene Twister 19937'!K55,2)/1000</f>
        <v>9.2159999999999993</v>
      </c>
    </row>
    <row r="56" spans="1:12" x14ac:dyDescent="0.35">
      <c r="A56">
        <v>51</v>
      </c>
      <c r="B56" t="s">
        <v>5</v>
      </c>
      <c r="C56">
        <v>981</v>
      </c>
      <c r="D56">
        <f t="shared" si="5"/>
        <v>51606</v>
      </c>
      <c r="E56">
        <f t="shared" si="2"/>
        <v>0.51605999999999996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2.2585229923655081E-3</v>
      </c>
      <c r="K56">
        <f t="shared" si="1"/>
        <v>-19</v>
      </c>
      <c r="L56">
        <f>POWER('Mersene Twister 19937'!K56,2)/1000</f>
        <v>0.36099999999999999</v>
      </c>
    </row>
    <row r="57" spans="1:12" x14ac:dyDescent="0.35">
      <c r="A57">
        <v>52</v>
      </c>
      <c r="B57" t="s">
        <v>5</v>
      </c>
      <c r="C57">
        <v>980</v>
      </c>
      <c r="D57">
        <f t="shared" si="5"/>
        <v>52586</v>
      </c>
      <c r="E57">
        <f t="shared" si="2"/>
        <v>0.52585999999999999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1.7264409913818612E-3</v>
      </c>
      <c r="K57">
        <f t="shared" si="1"/>
        <v>-20</v>
      </c>
      <c r="L57">
        <f>POWER('Mersene Twister 19937'!K57,2)/1000</f>
        <v>0.4</v>
      </c>
    </row>
    <row r="58" spans="1:12" x14ac:dyDescent="0.35">
      <c r="A58">
        <v>53</v>
      </c>
      <c r="B58" t="s">
        <v>4</v>
      </c>
      <c r="C58">
        <v>1034</v>
      </c>
      <c r="D58">
        <f t="shared" si="5"/>
        <v>53620</v>
      </c>
      <c r="E58">
        <f t="shared" si="2"/>
        <v>0.53620000000000001</v>
      </c>
      <c r="F58">
        <f>STANDARDIZE(A58,B106,B107)</f>
        <v>0.10380622837370243</v>
      </c>
      <c r="G58">
        <f t="shared" si="3"/>
        <v>0.5413384381756241</v>
      </c>
      <c r="H58">
        <f t="shared" si="4"/>
        <v>5.1384381756240938E-3</v>
      </c>
      <c r="K58">
        <f t="shared" si="1"/>
        <v>34</v>
      </c>
      <c r="L58">
        <f>POWER('Mersene Twister 19937'!K58,2)/1000</f>
        <v>1.1559999999999999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54620</v>
      </c>
      <c r="E59">
        <f t="shared" si="2"/>
        <v>0.54620000000000002</v>
      </c>
      <c r="F59">
        <f>STANDARDIZE(A59,B106,B107)</f>
        <v>0.13840830449826991</v>
      </c>
      <c r="G59">
        <f t="shared" si="3"/>
        <v>0.55504113292711965</v>
      </c>
      <c r="H59">
        <f t="shared" si="4"/>
        <v>8.8411329271196326E-3</v>
      </c>
      <c r="K59">
        <f t="shared" si="1"/>
        <v>0</v>
      </c>
      <c r="L59">
        <f>POWER('Mersene Twister 19937'!K59,2)/1000</f>
        <v>0</v>
      </c>
    </row>
    <row r="60" spans="1:12" x14ac:dyDescent="0.35">
      <c r="A60">
        <v>55</v>
      </c>
      <c r="B60" t="s">
        <v>4</v>
      </c>
      <c r="C60">
        <v>1009</v>
      </c>
      <c r="D60">
        <f t="shared" si="5"/>
        <v>55629</v>
      </c>
      <c r="E60">
        <f t="shared" si="2"/>
        <v>0.55628999999999995</v>
      </c>
      <c r="F60">
        <f>STANDARDIZE(A60,B106,B107)</f>
        <v>0.17301038062283738</v>
      </c>
      <c r="G60">
        <f t="shared" si="3"/>
        <v>0.56867836594375287</v>
      </c>
      <c r="H60">
        <f t="shared" si="4"/>
        <v>1.2388365943752921E-2</v>
      </c>
      <c r="K60">
        <f t="shared" si="1"/>
        <v>9</v>
      </c>
      <c r="L60">
        <f>POWER('Mersene Twister 19937'!K60,2)/1000</f>
        <v>8.1000000000000003E-2</v>
      </c>
    </row>
    <row r="61" spans="1:12" x14ac:dyDescent="0.35">
      <c r="A61">
        <v>56</v>
      </c>
      <c r="B61" t="s">
        <v>5</v>
      </c>
      <c r="C61">
        <v>983</v>
      </c>
      <c r="D61">
        <f t="shared" si="5"/>
        <v>56612</v>
      </c>
      <c r="E61">
        <f t="shared" si="2"/>
        <v>0.56611999999999996</v>
      </c>
      <c r="F61">
        <f>STANDARDIZE(A61,B106,B107)</f>
        <v>0.20761245674740486</v>
      </c>
      <c r="G61">
        <f t="shared" si="3"/>
        <v>0.5822342113926211</v>
      </c>
      <c r="H61">
        <f t="shared" si="4"/>
        <v>1.6114211392621147E-2</v>
      </c>
      <c r="K61">
        <f t="shared" si="1"/>
        <v>-17</v>
      </c>
      <c r="L61">
        <f>POWER('Mersene Twister 19937'!K61,2)/1000</f>
        <v>0.28899999999999998</v>
      </c>
    </row>
    <row r="62" spans="1:12" x14ac:dyDescent="0.35">
      <c r="A62">
        <v>57</v>
      </c>
      <c r="B62" t="s">
        <v>5</v>
      </c>
      <c r="C62">
        <v>968</v>
      </c>
      <c r="D62">
        <f t="shared" si="5"/>
        <v>57580</v>
      </c>
      <c r="E62">
        <f t="shared" si="2"/>
        <v>0.57579999999999998</v>
      </c>
      <c r="F62">
        <f>STANDARDIZE(A62,B106,B107)</f>
        <v>0.24221453287197234</v>
      </c>
      <c r="G62">
        <f t="shared" si="3"/>
        <v>0.59569303266091322</v>
      </c>
      <c r="H62">
        <f t="shared" si="4"/>
        <v>1.9893032660913246E-2</v>
      </c>
      <c r="K62">
        <f t="shared" si="1"/>
        <v>-32</v>
      </c>
      <c r="L62">
        <f>POWER('Mersene Twister 19937'!K62,2)/1000</f>
        <v>1.024</v>
      </c>
    </row>
    <row r="63" spans="1:12" x14ac:dyDescent="0.35">
      <c r="A63">
        <v>58</v>
      </c>
      <c r="B63" t="s">
        <v>5</v>
      </c>
      <c r="C63">
        <v>977</v>
      </c>
      <c r="D63">
        <f t="shared" si="5"/>
        <v>58557</v>
      </c>
      <c r="E63">
        <f t="shared" si="2"/>
        <v>0.58557000000000003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2.3469536394574386E-2</v>
      </c>
      <c r="K63">
        <f t="shared" si="1"/>
        <v>-23</v>
      </c>
      <c r="L63">
        <f>POWER('Mersene Twister 19937'!K63,2)/1000</f>
        <v>0.52900000000000003</v>
      </c>
    </row>
    <row r="64" spans="1:12" x14ac:dyDescent="0.35">
      <c r="A64">
        <v>59</v>
      </c>
      <c r="B64" t="s">
        <v>5</v>
      </c>
      <c r="C64">
        <v>976</v>
      </c>
      <c r="D64">
        <f t="shared" si="5"/>
        <v>59533</v>
      </c>
      <c r="E64">
        <f t="shared" si="2"/>
        <v>0.59533000000000003</v>
      </c>
      <c r="F64">
        <f>STANDARDIZE(A64,B106,B107)</f>
        <v>0.31141868512110726</v>
      </c>
      <c r="G64">
        <f t="shared" si="3"/>
        <v>0.62225882451393</v>
      </c>
      <c r="H64">
        <f t="shared" si="4"/>
        <v>2.6928824513929972E-2</v>
      </c>
      <c r="K64">
        <f t="shared" si="1"/>
        <v>-24</v>
      </c>
      <c r="L64">
        <f>POWER('Mersene Twister 19937'!K64,2)/1000</f>
        <v>0.57599999999999996</v>
      </c>
    </row>
    <row r="65" spans="1:12" x14ac:dyDescent="0.35">
      <c r="A65">
        <v>60</v>
      </c>
      <c r="B65" t="s">
        <v>5</v>
      </c>
      <c r="C65">
        <v>985</v>
      </c>
      <c r="D65">
        <f t="shared" si="5"/>
        <v>60518</v>
      </c>
      <c r="E65">
        <f t="shared" si="2"/>
        <v>0.60518000000000005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3.0156443912129682E-2</v>
      </c>
      <c r="K65">
        <f t="shared" si="1"/>
        <v>-15</v>
      </c>
      <c r="L65">
        <f>POWER('Mersene Twister 19937'!K65,2)/1000</f>
        <v>0.22500000000000001</v>
      </c>
    </row>
    <row r="66" spans="1:12" x14ac:dyDescent="0.35">
      <c r="A66">
        <v>61</v>
      </c>
      <c r="B66" t="s">
        <v>4</v>
      </c>
      <c r="C66">
        <v>1052</v>
      </c>
      <c r="D66">
        <f t="shared" si="5"/>
        <v>61570</v>
      </c>
      <c r="E66">
        <f t="shared" si="2"/>
        <v>0.61570000000000003</v>
      </c>
      <c r="F66">
        <f>STANDARDIZE(A66,B106,B107)</f>
        <v>0.38062283737024222</v>
      </c>
      <c r="G66">
        <f t="shared" si="3"/>
        <v>0.64825843356127988</v>
      </c>
      <c r="H66">
        <f t="shared" si="4"/>
        <v>3.2558433561279854E-2</v>
      </c>
      <c r="K66">
        <f t="shared" si="1"/>
        <v>52</v>
      </c>
      <c r="L66">
        <f>POWER('Mersene Twister 19937'!K66,2)/1000</f>
        <v>2.7040000000000002</v>
      </c>
    </row>
    <row r="67" spans="1:12" x14ac:dyDescent="0.35">
      <c r="A67">
        <v>62</v>
      </c>
      <c r="B67" t="s">
        <v>5</v>
      </c>
      <c r="C67">
        <v>982</v>
      </c>
      <c r="D67">
        <f t="shared" si="5"/>
        <v>62552</v>
      </c>
      <c r="E67">
        <f t="shared" si="2"/>
        <v>0.62551999999999996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3.5491368772258447E-2</v>
      </c>
      <c r="K67">
        <f t="shared" si="1"/>
        <v>-18</v>
      </c>
      <c r="L67">
        <f>POWER('Mersene Twister 19937'!K67,2)/1000</f>
        <v>0.32400000000000001</v>
      </c>
    </row>
    <row r="68" spans="1:12" x14ac:dyDescent="0.35">
      <c r="A68">
        <v>63</v>
      </c>
      <c r="B68" t="s">
        <v>5</v>
      </c>
      <c r="C68">
        <v>950</v>
      </c>
      <c r="D68">
        <f t="shared" si="5"/>
        <v>63502</v>
      </c>
      <c r="E68">
        <f t="shared" si="2"/>
        <v>0.63502000000000003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3.8562402377238958E-2</v>
      </c>
      <c r="K68">
        <f t="shared" si="1"/>
        <v>-50</v>
      </c>
      <c r="L68">
        <f>POWER('Mersene Twister 19937'!K68,2)/1000</f>
        <v>2.5</v>
      </c>
    </row>
    <row r="69" spans="1:12" x14ac:dyDescent="0.35">
      <c r="A69">
        <v>64</v>
      </c>
      <c r="B69" t="s">
        <v>4</v>
      </c>
      <c r="C69">
        <v>1026</v>
      </c>
      <c r="D69">
        <f t="shared" si="5"/>
        <v>64528</v>
      </c>
      <c r="E69">
        <f t="shared" si="2"/>
        <v>0.64527999999999996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4.06793026286415E-2</v>
      </c>
      <c r="K69">
        <f t="shared" si="1"/>
        <v>26</v>
      </c>
      <c r="L69">
        <f>POWER('Mersene Twister 19937'!K69,2)/1000</f>
        <v>0.67600000000000005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65516</v>
      </c>
      <c r="E70">
        <f t="shared" si="2"/>
        <v>0.65515999999999996</v>
      </c>
      <c r="F70">
        <f>STANDARDIZE(A70,B106,B107)</f>
        <v>0.51903114186851218</v>
      </c>
      <c r="G70">
        <f t="shared" si="3"/>
        <v>0.69813048763432417</v>
      </c>
      <c r="H70">
        <f t="shared" si="4"/>
        <v>4.2970487634324206E-2</v>
      </c>
      <c r="K70">
        <f t="shared" ref="K70:K105" si="6">C70-1000</f>
        <v>-12</v>
      </c>
      <c r="L70">
        <f>POWER('Mersene Twister 19937'!K70,2)/1000</f>
        <v>0.14399999999999999</v>
      </c>
    </row>
    <row r="71" spans="1:12" x14ac:dyDescent="0.35">
      <c r="A71">
        <v>66</v>
      </c>
      <c r="B71" t="s">
        <v>5</v>
      </c>
      <c r="C71">
        <v>989</v>
      </c>
      <c r="D71">
        <f t="shared" si="5"/>
        <v>66505</v>
      </c>
      <c r="E71">
        <f t="shared" ref="E71:E105" si="7">D71/100000</f>
        <v>0.66505000000000003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4.503505617607273E-2</v>
      </c>
      <c r="K71">
        <f t="shared" si="6"/>
        <v>-11</v>
      </c>
      <c r="L71">
        <f>POWER('Mersene Twister 19937'!K71,2)/1000</f>
        <v>0.121</v>
      </c>
    </row>
    <row r="72" spans="1:12" x14ac:dyDescent="0.35">
      <c r="A72">
        <v>67</v>
      </c>
      <c r="B72" t="s">
        <v>4</v>
      </c>
      <c r="C72">
        <v>1000</v>
      </c>
      <c r="D72">
        <f t="shared" si="5"/>
        <v>67505</v>
      </c>
      <c r="E72">
        <f t="shared" si="7"/>
        <v>0.67505000000000004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4.6762814786546647E-2</v>
      </c>
      <c r="K72">
        <f t="shared" si="6"/>
        <v>0</v>
      </c>
      <c r="L72">
        <f>POWER('Mersene Twister 19937'!K72,2)/1000</f>
        <v>0</v>
      </c>
    </row>
    <row r="73" spans="1:12" x14ac:dyDescent="0.35">
      <c r="A73">
        <v>68</v>
      </c>
      <c r="B73" t="s">
        <v>4</v>
      </c>
      <c r="C73">
        <v>1048</v>
      </c>
      <c r="D73">
        <f t="shared" si="5"/>
        <v>68553</v>
      </c>
      <c r="E73">
        <f t="shared" si="7"/>
        <v>0.68552999999999997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4.7774300988533192E-2</v>
      </c>
      <c r="K73">
        <f t="shared" si="6"/>
        <v>48</v>
      </c>
      <c r="L73">
        <f>POWER('Mersene Twister 19937'!K73,2)/1000</f>
        <v>2.3039999999999998</v>
      </c>
    </row>
    <row r="74" spans="1:12" x14ac:dyDescent="0.35">
      <c r="A74">
        <v>69</v>
      </c>
      <c r="B74" t="s">
        <v>5</v>
      </c>
      <c r="C74">
        <v>997</v>
      </c>
      <c r="D74">
        <f t="shared" si="5"/>
        <v>69550</v>
      </c>
      <c r="E74">
        <f t="shared" si="7"/>
        <v>0.69550000000000001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4.9050802629357904E-2</v>
      </c>
      <c r="K74">
        <f t="shared" si="6"/>
        <v>-3</v>
      </c>
      <c r="L74">
        <f>POWER('Mersene Twister 19937'!K74,2)/1000</f>
        <v>8.9999999999999993E-3</v>
      </c>
    </row>
    <row r="75" spans="1:12" x14ac:dyDescent="0.35">
      <c r="A75">
        <v>70</v>
      </c>
      <c r="B75" t="s">
        <v>5</v>
      </c>
      <c r="C75">
        <v>986</v>
      </c>
      <c r="D75">
        <f t="shared" si="5"/>
        <v>70536</v>
      </c>
      <c r="E75">
        <f t="shared" si="7"/>
        <v>0.70535999999999999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5.0184373272316618E-2</v>
      </c>
      <c r="K75">
        <f t="shared" si="6"/>
        <v>-14</v>
      </c>
      <c r="L75">
        <f>POWER('Mersene Twister 19937'!K75,2)/1000</f>
        <v>0.19600000000000001</v>
      </c>
    </row>
    <row r="76" spans="1:12" x14ac:dyDescent="0.35">
      <c r="A76">
        <v>71</v>
      </c>
      <c r="B76" t="s">
        <v>5</v>
      </c>
      <c r="C76">
        <v>996</v>
      </c>
      <c r="D76">
        <f t="shared" si="5"/>
        <v>71532</v>
      </c>
      <c r="E76">
        <f t="shared" si="7"/>
        <v>0.71531999999999996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5.0957843635763278E-2</v>
      </c>
      <c r="K76">
        <f t="shared" si="6"/>
        <v>-4</v>
      </c>
      <c r="L76">
        <f>POWER('Mersene Twister 19937'!K76,2)/1000</f>
        <v>1.6E-2</v>
      </c>
    </row>
    <row r="77" spans="1:12" x14ac:dyDescent="0.35">
      <c r="A77">
        <v>72</v>
      </c>
      <c r="B77" t="s">
        <v>4</v>
      </c>
      <c r="C77">
        <v>1003</v>
      </c>
      <c r="D77">
        <f t="shared" si="5"/>
        <v>72535</v>
      </c>
      <c r="E77">
        <f t="shared" si="7"/>
        <v>0.72535000000000005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5.1394829098738937E-2</v>
      </c>
      <c r="K77">
        <f t="shared" si="6"/>
        <v>3</v>
      </c>
      <c r="L77">
        <f>POWER('Mersene Twister 19937'!K77,2)/1000</f>
        <v>8.9999999999999993E-3</v>
      </c>
    </row>
    <row r="78" spans="1:12" x14ac:dyDescent="0.35">
      <c r="A78">
        <v>73</v>
      </c>
      <c r="B78" t="s">
        <v>4</v>
      </c>
      <c r="C78">
        <v>1016</v>
      </c>
      <c r="D78">
        <f t="shared" ref="D78:D105" si="10">D77+C78</f>
        <v>73551</v>
      </c>
      <c r="E78">
        <f t="shared" si="7"/>
        <v>0.73551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5.142973331950107E-2</v>
      </c>
      <c r="K78">
        <f t="shared" si="6"/>
        <v>16</v>
      </c>
      <c r="L78">
        <f>POWER('Mersene Twister 19937'!K78,2)/1000</f>
        <v>0.25600000000000001</v>
      </c>
    </row>
    <row r="79" spans="1:12" x14ac:dyDescent="0.35">
      <c r="A79">
        <v>74</v>
      </c>
      <c r="B79" t="s">
        <v>4</v>
      </c>
      <c r="C79">
        <v>1005</v>
      </c>
      <c r="D79">
        <f t="shared" si="10"/>
        <v>74556</v>
      </c>
      <c r="E79">
        <f t="shared" si="7"/>
        <v>0.74556</v>
      </c>
      <c r="F79">
        <f>STANDARDIZE(A79,B106,B107)</f>
        <v>0.83044982698961944</v>
      </c>
      <c r="G79">
        <f t="shared" si="8"/>
        <v>0.7968577480397695</v>
      </c>
      <c r="H79">
        <f t="shared" si="9"/>
        <v>5.1297748039769497E-2</v>
      </c>
      <c r="K79">
        <f t="shared" si="6"/>
        <v>5</v>
      </c>
      <c r="L79">
        <f>POWER('Mersene Twister 19937'!K79,2)/1000</f>
        <v>2.5000000000000001E-2</v>
      </c>
    </row>
    <row r="80" spans="1:12" x14ac:dyDescent="0.35">
      <c r="A80">
        <v>75</v>
      </c>
      <c r="B80" t="s">
        <v>5</v>
      </c>
      <c r="C80">
        <v>963</v>
      </c>
      <c r="D80">
        <f t="shared" si="10"/>
        <v>75519</v>
      </c>
      <c r="E80">
        <f t="shared" si="7"/>
        <v>0.75519000000000003</v>
      </c>
      <c r="F80">
        <f>STANDARDIZE(A80,B106,B107)</f>
        <v>0.86505190311418689</v>
      </c>
      <c r="G80">
        <f t="shared" si="8"/>
        <v>0.8064948491727234</v>
      </c>
      <c r="H80">
        <f t="shared" si="9"/>
        <v>5.1304849172723377E-2</v>
      </c>
      <c r="K80">
        <f t="shared" si="6"/>
        <v>-37</v>
      </c>
      <c r="L80">
        <f>POWER('Mersene Twister 19937'!K80,2)/1000</f>
        <v>1.369</v>
      </c>
    </row>
    <row r="81" spans="1:12" x14ac:dyDescent="0.35">
      <c r="A81">
        <v>76</v>
      </c>
      <c r="B81" t="s">
        <v>4</v>
      </c>
      <c r="C81">
        <v>1035</v>
      </c>
      <c r="D81">
        <f t="shared" si="10"/>
        <v>76554</v>
      </c>
      <c r="E81">
        <f t="shared" si="7"/>
        <v>0.76554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5.0307789296545558E-2</v>
      </c>
      <c r="K81">
        <f t="shared" si="6"/>
        <v>35</v>
      </c>
      <c r="L81">
        <f>POWER('Mersene Twister 19937'!K81,2)/1000</f>
        <v>1.2250000000000001</v>
      </c>
    </row>
    <row r="82" spans="1:12" x14ac:dyDescent="0.35">
      <c r="A82">
        <v>77</v>
      </c>
      <c r="B82" t="s">
        <v>5</v>
      </c>
      <c r="C82">
        <v>979</v>
      </c>
      <c r="D82">
        <f t="shared" si="10"/>
        <v>77533</v>
      </c>
      <c r="E82">
        <f t="shared" si="7"/>
        <v>0.77532999999999996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4.9584086697440966E-2</v>
      </c>
      <c r="K82">
        <f t="shared" si="6"/>
        <v>-21</v>
      </c>
      <c r="L82">
        <f>POWER('Mersene Twister 19937'!K82,2)/1000</f>
        <v>0.441</v>
      </c>
    </row>
    <row r="83" spans="1:12" x14ac:dyDescent="0.35">
      <c r="A83">
        <v>78</v>
      </c>
      <c r="B83" t="s">
        <v>5</v>
      </c>
      <c r="C83">
        <v>945</v>
      </c>
      <c r="D83">
        <f t="shared" si="10"/>
        <v>78478</v>
      </c>
      <c r="E83">
        <f t="shared" si="7"/>
        <v>0.78478000000000003</v>
      </c>
      <c r="F83">
        <f>STANDARDIZE(A83,B106,B107)</f>
        <v>0.96885813148788935</v>
      </c>
      <c r="G83">
        <f t="shared" si="8"/>
        <v>0.8336920111263818</v>
      </c>
      <c r="H83">
        <f t="shared" si="9"/>
        <v>4.8912011126381771E-2</v>
      </c>
      <c r="K83">
        <f t="shared" si="6"/>
        <v>-55</v>
      </c>
      <c r="L83">
        <f>POWER('Mersene Twister 19937'!K83,2)/1000</f>
        <v>3.0249999999999999</v>
      </c>
    </row>
    <row r="84" spans="1:12" x14ac:dyDescent="0.35">
      <c r="A84">
        <v>79</v>
      </c>
      <c r="B84" t="s">
        <v>5</v>
      </c>
      <c r="C84">
        <v>960</v>
      </c>
      <c r="D84">
        <f t="shared" si="10"/>
        <v>79438</v>
      </c>
      <c r="E84">
        <f t="shared" si="7"/>
        <v>0.79437999999999998</v>
      </c>
      <c r="F84">
        <f>STANDARDIZE(A84,B106,B107)</f>
        <v>1.0034602076124568</v>
      </c>
      <c r="G84">
        <f t="shared" si="8"/>
        <v>0.84218056645221939</v>
      </c>
      <c r="H84">
        <f t="shared" si="9"/>
        <v>4.7800566452219417E-2</v>
      </c>
      <c r="K84">
        <f t="shared" si="6"/>
        <v>-40</v>
      </c>
      <c r="L84">
        <f>POWER('Mersene Twister 19937'!K84,2)/1000</f>
        <v>1.6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80453</v>
      </c>
      <c r="E85">
        <f t="shared" si="7"/>
        <v>0.80452999999999997</v>
      </c>
      <c r="F85">
        <f>STANDARDIZE(A85,B106,B107)</f>
        <v>1.0380622837370244</v>
      </c>
      <c r="G85">
        <f t="shared" si="8"/>
        <v>0.85037947041012751</v>
      </c>
      <c r="H85">
        <f t="shared" si="9"/>
        <v>4.5849470410127546E-2</v>
      </c>
      <c r="K85">
        <f t="shared" si="6"/>
        <v>15</v>
      </c>
      <c r="L85">
        <f>POWER('Mersene Twister 19937'!K85,2)/1000</f>
        <v>0.22500000000000001</v>
      </c>
    </row>
    <row r="86" spans="1:12" x14ac:dyDescent="0.35">
      <c r="A86">
        <v>81</v>
      </c>
      <c r="B86" t="s">
        <v>4</v>
      </c>
      <c r="C86">
        <v>1068</v>
      </c>
      <c r="D86">
        <f t="shared" si="10"/>
        <v>81521</v>
      </c>
      <c r="E86">
        <f t="shared" si="7"/>
        <v>0.81520999999999999</v>
      </c>
      <c r="F86">
        <f>STANDARDIZE(A86,B106,B107)</f>
        <v>1.0726643598615917</v>
      </c>
      <c r="G86">
        <f t="shared" si="8"/>
        <v>0.85828913165852705</v>
      </c>
      <c r="H86">
        <f t="shared" si="9"/>
        <v>4.3079131658527059E-2</v>
      </c>
      <c r="K86">
        <f t="shared" si="6"/>
        <v>68</v>
      </c>
      <c r="L86">
        <f>POWER('Mersene Twister 19937'!K86,2)/1000</f>
        <v>4.6239999999999997</v>
      </c>
    </row>
    <row r="87" spans="1:12" x14ac:dyDescent="0.35">
      <c r="A87">
        <v>82</v>
      </c>
      <c r="B87" t="s">
        <v>4</v>
      </c>
      <c r="C87">
        <v>1037</v>
      </c>
      <c r="D87">
        <f t="shared" si="10"/>
        <v>82558</v>
      </c>
      <c r="E87">
        <f t="shared" si="7"/>
        <v>0.82557999999999998</v>
      </c>
      <c r="F87">
        <f>STANDARDIZE(A87,B106,B107)</f>
        <v>1.1072664359861593</v>
      </c>
      <c r="G87">
        <f t="shared" si="8"/>
        <v>0.86591062436960076</v>
      </c>
      <c r="H87">
        <f t="shared" si="9"/>
        <v>4.0330624369600776E-2</v>
      </c>
      <c r="K87">
        <f t="shared" si="6"/>
        <v>37</v>
      </c>
      <c r="L87">
        <f>POWER('Mersene Twister 19937'!K87,2)/1000</f>
        <v>1.369</v>
      </c>
    </row>
    <row r="88" spans="1:12" x14ac:dyDescent="0.35">
      <c r="A88">
        <v>83</v>
      </c>
      <c r="B88" t="s">
        <v>5</v>
      </c>
      <c r="C88">
        <v>993</v>
      </c>
      <c r="D88">
        <f t="shared" si="10"/>
        <v>83551</v>
      </c>
      <c r="E88">
        <f t="shared" si="7"/>
        <v>0.83550999999999997</v>
      </c>
      <c r="F88">
        <f>STANDARDIZE(A88,B106,B107)</f>
        <v>1.1418685121107266</v>
      </c>
      <c r="G88">
        <f t="shared" si="8"/>
        <v>0.87324566058822739</v>
      </c>
      <c r="H88">
        <f t="shared" si="9"/>
        <v>3.7735660588227415E-2</v>
      </c>
      <c r="K88">
        <f t="shared" si="6"/>
        <v>-7</v>
      </c>
      <c r="L88">
        <f>POWER('Mersene Twister 19937'!K88,2)/1000</f>
        <v>4.9000000000000002E-2</v>
      </c>
    </row>
    <row r="89" spans="1:12" x14ac:dyDescent="0.35">
      <c r="A89">
        <v>84</v>
      </c>
      <c r="B89" t="s">
        <v>5</v>
      </c>
      <c r="C89">
        <v>997</v>
      </c>
      <c r="D89">
        <f t="shared" si="10"/>
        <v>84548</v>
      </c>
      <c r="E89">
        <f t="shared" si="7"/>
        <v>0.84548000000000001</v>
      </c>
      <c r="F89">
        <f>STANDARDIZE(A89,B106,B107)</f>
        <v>1.1764705882352942</v>
      </c>
      <c r="G89">
        <f t="shared" si="8"/>
        <v>0.88029656060160533</v>
      </c>
      <c r="H89">
        <f t="shared" si="9"/>
        <v>3.4816560601605318E-2</v>
      </c>
      <c r="K89">
        <f t="shared" si="6"/>
        <v>-3</v>
      </c>
      <c r="L89">
        <f>POWER('Mersene Twister 19937'!K89,2)/1000</f>
        <v>8.9999999999999993E-3</v>
      </c>
    </row>
    <row r="90" spans="1:12" x14ac:dyDescent="0.35">
      <c r="A90">
        <v>85</v>
      </c>
      <c r="B90" t="s">
        <v>4</v>
      </c>
      <c r="C90">
        <v>1009</v>
      </c>
      <c r="D90">
        <f t="shared" si="10"/>
        <v>85557</v>
      </c>
      <c r="E90">
        <f t="shared" si="7"/>
        <v>0.85557000000000005</v>
      </c>
      <c r="F90">
        <f>STANDARDIZE(A90,B106,B107)</f>
        <v>1.2110726643598617</v>
      </c>
      <c r="G90">
        <f t="shared" si="8"/>
        <v>0.88706622156702475</v>
      </c>
      <c r="H90">
        <f t="shared" si="9"/>
        <v>3.1496221567024696E-2</v>
      </c>
      <c r="K90">
        <f t="shared" si="6"/>
        <v>9</v>
      </c>
      <c r="L90">
        <f>POWER('Mersene Twister 19937'!K90,2)/1000</f>
        <v>8.1000000000000003E-2</v>
      </c>
    </row>
    <row r="91" spans="1:12" x14ac:dyDescent="0.35">
      <c r="A91">
        <v>86</v>
      </c>
      <c r="B91" t="s">
        <v>4</v>
      </c>
      <c r="C91">
        <v>1004</v>
      </c>
      <c r="D91">
        <f t="shared" si="10"/>
        <v>86561</v>
      </c>
      <c r="E91">
        <f t="shared" si="7"/>
        <v>0.86560999999999999</v>
      </c>
      <c r="F91">
        <f>STANDARDIZE(A91,B106,B107)</f>
        <v>1.2456747404844291</v>
      </c>
      <c r="G91">
        <f t="shared" si="8"/>
        <v>0.89355808464821407</v>
      </c>
      <c r="H91">
        <f t="shared" si="9"/>
        <v>2.7948084648214078E-2</v>
      </c>
      <c r="K91">
        <f t="shared" si="6"/>
        <v>4</v>
      </c>
      <c r="L91">
        <f>POWER('Mersene Twister 19937'!K91,2)/1000</f>
        <v>1.6E-2</v>
      </c>
    </row>
    <row r="92" spans="1:12" x14ac:dyDescent="0.35">
      <c r="A92">
        <v>87</v>
      </c>
      <c r="B92" t="s">
        <v>4</v>
      </c>
      <c r="C92">
        <v>1011</v>
      </c>
      <c r="D92">
        <f t="shared" si="10"/>
        <v>87572</v>
      </c>
      <c r="E92">
        <f t="shared" si="7"/>
        <v>0.87572000000000005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2.4056100911478584E-2</v>
      </c>
      <c r="K92">
        <f t="shared" si="6"/>
        <v>11</v>
      </c>
      <c r="L92">
        <f>POWER('Mersene Twister 19937'!K92,2)/1000</f>
        <v>0.121</v>
      </c>
    </row>
    <row r="93" spans="1:12" x14ac:dyDescent="0.35">
      <c r="A93">
        <v>88</v>
      </c>
      <c r="B93" t="s">
        <v>5</v>
      </c>
      <c r="C93">
        <v>991</v>
      </c>
      <c r="D93">
        <f t="shared" si="10"/>
        <v>88563</v>
      </c>
      <c r="E93">
        <f t="shared" si="7"/>
        <v>0.88563000000000003</v>
      </c>
      <c r="F93">
        <f>STANDARDIZE(A93,B106,B107)</f>
        <v>1.3148788927335642</v>
      </c>
      <c r="G93">
        <f t="shared" si="8"/>
        <v>0.90572469623155494</v>
      </c>
      <c r="H93">
        <f t="shared" si="9"/>
        <v>2.0094696231554909E-2</v>
      </c>
      <c r="K93">
        <f t="shared" si="6"/>
        <v>-9</v>
      </c>
      <c r="L93">
        <f>POWER('Mersene Twister 19937'!K93,2)/1000</f>
        <v>8.1000000000000003E-2</v>
      </c>
    </row>
    <row r="94" spans="1:12" x14ac:dyDescent="0.35">
      <c r="A94">
        <v>89</v>
      </c>
      <c r="B94" t="s">
        <v>5</v>
      </c>
      <c r="C94">
        <v>952</v>
      </c>
      <c r="D94">
        <f t="shared" si="10"/>
        <v>89515</v>
      </c>
      <c r="E94">
        <f t="shared" si="7"/>
        <v>0.89515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1.6258735453813955E-2</v>
      </c>
      <c r="K94">
        <f t="shared" si="6"/>
        <v>-48</v>
      </c>
      <c r="L94">
        <f>POWER('Mersene Twister 19937'!K94,2)/1000</f>
        <v>2.3039999999999998</v>
      </c>
    </row>
    <row r="95" spans="1:12" x14ac:dyDescent="0.35">
      <c r="A95">
        <v>90</v>
      </c>
      <c r="B95" t="s">
        <v>4</v>
      </c>
      <c r="C95">
        <v>1048</v>
      </c>
      <c r="D95">
        <f t="shared" si="10"/>
        <v>90563</v>
      </c>
      <c r="E95">
        <f t="shared" si="7"/>
        <v>0.90563000000000005</v>
      </c>
      <c r="F95">
        <f>STANDARDIZE(A95,B106,B107)</f>
        <v>1.3840830449826991</v>
      </c>
      <c r="G95">
        <f t="shared" si="8"/>
        <v>0.91683348605426573</v>
      </c>
      <c r="H95">
        <f t="shared" si="9"/>
        <v>1.1203486054265688E-2</v>
      </c>
      <c r="K95">
        <f t="shared" si="6"/>
        <v>48</v>
      </c>
      <c r="L95">
        <f>POWER('Mersene Twister 19937'!K95,2)/1000</f>
        <v>2.3039999999999998</v>
      </c>
    </row>
    <row r="96" spans="1:12" x14ac:dyDescent="0.35">
      <c r="A96">
        <v>91</v>
      </c>
      <c r="B96" t="s">
        <v>5</v>
      </c>
      <c r="C96">
        <v>975</v>
      </c>
      <c r="D96">
        <f t="shared" si="10"/>
        <v>91538</v>
      </c>
      <c r="E96">
        <f t="shared" si="7"/>
        <v>0.91537999999999997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6.6245815318900503E-3</v>
      </c>
      <c r="K96">
        <f t="shared" si="6"/>
        <v>-25</v>
      </c>
      <c r="L96">
        <f>POWER('Mersene Twister 19937'!K96,2)/1000</f>
        <v>0.625</v>
      </c>
    </row>
    <row r="97" spans="1:12" x14ac:dyDescent="0.35">
      <c r="A97">
        <v>92</v>
      </c>
      <c r="B97" t="s">
        <v>5</v>
      </c>
      <c r="C97">
        <v>978</v>
      </c>
      <c r="D97">
        <f t="shared" si="10"/>
        <v>92516</v>
      </c>
      <c r="E97">
        <f t="shared" si="7"/>
        <v>0.92515999999999998</v>
      </c>
      <c r="F97">
        <f>STANDARDIZE(A97,B106,B107)</f>
        <v>1.453287197231834</v>
      </c>
      <c r="G97">
        <f t="shared" si="8"/>
        <v>0.92692798475927007</v>
      </c>
      <c r="H97">
        <f t="shared" si="9"/>
        <v>1.7679847592700915E-3</v>
      </c>
      <c r="K97">
        <f t="shared" si="6"/>
        <v>-22</v>
      </c>
      <c r="L97">
        <f>POWER('Mersene Twister 19937'!K97,2)/1000</f>
        <v>0.48399999999999999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93516</v>
      </c>
      <c r="E98">
        <f t="shared" si="7"/>
        <v>0.93515999999999999</v>
      </c>
      <c r="F98">
        <f>STANDARDIZE(A98,B106,B107)</f>
        <v>1.4878892733564015</v>
      </c>
      <c r="G98">
        <f t="shared" si="8"/>
        <v>0.9316099515074947</v>
      </c>
      <c r="H98">
        <f t="shared" si="9"/>
        <v>3.5500484925052866E-3</v>
      </c>
      <c r="K98">
        <f t="shared" si="6"/>
        <v>0</v>
      </c>
      <c r="L98">
        <f>POWER('Mersene Twister 19937'!K98,2)/1000</f>
        <v>0</v>
      </c>
    </row>
    <row r="99" spans="1:12" x14ac:dyDescent="0.35">
      <c r="A99">
        <v>94</v>
      </c>
      <c r="B99" t="s">
        <v>4</v>
      </c>
      <c r="C99">
        <v>1002</v>
      </c>
      <c r="D99">
        <f t="shared" si="10"/>
        <v>94518</v>
      </c>
      <c r="E99">
        <f t="shared" si="7"/>
        <v>0.94518000000000002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9.123005650017002E-3</v>
      </c>
      <c r="K99">
        <f t="shared" si="6"/>
        <v>2</v>
      </c>
      <c r="L99">
        <f>POWER('Mersene Twister 19937'!K99,2)/1000</f>
        <v>4.0000000000000001E-3</v>
      </c>
    </row>
    <row r="100" spans="1:12" x14ac:dyDescent="0.35">
      <c r="A100">
        <v>95</v>
      </c>
      <c r="B100" t="s">
        <v>5</v>
      </c>
      <c r="C100">
        <v>997</v>
      </c>
      <c r="D100">
        <f t="shared" si="10"/>
        <v>95515</v>
      </c>
      <c r="E100">
        <f t="shared" si="7"/>
        <v>0.95515000000000005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1.4874152862565659E-2</v>
      </c>
      <c r="K100">
        <f t="shared" si="6"/>
        <v>-3</v>
      </c>
      <c r="L100">
        <f>POWER('Mersene Twister 19937'!K100,2)/1000</f>
        <v>8.9999999999999993E-3</v>
      </c>
    </row>
    <row r="101" spans="1:12" x14ac:dyDescent="0.35">
      <c r="A101">
        <v>96</v>
      </c>
      <c r="B101" t="s">
        <v>4</v>
      </c>
      <c r="C101">
        <v>1029</v>
      </c>
      <c r="D101">
        <f t="shared" si="10"/>
        <v>96544</v>
      </c>
      <c r="E101">
        <f t="shared" si="7"/>
        <v>0.96543999999999996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2.1166569777307687E-2</v>
      </c>
      <c r="K101">
        <f t="shared" si="6"/>
        <v>29</v>
      </c>
      <c r="L101">
        <f>POWER('Mersene Twister 19937'!K101,2)/1000</f>
        <v>0.84099999999999997</v>
      </c>
    </row>
    <row r="102" spans="1:12" x14ac:dyDescent="0.35">
      <c r="A102">
        <v>97</v>
      </c>
      <c r="B102" t="s">
        <v>5</v>
      </c>
      <c r="C102">
        <v>956</v>
      </c>
      <c r="D102">
        <f t="shared" si="10"/>
        <v>97500</v>
      </c>
      <c r="E102">
        <f t="shared" si="7"/>
        <v>0.97499999999999998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2.6943183399900095E-2</v>
      </c>
      <c r="K102">
        <f t="shared" si="6"/>
        <v>-44</v>
      </c>
      <c r="L102">
        <f>POWER('Mersene Twister 19937'!K102,2)/1000</f>
        <v>1.9359999999999999</v>
      </c>
    </row>
    <row r="103" spans="1:12" x14ac:dyDescent="0.35">
      <c r="A103">
        <v>98</v>
      </c>
      <c r="B103" t="s">
        <v>5</v>
      </c>
      <c r="C103">
        <v>977</v>
      </c>
      <c r="D103">
        <f t="shared" si="10"/>
        <v>98477</v>
      </c>
      <c r="E103">
        <f t="shared" si="7"/>
        <v>0.98477000000000003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3.3136800890904539E-2</v>
      </c>
      <c r="K103">
        <f t="shared" si="6"/>
        <v>-23</v>
      </c>
      <c r="L103">
        <f>POWER('Mersene Twister 19937'!K103,2)/1000</f>
        <v>0.52900000000000003</v>
      </c>
    </row>
    <row r="104" spans="1:12" x14ac:dyDescent="0.35">
      <c r="A104">
        <v>99</v>
      </c>
      <c r="B104" t="s">
        <v>5</v>
      </c>
      <c r="C104">
        <v>999</v>
      </c>
      <c r="D104">
        <f t="shared" si="10"/>
        <v>99476</v>
      </c>
      <c r="E104">
        <f t="shared" si="7"/>
        <v>0.99475999999999998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3.9750141163487407E-2</v>
      </c>
      <c r="K104">
        <f t="shared" si="6"/>
        <v>-1</v>
      </c>
      <c r="L104">
        <f>POWER('Mersene Twister 19937'!K104,2)/1000</f>
        <v>1E-3</v>
      </c>
    </row>
    <row r="105" spans="1:12" x14ac:dyDescent="0.35">
      <c r="A105">
        <v>100</v>
      </c>
      <c r="B105" t="s">
        <v>3</v>
      </c>
      <c r="C105">
        <v>524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-476</v>
      </c>
      <c r="L105">
        <f>POWER('Mersene Twister 19937'!K105,2)/1000</f>
        <v>226.57599999999999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558.91200000000015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6.0789733319501049E-2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-5.2349865792082966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-675.84399866073977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-5.2501681672302825</v>
      </c>
    </row>
    <row r="127" spans="1:4" x14ac:dyDescent="0.35">
      <c r="A127" t="s">
        <v>53</v>
      </c>
      <c r="B127">
        <f>B122+B123*_xlfn.NORM.S.INV(1-0.05/2)</f>
        <v>-5.2198049911863107</v>
      </c>
    </row>
    <row r="129" spans="1:4" x14ac:dyDescent="0.35">
      <c r="A129" t="s">
        <v>54</v>
      </c>
      <c r="B129">
        <f>KURT(C5:C105)</f>
        <v>32.529680834766872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2099.8343616822144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32.499317962328853</v>
      </c>
    </row>
    <row r="134" spans="1:4" x14ac:dyDescent="0.35">
      <c r="A134" t="s">
        <v>57</v>
      </c>
      <c r="B134">
        <f>B129+B130*_xlfn.NORM.S.INV(1-0.05/2)</f>
        <v>32.56004370720489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5" sqref="K5"/>
    </sheetView>
  </sheetViews>
  <sheetFormatPr defaultRowHeight="14.5" x14ac:dyDescent="0.35"/>
  <cols>
    <col min="1" max="1" width="16" customWidth="1"/>
  </cols>
  <sheetData>
    <row r="1" spans="1:15" x14ac:dyDescent="0.35">
      <c r="A1" t="s">
        <v>13</v>
      </c>
    </row>
    <row r="2" spans="1:15" x14ac:dyDescent="0.35">
      <c r="A2" t="s">
        <v>14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504</v>
      </c>
      <c r="D5">
        <v>504</v>
      </c>
      <c r="E5">
        <f>D5/100000</f>
        <v>5.0400000000000002E-3</v>
      </c>
      <c r="F5">
        <f>STANDARDIZE(A5,B106,B107)</f>
        <v>-1.7326388888888888</v>
      </c>
      <c r="G5">
        <f>NORMSDIST(F5)</f>
        <v>4.157993630749806E-2</v>
      </c>
      <c r="H5">
        <f>ABS(G5-E5)</f>
        <v>3.6539936307498057E-2</v>
      </c>
      <c r="K5">
        <f>C5-1000</f>
        <v>-496</v>
      </c>
      <c r="L5">
        <f>POWER('Knuth B Generator'!K5,2)/1000</f>
        <v>246.01599999999999</v>
      </c>
    </row>
    <row r="6" spans="1:15" x14ac:dyDescent="0.35">
      <c r="A6">
        <v>1</v>
      </c>
      <c r="B6" t="s">
        <v>5</v>
      </c>
      <c r="C6">
        <v>991</v>
      </c>
      <c r="D6">
        <f t="shared" ref="D6:D13" si="0">D5+C6</f>
        <v>1495</v>
      </c>
      <c r="E6">
        <f>D6/100000</f>
        <v>1.495E-2</v>
      </c>
      <c r="F6">
        <f>STANDARDIZE(A6,B106,B107)</f>
        <v>-1.6979166666666665</v>
      </c>
      <c r="G6">
        <f>NORMSDIST(F6)</f>
        <v>4.4761745573530708E-2</v>
      </c>
      <c r="H6">
        <f>ABS(G6-E6)</f>
        <v>2.981174557353071E-2</v>
      </c>
      <c r="K6">
        <f t="shared" ref="K6:K69" si="1">C6-1000</f>
        <v>-9</v>
      </c>
      <c r="L6">
        <f>POWER('Knuth B Generator'!K6,2)/1000</f>
        <v>8.1000000000000003E-2</v>
      </c>
    </row>
    <row r="7" spans="1:15" x14ac:dyDescent="0.35">
      <c r="A7">
        <v>2</v>
      </c>
      <c r="B7" t="s">
        <v>5</v>
      </c>
      <c r="C7">
        <v>937</v>
      </c>
      <c r="D7">
        <f t="shared" si="0"/>
        <v>2432</v>
      </c>
      <c r="E7">
        <f t="shared" ref="E7:E70" si="2">D7/100000</f>
        <v>2.4320000000000001E-2</v>
      </c>
      <c r="F7">
        <f>STANDARDIZE(A7,B106,B107)</f>
        <v>-1.6631944444444444</v>
      </c>
      <c r="G7">
        <f t="shared" ref="G7:G70" si="3">NORMSDIST(F7)</f>
        <v>4.8136759679161076E-2</v>
      </c>
      <c r="H7">
        <f t="shared" ref="H7:H70" si="4">ABS(G7-E7)</f>
        <v>2.3816759679161074E-2</v>
      </c>
      <c r="K7">
        <f t="shared" si="1"/>
        <v>-63</v>
      </c>
      <c r="L7">
        <f>POWER('Knuth B Generator'!K7,2)/1000</f>
        <v>3.9689999999999999</v>
      </c>
    </row>
    <row r="8" spans="1:15" x14ac:dyDescent="0.35">
      <c r="A8">
        <v>3</v>
      </c>
      <c r="B8" t="s">
        <v>4</v>
      </c>
      <c r="C8">
        <v>1017</v>
      </c>
      <c r="D8">
        <f t="shared" si="0"/>
        <v>3449</v>
      </c>
      <c r="E8">
        <f t="shared" si="2"/>
        <v>3.449E-2</v>
      </c>
      <c r="F8">
        <f>STANDARDIZE(A8,B106,B107)</f>
        <v>-1.6284722222222221</v>
      </c>
      <c r="G8">
        <f t="shared" si="3"/>
        <v>5.1712397277138077E-2</v>
      </c>
      <c r="H8">
        <f t="shared" si="4"/>
        <v>1.7222397277138077E-2</v>
      </c>
      <c r="K8">
        <f t="shared" si="1"/>
        <v>17</v>
      </c>
      <c r="L8">
        <f>POWER('Knuth B Generator'!K8,2)/1000</f>
        <v>0.28899999999999998</v>
      </c>
    </row>
    <row r="9" spans="1:15" x14ac:dyDescent="0.35">
      <c r="A9">
        <v>4</v>
      </c>
      <c r="B9" t="s">
        <v>4</v>
      </c>
      <c r="C9">
        <v>1030</v>
      </c>
      <c r="D9">
        <f t="shared" si="0"/>
        <v>4479</v>
      </c>
      <c r="E9">
        <f t="shared" si="2"/>
        <v>4.4790000000000003E-2</v>
      </c>
      <c r="F9">
        <f>STANDARDIZE(A9,B106,B107)</f>
        <v>-1.59375</v>
      </c>
      <c r="G9">
        <f t="shared" si="3"/>
        <v>5.5496020228245665E-2</v>
      </c>
      <c r="H9">
        <f t="shared" si="4"/>
        <v>1.0706020228245662E-2</v>
      </c>
      <c r="K9">
        <f t="shared" si="1"/>
        <v>30</v>
      </c>
      <c r="L9">
        <f>POWER('Knuth B Generator'!K9,2)/1000</f>
        <v>0.9</v>
      </c>
    </row>
    <row r="10" spans="1:15" x14ac:dyDescent="0.35">
      <c r="A10">
        <v>5</v>
      </c>
      <c r="B10" t="s">
        <v>5</v>
      </c>
      <c r="C10">
        <v>954</v>
      </c>
      <c r="D10">
        <f t="shared" si="0"/>
        <v>5433</v>
      </c>
      <c r="E10">
        <f t="shared" si="2"/>
        <v>5.4330000000000003E-2</v>
      </c>
      <c r="F10">
        <f>STANDARDIZE(A10,B106,B107)</f>
        <v>-1.5590277777777777</v>
      </c>
      <c r="G10">
        <f t="shared" si="3"/>
        <v>5.9494902882361422E-2</v>
      </c>
      <c r="H10">
        <f t="shared" si="4"/>
        <v>5.164902882361419E-3</v>
      </c>
      <c r="K10">
        <f t="shared" si="1"/>
        <v>-46</v>
      </c>
      <c r="L10">
        <f>POWER('Knuth B Generator'!K10,2)/1000</f>
        <v>2.1160000000000001</v>
      </c>
    </row>
    <row r="11" spans="1:15" x14ac:dyDescent="0.35">
      <c r="A11">
        <v>6</v>
      </c>
      <c r="B11" t="s">
        <v>4</v>
      </c>
      <c r="C11">
        <v>1030</v>
      </c>
      <c r="D11">
        <f t="shared" si="0"/>
        <v>6463</v>
      </c>
      <c r="E11">
        <f t="shared" si="2"/>
        <v>6.4630000000000007E-2</v>
      </c>
      <c r="F11">
        <f>STANDARDIZE(A11,B106,B107)</f>
        <v>-1.5243055555555554</v>
      </c>
      <c r="G11">
        <f t="shared" si="3"/>
        <v>6.371620000715579E-2</v>
      </c>
      <c r="H11">
        <f t="shared" si="4"/>
        <v>9.1379999284421642E-4</v>
      </c>
      <c r="K11">
        <f t="shared" si="1"/>
        <v>30</v>
      </c>
      <c r="L11">
        <f>POWER('Knuth B Generator'!K11,2)/1000</f>
        <v>0.9</v>
      </c>
    </row>
    <row r="12" spans="1:15" x14ac:dyDescent="0.35">
      <c r="A12">
        <v>7</v>
      </c>
      <c r="B12" t="s">
        <v>5</v>
      </c>
      <c r="C12">
        <v>939</v>
      </c>
      <c r="D12">
        <f t="shared" si="0"/>
        <v>7402</v>
      </c>
      <c r="E12">
        <f t="shared" si="2"/>
        <v>7.4020000000000002E-2</v>
      </c>
      <c r="F12">
        <f>STANDARDIZE(A12,B106,B107)</f>
        <v>-1.4895833333333333</v>
      </c>
      <c r="G12">
        <f t="shared" si="3"/>
        <v>6.8166913485269154E-2</v>
      </c>
      <c r="H12">
        <f t="shared" si="4"/>
        <v>5.8530865147308486E-3</v>
      </c>
      <c r="K12">
        <f t="shared" si="1"/>
        <v>-61</v>
      </c>
      <c r="L12">
        <f>POWER('Knuth B Generator'!K12,2)/1000</f>
        <v>3.7210000000000001</v>
      </c>
    </row>
    <row r="13" spans="1:15" x14ac:dyDescent="0.35">
      <c r="A13">
        <v>8</v>
      </c>
      <c r="B13" t="s">
        <v>5</v>
      </c>
      <c r="C13">
        <v>999</v>
      </c>
      <c r="D13">
        <f t="shared" si="0"/>
        <v>8401</v>
      </c>
      <c r="E13">
        <f t="shared" si="2"/>
        <v>8.4010000000000001E-2</v>
      </c>
      <c r="F13">
        <f>STANDARDIZE(A13,B106,B107)</f>
        <v>-1.4548611111111109</v>
      </c>
      <c r="G13">
        <f t="shared" si="3"/>
        <v>7.2853857916821613E-2</v>
      </c>
      <c r="H13">
        <f t="shared" si="4"/>
        <v>1.1156142083178389E-2</v>
      </c>
      <c r="K13">
        <f t="shared" si="1"/>
        <v>-1</v>
      </c>
      <c r="L13">
        <f>POWER('Knuth B Generator'!K13,2)/1000</f>
        <v>1E-3</v>
      </c>
    </row>
    <row r="14" spans="1:15" x14ac:dyDescent="0.35">
      <c r="A14">
        <v>9</v>
      </c>
      <c r="B14" t="s">
        <v>5</v>
      </c>
      <c r="C14">
        <v>987</v>
      </c>
      <c r="D14">
        <f t="shared" ref="D14:D77" si="5">D13+C14</f>
        <v>9388</v>
      </c>
      <c r="E14">
        <f t="shared" si="2"/>
        <v>9.3880000000000005E-2</v>
      </c>
      <c r="F14">
        <f>STANDARDIZE(A14,B106,B107)</f>
        <v>-1.4201388888888888</v>
      </c>
      <c r="G14">
        <f t="shared" si="3"/>
        <v>7.7783625279841881E-2</v>
      </c>
      <c r="H14">
        <f t="shared" si="4"/>
        <v>1.6096374720158124E-2</v>
      </c>
      <c r="K14">
        <f t="shared" si="1"/>
        <v>-13</v>
      </c>
      <c r="L14">
        <f>POWER('Knuth B Generator'!K14,2)/1000</f>
        <v>0.16900000000000001</v>
      </c>
    </row>
    <row r="15" spans="1:15" x14ac:dyDescent="0.35">
      <c r="A15">
        <v>10</v>
      </c>
      <c r="B15" t="s">
        <v>4</v>
      </c>
      <c r="C15">
        <v>1012</v>
      </c>
      <c r="D15">
        <f t="shared" si="5"/>
        <v>10400</v>
      </c>
      <c r="E15">
        <f t="shared" si="2"/>
        <v>0.104</v>
      </c>
      <c r="F15">
        <f>STANDARDIZE(A15,B106,B107)</f>
        <v>-1.3854166666666665</v>
      </c>
      <c r="G15">
        <f t="shared" si="3"/>
        <v>8.296254881647798E-2</v>
      </c>
      <c r="H15">
        <f t="shared" si="4"/>
        <v>2.1037451183522016E-2</v>
      </c>
      <c r="K15">
        <f t="shared" si="1"/>
        <v>12</v>
      </c>
      <c r="L15">
        <f>POWER('Knuth B Generator'!K15,2)/1000</f>
        <v>0.14399999999999999</v>
      </c>
    </row>
    <row r="16" spans="1:15" x14ac:dyDescent="0.35">
      <c r="A16">
        <v>11</v>
      </c>
      <c r="B16" t="s">
        <v>5</v>
      </c>
      <c r="C16">
        <v>993</v>
      </c>
      <c r="D16">
        <f t="shared" si="5"/>
        <v>11393</v>
      </c>
      <c r="E16">
        <f t="shared" si="2"/>
        <v>0.11393</v>
      </c>
      <c r="F16">
        <f>STANDARDIZE(A16,B106,B107)</f>
        <v>-1.3506944444444444</v>
      </c>
      <c r="G16">
        <f t="shared" si="3"/>
        <v>8.8396666327496778E-2</v>
      </c>
      <c r="H16">
        <f t="shared" si="4"/>
        <v>2.5533333672503225E-2</v>
      </c>
      <c r="K16">
        <f t="shared" si="1"/>
        <v>-7</v>
      </c>
      <c r="L16">
        <f>POWER('Knuth B Generator'!K16,2)/1000</f>
        <v>4.9000000000000002E-2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12372</v>
      </c>
      <c r="E17">
        <f t="shared" si="2"/>
        <v>0.12372</v>
      </c>
      <c r="F17">
        <f>STANDARDIZE(A17,B106,B107)</f>
        <v>-1.3159722222222221</v>
      </c>
      <c r="G17">
        <f t="shared" si="3"/>
        <v>9.4091683071411983E-2</v>
      </c>
      <c r="H17">
        <f t="shared" si="4"/>
        <v>2.9628316928588014E-2</v>
      </c>
      <c r="K17">
        <f t="shared" si="1"/>
        <v>-21</v>
      </c>
      <c r="L17">
        <f>POWER('Knuth B Generator'!K17,2)/1000</f>
        <v>0.441</v>
      </c>
    </row>
    <row r="18" spans="1:12" x14ac:dyDescent="0.35">
      <c r="A18">
        <v>13</v>
      </c>
      <c r="B18" t="s">
        <v>5</v>
      </c>
      <c r="C18">
        <v>996</v>
      </c>
      <c r="D18">
        <f t="shared" si="5"/>
        <v>13368</v>
      </c>
      <c r="E18">
        <f t="shared" si="2"/>
        <v>0.13367999999999999</v>
      </c>
      <c r="F18">
        <f>STANDARDIZE(A18,B106,B107)</f>
        <v>-1.28125</v>
      </c>
      <c r="G18">
        <f t="shared" si="3"/>
        <v>0.10005293447742583</v>
      </c>
      <c r="H18">
        <f t="shared" si="4"/>
        <v>3.3627065522574162E-2</v>
      </c>
      <c r="K18">
        <f t="shared" si="1"/>
        <v>-4</v>
      </c>
      <c r="L18">
        <f>POWER('Knuth B Generator'!K18,2)/1000</f>
        <v>1.6E-2</v>
      </c>
    </row>
    <row r="19" spans="1:12" x14ac:dyDescent="0.35">
      <c r="A19">
        <v>14</v>
      </c>
      <c r="B19" t="s">
        <v>5</v>
      </c>
      <c r="C19">
        <v>996</v>
      </c>
      <c r="D19">
        <f t="shared" si="5"/>
        <v>14364</v>
      </c>
      <c r="E19">
        <f t="shared" si="2"/>
        <v>0.14363999999999999</v>
      </c>
      <c r="F19">
        <f>STANDARDIZE(A19,B106,B107)</f>
        <v>-1.2465277777777777</v>
      </c>
      <c r="G19">
        <f t="shared" si="3"/>
        <v>0.10628534889304848</v>
      </c>
      <c r="H19">
        <f t="shared" si="4"/>
        <v>3.7354651106951506E-2</v>
      </c>
      <c r="K19">
        <f t="shared" si="1"/>
        <v>-4</v>
      </c>
      <c r="L19">
        <f>POWER('Knuth B Generator'!K19,2)/1000</f>
        <v>1.6E-2</v>
      </c>
    </row>
    <row r="20" spans="1:12" x14ac:dyDescent="0.35">
      <c r="A20">
        <v>15</v>
      </c>
      <c r="B20" t="s">
        <v>5</v>
      </c>
      <c r="C20">
        <v>956</v>
      </c>
      <c r="D20">
        <f t="shared" si="5"/>
        <v>15320</v>
      </c>
      <c r="E20">
        <f t="shared" si="2"/>
        <v>0.1532</v>
      </c>
      <c r="F20">
        <f>STANDARDIZE(A20,B106,B107)</f>
        <v>-1.2118055555555556</v>
      </c>
      <c r="G20">
        <f t="shared" si="3"/>
        <v>0.11279341059759931</v>
      </c>
      <c r="H20">
        <f t="shared" si="4"/>
        <v>4.0406589402400689E-2</v>
      </c>
      <c r="K20">
        <f t="shared" si="1"/>
        <v>-44</v>
      </c>
      <c r="L20">
        <f>POWER('Knuth B Generator'!K20,2)/1000</f>
        <v>1.9359999999999999</v>
      </c>
    </row>
    <row r="21" spans="1:12" x14ac:dyDescent="0.35">
      <c r="A21">
        <v>16</v>
      </c>
      <c r="B21" t="s">
        <v>4</v>
      </c>
      <c r="C21">
        <v>1040</v>
      </c>
      <c r="D21">
        <f t="shared" si="5"/>
        <v>16360</v>
      </c>
      <c r="E21">
        <f t="shared" si="2"/>
        <v>0.1636</v>
      </c>
      <c r="F21">
        <f>STANDARDIZE(A21,B106,B107)</f>
        <v>-1.1770833333333333</v>
      </c>
      <c r="G21">
        <f t="shared" si="3"/>
        <v>0.11958112332163347</v>
      </c>
      <c r="H21">
        <f t="shared" si="4"/>
        <v>4.4018876678366528E-2</v>
      </c>
      <c r="K21">
        <f t="shared" si="1"/>
        <v>40</v>
      </c>
      <c r="L21">
        <f>POWER('Knuth B Generator'!K21,2)/1000</f>
        <v>1.6</v>
      </c>
    </row>
    <row r="22" spans="1:12" x14ac:dyDescent="0.35">
      <c r="A22">
        <v>17</v>
      </c>
      <c r="B22" t="s">
        <v>5</v>
      </c>
      <c r="C22">
        <v>985</v>
      </c>
      <c r="D22">
        <f t="shared" si="5"/>
        <v>17345</v>
      </c>
      <c r="E22">
        <f t="shared" si="2"/>
        <v>0.17344999999999999</v>
      </c>
      <c r="F22">
        <f>STANDARDIZE(A22,B106,B107)</f>
        <v>-1.1423611111111109</v>
      </c>
      <c r="G22">
        <f t="shared" si="3"/>
        <v>0.12665197451950774</v>
      </c>
      <c r="H22">
        <f t="shared" si="4"/>
        <v>4.679802548049225E-2</v>
      </c>
      <c r="K22">
        <f t="shared" si="1"/>
        <v>-15</v>
      </c>
      <c r="L22">
        <f>POWER('Knuth B Generator'!K22,2)/1000</f>
        <v>0.22500000000000001</v>
      </c>
    </row>
    <row r="23" spans="1:12" x14ac:dyDescent="0.35">
      <c r="A23">
        <v>18</v>
      </c>
      <c r="B23" t="s">
        <v>4</v>
      </c>
      <c r="C23">
        <v>1042</v>
      </c>
      <c r="D23">
        <f t="shared" si="5"/>
        <v>18387</v>
      </c>
      <c r="E23">
        <f t="shared" si="2"/>
        <v>0.18387000000000001</v>
      </c>
      <c r="F23">
        <f>STANDARDIZE(A23,B106,B107)</f>
        <v>-1.1076388888888888</v>
      </c>
      <c r="G23">
        <f t="shared" si="3"/>
        <v>0.13400890064767321</v>
      </c>
      <c r="H23">
        <f t="shared" si="4"/>
        <v>4.9861099352326799E-2</v>
      </c>
      <c r="K23">
        <f t="shared" si="1"/>
        <v>42</v>
      </c>
      <c r="L23">
        <f>POWER('Knuth B Generator'!K23,2)/1000</f>
        <v>1.764</v>
      </c>
    </row>
    <row r="24" spans="1:12" x14ac:dyDescent="0.35">
      <c r="A24">
        <v>19</v>
      </c>
      <c r="B24" t="s">
        <v>5</v>
      </c>
      <c r="C24">
        <v>994</v>
      </c>
      <c r="D24">
        <f t="shared" si="5"/>
        <v>19381</v>
      </c>
      <c r="E24">
        <f t="shared" si="2"/>
        <v>0.19381000000000001</v>
      </c>
      <c r="F24">
        <f>STANDARDIZE(A24,B106,B107)</f>
        <v>-1.0729166666666665</v>
      </c>
      <c r="G24">
        <f t="shared" si="3"/>
        <v>0.14165425370470267</v>
      </c>
      <c r="H24">
        <f t="shared" si="4"/>
        <v>5.2155746295297345E-2</v>
      </c>
      <c r="K24">
        <f t="shared" si="1"/>
        <v>-6</v>
      </c>
      <c r="L24">
        <f>POWER('Knuth B Generator'!K24,2)/1000</f>
        <v>3.5999999999999997E-2</v>
      </c>
    </row>
    <row r="25" spans="1:12" x14ac:dyDescent="0.35">
      <c r="A25">
        <v>20</v>
      </c>
      <c r="B25" t="s">
        <v>4</v>
      </c>
      <c r="C25">
        <v>1054</v>
      </c>
      <c r="D25">
        <f t="shared" si="5"/>
        <v>20435</v>
      </c>
      <c r="E25">
        <f t="shared" si="2"/>
        <v>0.20435</v>
      </c>
      <c r="F25">
        <f>STANDARDIZE(A25,B106,B107)</f>
        <v>-1.0381944444444444</v>
      </c>
      <c r="G25">
        <f t="shared" si="3"/>
        <v>0.14958976929043591</v>
      </c>
      <c r="H25">
        <f t="shared" si="4"/>
        <v>5.4760230709564095E-2</v>
      </c>
      <c r="K25">
        <f t="shared" si="1"/>
        <v>54</v>
      </c>
      <c r="L25">
        <f>POWER('Knuth B Generator'!K25,2)/1000</f>
        <v>2.9159999999999999</v>
      </c>
    </row>
    <row r="26" spans="1:12" x14ac:dyDescent="0.35">
      <c r="A26">
        <v>21</v>
      </c>
      <c r="B26" t="s">
        <v>5</v>
      </c>
      <c r="C26">
        <v>983</v>
      </c>
      <c r="D26">
        <f t="shared" si="5"/>
        <v>21418</v>
      </c>
      <c r="E26">
        <f t="shared" si="2"/>
        <v>0.21418000000000001</v>
      </c>
      <c r="F26">
        <f>STANDARDIZE(A26,B106,B107)</f>
        <v>-1.0034722222222221</v>
      </c>
      <c r="G26">
        <f t="shared" si="3"/>
        <v>0.15781653644083457</v>
      </c>
      <c r="H26">
        <f t="shared" si="4"/>
        <v>5.6363463559165439E-2</v>
      </c>
      <c r="K26">
        <f t="shared" si="1"/>
        <v>-17</v>
      </c>
      <c r="L26">
        <f>POWER('Knuth B Generator'!K26,2)/1000</f>
        <v>0.28899999999999998</v>
      </c>
    </row>
    <row r="27" spans="1:12" x14ac:dyDescent="0.35">
      <c r="A27">
        <v>22</v>
      </c>
      <c r="B27" t="s">
        <v>5</v>
      </c>
      <c r="C27">
        <v>985</v>
      </c>
      <c r="D27">
        <f t="shared" si="5"/>
        <v>22403</v>
      </c>
      <c r="E27">
        <f t="shared" si="2"/>
        <v>0.22403000000000001</v>
      </c>
      <c r="F27">
        <f>STANDARDIZE(A27,B106,B107)</f>
        <v>-0.96874999999999989</v>
      </c>
      <c r="G27">
        <f t="shared" si="3"/>
        <v>0.16633496949211848</v>
      </c>
      <c r="H27">
        <f t="shared" si="4"/>
        <v>5.7695030507881523E-2</v>
      </c>
      <c r="K27">
        <f t="shared" si="1"/>
        <v>-15</v>
      </c>
      <c r="L27">
        <f>POWER('Knuth B Generator'!K27,2)/1000</f>
        <v>0.22500000000000001</v>
      </c>
    </row>
    <row r="28" spans="1:12" x14ac:dyDescent="0.35">
      <c r="A28">
        <v>23</v>
      </c>
      <c r="B28" t="s">
        <v>4</v>
      </c>
      <c r="C28">
        <v>1015</v>
      </c>
      <c r="D28">
        <f t="shared" si="5"/>
        <v>23418</v>
      </c>
      <c r="E28">
        <f t="shared" si="2"/>
        <v>0.23418</v>
      </c>
      <c r="F28">
        <f>STANDARDIZE(A28,B106,B107)</f>
        <v>-0.93402777777777768</v>
      </c>
      <c r="G28">
        <f t="shared" si="3"/>
        <v>0.17514478222243479</v>
      </c>
      <c r="H28">
        <f t="shared" si="4"/>
        <v>5.9035217777565208E-2</v>
      </c>
      <c r="K28">
        <f t="shared" si="1"/>
        <v>15</v>
      </c>
      <c r="L28">
        <f>POWER('Knuth B Generator'!K28,2)/1000</f>
        <v>0.22500000000000001</v>
      </c>
    </row>
    <row r="29" spans="1:12" x14ac:dyDescent="0.35">
      <c r="A29">
        <v>24</v>
      </c>
      <c r="B29" t="s">
        <v>4</v>
      </c>
      <c r="C29">
        <v>1030</v>
      </c>
      <c r="D29">
        <f t="shared" si="5"/>
        <v>24448</v>
      </c>
      <c r="E29">
        <f t="shared" si="2"/>
        <v>0.24448</v>
      </c>
      <c r="F29">
        <f>STANDARDIZE(A29,B106,B107)</f>
        <v>-0.89930555555555547</v>
      </c>
      <c r="G29">
        <f t="shared" si="3"/>
        <v>0.18424496451166819</v>
      </c>
      <c r="H29">
        <f t="shared" si="4"/>
        <v>6.0235035488331812E-2</v>
      </c>
      <c r="K29">
        <f t="shared" si="1"/>
        <v>30</v>
      </c>
      <c r="L29">
        <f>POWER('Knuth B Generator'!K29,2)/1000</f>
        <v>0.9</v>
      </c>
    </row>
    <row r="30" spans="1:12" x14ac:dyDescent="0.35">
      <c r="A30">
        <v>25</v>
      </c>
      <c r="B30" t="s">
        <v>4</v>
      </c>
      <c r="C30">
        <v>1031</v>
      </c>
      <c r="D30">
        <f t="shared" si="5"/>
        <v>25479</v>
      </c>
      <c r="E30">
        <f t="shared" si="2"/>
        <v>0.25479000000000002</v>
      </c>
      <c r="F30">
        <f>STANDARDIZE(A30,B106,B107)</f>
        <v>-0.86458333333333326</v>
      </c>
      <c r="G30">
        <f t="shared" si="3"/>
        <v>0.19363376175001318</v>
      </c>
      <c r="H30">
        <f t="shared" si="4"/>
        <v>6.1156238249986838E-2</v>
      </c>
      <c r="K30">
        <f t="shared" si="1"/>
        <v>31</v>
      </c>
      <c r="L30">
        <f>POWER('Knuth B Generator'!K30,2)/1000</f>
        <v>0.96099999999999997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26479</v>
      </c>
      <c r="E31">
        <f t="shared" si="2"/>
        <v>0.26479000000000003</v>
      </c>
      <c r="F31">
        <f>STANDARDIZE(A31,B106,B107)</f>
        <v>-0.82986111111111105</v>
      </c>
      <c r="G31">
        <f t="shared" si="3"/>
        <v>0.20330865721361946</v>
      </c>
      <c r="H31">
        <f t="shared" si="4"/>
        <v>6.1481342786380566E-2</v>
      </c>
      <c r="K31">
        <f t="shared" si="1"/>
        <v>0</v>
      </c>
      <c r="L31">
        <f>POWER('Knuth B Generator'!K31,2)/1000</f>
        <v>0</v>
      </c>
    </row>
    <row r="32" spans="1:12" x14ac:dyDescent="0.35">
      <c r="A32">
        <v>27</v>
      </c>
      <c r="B32" t="s">
        <v>4</v>
      </c>
      <c r="C32">
        <v>1011</v>
      </c>
      <c r="D32">
        <f t="shared" si="5"/>
        <v>27490</v>
      </c>
      <c r="E32">
        <f t="shared" si="2"/>
        <v>0.27489999999999998</v>
      </c>
      <c r="F32">
        <f>STANDARDIZE(A32,B106,B107)</f>
        <v>-0.79513888888888884</v>
      </c>
      <c r="G32">
        <f t="shared" si="3"/>
        <v>0.21326635761103063</v>
      </c>
      <c r="H32">
        <f t="shared" si="4"/>
        <v>6.1633642388969345E-2</v>
      </c>
      <c r="K32">
        <f t="shared" si="1"/>
        <v>11</v>
      </c>
      <c r="L32">
        <f>POWER('Knuth B Generator'!K32,2)/1000</f>
        <v>0.121</v>
      </c>
    </row>
    <row r="33" spans="1:12" x14ac:dyDescent="0.35">
      <c r="A33">
        <v>28</v>
      </c>
      <c r="B33" t="s">
        <v>4</v>
      </c>
      <c r="C33">
        <v>1012</v>
      </c>
      <c r="D33">
        <f t="shared" si="5"/>
        <v>28502</v>
      </c>
      <c r="E33">
        <f t="shared" si="2"/>
        <v>0.28502</v>
      </c>
      <c r="F33">
        <f>STANDARDIZE(A33,B106,B107)</f>
        <v>-0.76041666666666663</v>
      </c>
      <c r="G33">
        <f t="shared" si="3"/>
        <v>0.22350278198732429</v>
      </c>
      <c r="H33">
        <f t="shared" si="4"/>
        <v>6.1517218012675706E-2</v>
      </c>
      <c r="K33">
        <f t="shared" si="1"/>
        <v>12</v>
      </c>
      <c r="L33">
        <f>POWER('Knuth B Generator'!K33,2)/1000</f>
        <v>0.14399999999999999</v>
      </c>
    </row>
    <row r="34" spans="1:12" x14ac:dyDescent="0.35">
      <c r="A34">
        <v>29</v>
      </c>
      <c r="B34" t="s">
        <v>4</v>
      </c>
      <c r="C34">
        <v>1015</v>
      </c>
      <c r="D34">
        <f t="shared" si="5"/>
        <v>29517</v>
      </c>
      <c r="E34">
        <f t="shared" si="2"/>
        <v>0.29516999999999999</v>
      </c>
      <c r="F34">
        <f>STANDARDIZE(A34,B106,B107)</f>
        <v>-0.72569444444444442</v>
      </c>
      <c r="G34">
        <f t="shared" si="3"/>
        <v>0.23401305415393434</v>
      </c>
      <c r="H34">
        <f t="shared" si="4"/>
        <v>6.1156945846065652E-2</v>
      </c>
      <c r="K34">
        <f t="shared" si="1"/>
        <v>15</v>
      </c>
      <c r="L34">
        <f>POWER('Knuth B Generator'!K34,2)/1000</f>
        <v>0.22500000000000001</v>
      </c>
    </row>
    <row r="35" spans="1:12" x14ac:dyDescent="0.35">
      <c r="A35">
        <v>30</v>
      </c>
      <c r="B35" t="s">
        <v>4</v>
      </c>
      <c r="C35">
        <v>1036</v>
      </c>
      <c r="D35">
        <f t="shared" si="5"/>
        <v>30553</v>
      </c>
      <c r="E35">
        <f t="shared" si="2"/>
        <v>0.30553000000000002</v>
      </c>
      <c r="F35">
        <f>STANDARDIZE(A35,B106,B107)</f>
        <v>-0.69097222222222221</v>
      </c>
      <c r="G35">
        <f t="shared" si="3"/>
        <v>0.2447914987912046</v>
      </c>
      <c r="H35">
        <f t="shared" si="4"/>
        <v>6.0738501208795426E-2</v>
      </c>
      <c r="K35">
        <f t="shared" si="1"/>
        <v>36</v>
      </c>
      <c r="L35">
        <f>POWER('Knuth B Generator'!K35,2)/1000</f>
        <v>1.296</v>
      </c>
    </row>
    <row r="36" spans="1:12" x14ac:dyDescent="0.35">
      <c r="A36">
        <v>31</v>
      </c>
      <c r="B36" t="s">
        <v>5</v>
      </c>
      <c r="C36">
        <v>990</v>
      </c>
      <c r="D36">
        <f t="shared" si="5"/>
        <v>31543</v>
      </c>
      <c r="E36">
        <f t="shared" si="2"/>
        <v>0.31542999999999999</v>
      </c>
      <c r="F36">
        <f>STANDARDIZE(A36,B106,B107)</f>
        <v>-0.65624999999999989</v>
      </c>
      <c r="G36">
        <f t="shared" si="3"/>
        <v>0.2558316413479339</v>
      </c>
      <c r="H36">
        <f t="shared" si="4"/>
        <v>5.9598358652066086E-2</v>
      </c>
      <c r="K36">
        <f t="shared" si="1"/>
        <v>-10</v>
      </c>
      <c r="L36">
        <f>POWER('Knuth B Generator'!K36,2)/1000</f>
        <v>0.1</v>
      </c>
    </row>
    <row r="37" spans="1:12" x14ac:dyDescent="0.35">
      <c r="A37">
        <v>32</v>
      </c>
      <c r="B37" t="s">
        <v>4</v>
      </c>
      <c r="C37">
        <v>1010</v>
      </c>
      <c r="D37">
        <f t="shared" si="5"/>
        <v>32553</v>
      </c>
      <c r="E37">
        <f t="shared" si="2"/>
        <v>0.32552999999999999</v>
      </c>
      <c r="F37">
        <f>STANDARDIZE(A37,B106,B107)</f>
        <v>-0.62152777777777768</v>
      </c>
      <c r="G37">
        <f t="shared" si="3"/>
        <v>0.2671262118377058</v>
      </c>
      <c r="H37">
        <f t="shared" si="4"/>
        <v>5.840378816229419E-2</v>
      </c>
      <c r="K37">
        <f t="shared" si="1"/>
        <v>10</v>
      </c>
      <c r="L37">
        <f>POWER('Knuth B Generator'!K37,2)/1000</f>
        <v>0.1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33586</v>
      </c>
      <c r="E38">
        <f t="shared" si="2"/>
        <v>0.33585999999999999</v>
      </c>
      <c r="F38">
        <f>STANDARDIZE(A38,B106,B107)</f>
        <v>-0.58680555555555547</v>
      </c>
      <c r="G38">
        <f t="shared" si="3"/>
        <v>0.27866715260583191</v>
      </c>
      <c r="H38">
        <f t="shared" si="4"/>
        <v>5.7192847394168078E-2</v>
      </c>
      <c r="K38">
        <f t="shared" si="1"/>
        <v>33</v>
      </c>
      <c r="L38">
        <f>POWER('Knuth B Generator'!K38,2)/1000</f>
        <v>1.089</v>
      </c>
    </row>
    <row r="39" spans="1:12" x14ac:dyDescent="0.35">
      <c r="A39">
        <v>34</v>
      </c>
      <c r="B39" t="s">
        <v>4</v>
      </c>
      <c r="C39">
        <v>1013</v>
      </c>
      <c r="D39">
        <f t="shared" si="5"/>
        <v>34599</v>
      </c>
      <c r="E39">
        <f t="shared" si="2"/>
        <v>0.34599000000000002</v>
      </c>
      <c r="F39">
        <f>STANDARDIZE(A39,B106,B107)</f>
        <v>-0.55208333333333326</v>
      </c>
      <c r="G39">
        <f t="shared" si="3"/>
        <v>0.29044563011350044</v>
      </c>
      <c r="H39">
        <f t="shared" si="4"/>
        <v>5.5544369886499578E-2</v>
      </c>
      <c r="K39">
        <f t="shared" si="1"/>
        <v>13</v>
      </c>
      <c r="L39">
        <f>POWER('Knuth B Generator'!K39,2)/1000</f>
        <v>0.16900000000000001</v>
      </c>
    </row>
    <row r="40" spans="1:12" x14ac:dyDescent="0.35">
      <c r="A40">
        <v>35</v>
      </c>
      <c r="B40" t="s">
        <v>4</v>
      </c>
      <c r="C40">
        <v>1027</v>
      </c>
      <c r="D40">
        <f t="shared" si="5"/>
        <v>35626</v>
      </c>
      <c r="E40">
        <f t="shared" si="2"/>
        <v>0.35626000000000002</v>
      </c>
      <c r="F40">
        <f>STANDARDIZE(A40,B106,B107)</f>
        <v>-0.51736111111111105</v>
      </c>
      <c r="G40">
        <f t="shared" si="3"/>
        <v>0.30245205075744475</v>
      </c>
      <c r="H40">
        <f t="shared" si="4"/>
        <v>5.3807949242555275E-2</v>
      </c>
      <c r="K40">
        <f t="shared" si="1"/>
        <v>27</v>
      </c>
      <c r="L40">
        <f>POWER('Knuth B Generator'!K40,2)/1000</f>
        <v>0.72899999999999998</v>
      </c>
    </row>
    <row r="41" spans="1:12" x14ac:dyDescent="0.35">
      <c r="A41">
        <v>36</v>
      </c>
      <c r="B41" t="s">
        <v>4</v>
      </c>
      <c r="C41">
        <v>1035</v>
      </c>
      <c r="D41">
        <f t="shared" si="5"/>
        <v>36661</v>
      </c>
      <c r="E41">
        <f t="shared" si="2"/>
        <v>0.36660999999999999</v>
      </c>
      <c r="F41">
        <f>STANDARDIZE(A41,B106,B107)</f>
        <v>-0.48263888888888884</v>
      </c>
      <c r="G41">
        <f t="shared" si="3"/>
        <v>0.31467608071437603</v>
      </c>
      <c r="H41">
        <f t="shared" si="4"/>
        <v>5.1933919285623964E-2</v>
      </c>
      <c r="K41">
        <f t="shared" si="1"/>
        <v>35</v>
      </c>
      <c r="L41">
        <f>POWER('Knuth B Generator'!K41,2)/1000</f>
        <v>1.2250000000000001</v>
      </c>
    </row>
    <row r="42" spans="1:12" x14ac:dyDescent="0.35">
      <c r="A42">
        <v>37</v>
      </c>
      <c r="B42" t="s">
        <v>4</v>
      </c>
      <c r="C42">
        <v>1054</v>
      </c>
      <c r="D42">
        <f t="shared" si="5"/>
        <v>37715</v>
      </c>
      <c r="E42">
        <f t="shared" si="2"/>
        <v>0.37714999999999999</v>
      </c>
      <c r="F42">
        <f>STANDARDIZE(A42,B106,B107)</f>
        <v>-0.44791666666666663</v>
      </c>
      <c r="G42">
        <f t="shared" si="3"/>
        <v>0.32710666976983277</v>
      </c>
      <c r="H42">
        <f t="shared" si="4"/>
        <v>5.0043330230167216E-2</v>
      </c>
      <c r="K42">
        <f t="shared" si="1"/>
        <v>54</v>
      </c>
      <c r="L42">
        <f>POWER('Knuth B Generator'!K42,2)/1000</f>
        <v>2.9159999999999999</v>
      </c>
    </row>
    <row r="43" spans="1:12" x14ac:dyDescent="0.35">
      <c r="A43">
        <v>38</v>
      </c>
      <c r="B43" t="s">
        <v>5</v>
      </c>
      <c r="C43">
        <v>986</v>
      </c>
      <c r="D43">
        <f t="shared" si="5"/>
        <v>38701</v>
      </c>
      <c r="E43">
        <f t="shared" si="2"/>
        <v>0.38701000000000002</v>
      </c>
      <c r="F43">
        <f>STANDARDIZE(A43,B106,B107)</f>
        <v>-0.41319444444444436</v>
      </c>
      <c r="G43">
        <f t="shared" si="3"/>
        <v>0.33973207906126035</v>
      </c>
      <c r="H43">
        <f t="shared" si="4"/>
        <v>4.727792093873967E-2</v>
      </c>
      <c r="K43">
        <f t="shared" si="1"/>
        <v>-14</v>
      </c>
      <c r="L43">
        <f>POWER('Knuth B Generator'!K43,2)/1000</f>
        <v>0.19600000000000001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39702</v>
      </c>
      <c r="E44">
        <f t="shared" si="2"/>
        <v>0.39701999999999998</v>
      </c>
      <c r="F44">
        <f>STANDARDIZE(A44,B106,B107)</f>
        <v>-0.37847222222222215</v>
      </c>
      <c r="G44">
        <f t="shared" si="3"/>
        <v>0.35253991263533102</v>
      </c>
      <c r="H44">
        <f t="shared" si="4"/>
        <v>4.4480087364668963E-2</v>
      </c>
      <c r="K44">
        <f t="shared" si="1"/>
        <v>1</v>
      </c>
      <c r="L44">
        <f>POWER('Knuth B Generator'!K44,2)/1000</f>
        <v>1E-3</v>
      </c>
    </row>
    <row r="45" spans="1:12" x14ac:dyDescent="0.35">
      <c r="A45">
        <v>40</v>
      </c>
      <c r="B45" t="s">
        <v>5</v>
      </c>
      <c r="C45">
        <v>986</v>
      </c>
      <c r="D45">
        <f t="shared" si="5"/>
        <v>40688</v>
      </c>
      <c r="E45">
        <f t="shared" si="2"/>
        <v>0.40688000000000002</v>
      </c>
      <c r="F45">
        <f>STANDARDIZE(A45,B106,B107)</f>
        <v>-0.34374999999999994</v>
      </c>
      <c r="G45">
        <f t="shared" si="3"/>
        <v>0.3655171526900427</v>
      </c>
      <c r="H45">
        <f t="shared" si="4"/>
        <v>4.1362847309957318E-2</v>
      </c>
      <c r="K45">
        <f t="shared" si="1"/>
        <v>-14</v>
      </c>
      <c r="L45">
        <f>POWER('Knuth B Generator'!K45,2)/1000</f>
        <v>0.19600000000000001</v>
      </c>
    </row>
    <row r="46" spans="1:12" x14ac:dyDescent="0.35">
      <c r="A46">
        <v>41</v>
      </c>
      <c r="B46" t="s">
        <v>4</v>
      </c>
      <c r="C46">
        <v>1029</v>
      </c>
      <c r="D46">
        <f t="shared" si="5"/>
        <v>41717</v>
      </c>
      <c r="E46">
        <f t="shared" si="2"/>
        <v>0.41716999999999999</v>
      </c>
      <c r="F46">
        <f>STANDARDIZE(A46,B106,B107)</f>
        <v>-0.30902777777777773</v>
      </c>
      <c r="G46">
        <f t="shared" si="3"/>
        <v>0.37865019834328095</v>
      </c>
      <c r="H46">
        <f t="shared" si="4"/>
        <v>3.8519801656719033E-2</v>
      </c>
      <c r="K46">
        <f t="shared" si="1"/>
        <v>29</v>
      </c>
      <c r="L46">
        <f>POWER('Knuth B Generator'!K46,2)/1000</f>
        <v>0.84099999999999997</v>
      </c>
    </row>
    <row r="47" spans="1:12" x14ac:dyDescent="0.35">
      <c r="A47">
        <v>42</v>
      </c>
      <c r="B47" t="s">
        <v>5</v>
      </c>
      <c r="C47">
        <v>997</v>
      </c>
      <c r="D47">
        <f t="shared" si="5"/>
        <v>42714</v>
      </c>
      <c r="E47">
        <f t="shared" si="2"/>
        <v>0.42714000000000002</v>
      </c>
      <c r="F47">
        <f>STANDARDIZE(A47,B106,B107)</f>
        <v>-0.27430555555555552</v>
      </c>
      <c r="G47">
        <f t="shared" si="3"/>
        <v>0.39192490774158584</v>
      </c>
      <c r="H47">
        <f t="shared" si="4"/>
        <v>3.5215092258414182E-2</v>
      </c>
      <c r="K47">
        <f t="shared" si="1"/>
        <v>-3</v>
      </c>
      <c r="L47">
        <f>POWER('Knuth B Generator'!K47,2)/1000</f>
        <v>8.9999999999999993E-3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43714</v>
      </c>
      <c r="E48">
        <f t="shared" si="2"/>
        <v>0.43713999999999997</v>
      </c>
      <c r="F48">
        <f>STANDARDIZE(A48,B106,B107)</f>
        <v>-0.23958333333333329</v>
      </c>
      <c r="G48">
        <f t="shared" si="3"/>
        <v>0.40532664329611467</v>
      </c>
      <c r="H48">
        <f t="shared" si="4"/>
        <v>3.1813356703885298E-2</v>
      </c>
      <c r="K48">
        <f t="shared" si="1"/>
        <v>0</v>
      </c>
      <c r="L48">
        <f>POWER('Knuth B Generator'!K48,2)/1000</f>
        <v>0</v>
      </c>
    </row>
    <row r="49" spans="1:12" x14ac:dyDescent="0.35">
      <c r="A49">
        <v>44</v>
      </c>
      <c r="B49" t="s">
        <v>5</v>
      </c>
      <c r="C49">
        <v>951</v>
      </c>
      <c r="D49">
        <f t="shared" si="5"/>
        <v>44665</v>
      </c>
      <c r="E49">
        <f t="shared" si="2"/>
        <v>0.44664999999999999</v>
      </c>
      <c r="F49">
        <f>STANDARDIZE(A49,B106,B107)</f>
        <v>-0.20486111111111105</v>
      </c>
      <c r="G49">
        <f t="shared" si="3"/>
        <v>0.41884031980751163</v>
      </c>
      <c r="H49">
        <f t="shared" si="4"/>
        <v>2.7809680192488362E-2</v>
      </c>
      <c r="K49">
        <f t="shared" si="1"/>
        <v>-49</v>
      </c>
      <c r="L49">
        <f>POWER('Knuth B Generator'!K49,2)/1000</f>
        <v>2.4009999999999998</v>
      </c>
    </row>
    <row r="50" spans="1:12" x14ac:dyDescent="0.35">
      <c r="A50">
        <v>45</v>
      </c>
      <c r="B50" t="s">
        <v>5</v>
      </c>
      <c r="C50">
        <v>987</v>
      </c>
      <c r="D50">
        <f t="shared" si="5"/>
        <v>45652</v>
      </c>
      <c r="E50">
        <f t="shared" si="2"/>
        <v>0.45651999999999998</v>
      </c>
      <c r="F50">
        <f>STANDARDIZE(A50,B106,B107)</f>
        <v>-0.17013888888888884</v>
      </c>
      <c r="G50">
        <f t="shared" si="3"/>
        <v>0.43245045521784575</v>
      </c>
      <c r="H50">
        <f t="shared" si="4"/>
        <v>2.4069544782154229E-2</v>
      </c>
      <c r="K50">
        <f t="shared" si="1"/>
        <v>-13</v>
      </c>
      <c r="L50">
        <f>POWER('Knuth B Generator'!K50,2)/1000</f>
        <v>0.16900000000000001</v>
      </c>
    </row>
    <row r="51" spans="1:12" x14ac:dyDescent="0.35">
      <c r="A51">
        <v>46</v>
      </c>
      <c r="B51" t="s">
        <v>4</v>
      </c>
      <c r="C51">
        <v>1009</v>
      </c>
      <c r="D51">
        <f t="shared" si="5"/>
        <v>46661</v>
      </c>
      <c r="E51">
        <f t="shared" si="2"/>
        <v>0.46661000000000002</v>
      </c>
      <c r="F51">
        <f>STANDARDIZE(A51,B106,B107)</f>
        <v>-0.1354166666666666</v>
      </c>
      <c r="G51">
        <f t="shared" si="3"/>
        <v>0.44614122370620651</v>
      </c>
      <c r="H51">
        <f t="shared" si="4"/>
        <v>2.0468776293793511E-2</v>
      </c>
      <c r="K51">
        <f t="shared" si="1"/>
        <v>9</v>
      </c>
      <c r="L51">
        <f>POWER('Knuth B Generator'!K51,2)/1000</f>
        <v>8.1000000000000003E-2</v>
      </c>
    </row>
    <row r="52" spans="1:12" x14ac:dyDescent="0.35">
      <c r="A52">
        <v>47</v>
      </c>
      <c r="B52" t="s">
        <v>5</v>
      </c>
      <c r="C52">
        <v>979</v>
      </c>
      <c r="D52">
        <f t="shared" si="5"/>
        <v>47640</v>
      </c>
      <c r="E52">
        <f t="shared" si="2"/>
        <v>0.47639999999999999</v>
      </c>
      <c r="F52">
        <f>STANDARDIZE(A52,B106,B107)</f>
        <v>-0.10069444444444439</v>
      </c>
      <c r="G52">
        <f t="shared" si="3"/>
        <v>0.45989651082518085</v>
      </c>
      <c r="H52">
        <f t="shared" si="4"/>
        <v>1.6503489174819141E-2</v>
      </c>
      <c r="K52">
        <f t="shared" si="1"/>
        <v>-21</v>
      </c>
      <c r="L52">
        <f>POWER('Knuth B Generator'!K52,2)/1000</f>
        <v>0.441</v>
      </c>
    </row>
    <row r="53" spans="1:12" x14ac:dyDescent="0.35">
      <c r="A53">
        <v>48</v>
      </c>
      <c r="B53" t="s">
        <v>5</v>
      </c>
      <c r="C53">
        <v>934</v>
      </c>
      <c r="D53">
        <f t="shared" si="5"/>
        <v>48574</v>
      </c>
      <c r="E53">
        <f t="shared" si="2"/>
        <v>0.48574000000000001</v>
      </c>
      <c r="F53">
        <f>STANDARDIZE(A53,B106,B107)</f>
        <v>-6.5972222222222168E-2</v>
      </c>
      <c r="G53">
        <f t="shared" si="3"/>
        <v>0.4736999703584801</v>
      </c>
      <c r="H53">
        <f t="shared" si="4"/>
        <v>1.20400296415199E-2</v>
      </c>
      <c r="K53">
        <f t="shared" si="1"/>
        <v>-66</v>
      </c>
      <c r="L53">
        <f>POWER('Knuth B Generator'!K53,2)/1000</f>
        <v>4.3559999999999999</v>
      </c>
    </row>
    <row r="54" spans="1:12" x14ac:dyDescent="0.35">
      <c r="A54">
        <v>49</v>
      </c>
      <c r="B54" t="s">
        <v>4</v>
      </c>
      <c r="C54">
        <v>1022</v>
      </c>
      <c r="D54">
        <f t="shared" si="5"/>
        <v>49596</v>
      </c>
      <c r="E54">
        <f t="shared" si="2"/>
        <v>0.49596000000000001</v>
      </c>
      <c r="F54">
        <f>STANDARDIZE(A54,B106,B107)</f>
        <v>-3.1249999999999951E-2</v>
      </c>
      <c r="G54">
        <f t="shared" si="3"/>
        <v>0.48753508256562289</v>
      </c>
      <c r="H54">
        <f t="shared" si="4"/>
        <v>8.4249174343771216E-3</v>
      </c>
      <c r="K54">
        <f t="shared" si="1"/>
        <v>22</v>
      </c>
      <c r="L54">
        <f>POWER('Knuth B Generator'!K54,2)/1000</f>
        <v>0.48399999999999999</v>
      </c>
    </row>
    <row r="55" spans="1:12" x14ac:dyDescent="0.35">
      <c r="A55">
        <v>50</v>
      </c>
      <c r="B55" t="s">
        <v>4</v>
      </c>
      <c r="C55">
        <v>1001</v>
      </c>
      <c r="D55">
        <f t="shared" si="5"/>
        <v>50597</v>
      </c>
      <c r="E55">
        <f t="shared" si="2"/>
        <v>0.50597000000000003</v>
      </c>
      <c r="F55">
        <f>STANDARDIZE(A55,B106,B107)</f>
        <v>3.4722222222222715E-3</v>
      </c>
      <c r="G55">
        <f t="shared" si="3"/>
        <v>0.50138521346796217</v>
      </c>
      <c r="H55">
        <f t="shared" si="4"/>
        <v>4.5847865320378656E-3</v>
      </c>
      <c r="K55">
        <f t="shared" si="1"/>
        <v>1</v>
      </c>
      <c r="L55">
        <f>POWER('Knuth B Generator'!K55,2)/1000</f>
        <v>1E-3</v>
      </c>
    </row>
    <row r="56" spans="1:12" x14ac:dyDescent="0.35">
      <c r="A56">
        <v>51</v>
      </c>
      <c r="B56" t="s">
        <v>4</v>
      </c>
      <c r="C56">
        <v>1004</v>
      </c>
      <c r="D56">
        <f t="shared" si="5"/>
        <v>51601</v>
      </c>
      <c r="E56">
        <f t="shared" si="2"/>
        <v>0.51600999999999997</v>
      </c>
      <c r="F56">
        <f>STANDARDIZE(A56,B106,B107)</f>
        <v>3.8194444444444496E-2</v>
      </c>
      <c r="G56">
        <f t="shared" si="3"/>
        <v>0.51523367482160154</v>
      </c>
      <c r="H56">
        <f t="shared" si="4"/>
        <v>7.7632517839842929E-4</v>
      </c>
      <c r="K56">
        <f t="shared" si="1"/>
        <v>4</v>
      </c>
      <c r="L56">
        <f>POWER('Knuth B Generator'!K56,2)/1000</f>
        <v>1.6E-2</v>
      </c>
    </row>
    <row r="57" spans="1:12" x14ac:dyDescent="0.35">
      <c r="A57">
        <v>52</v>
      </c>
      <c r="B57" t="s">
        <v>5</v>
      </c>
      <c r="C57">
        <v>967</v>
      </c>
      <c r="D57">
        <f t="shared" si="5"/>
        <v>52568</v>
      </c>
      <c r="E57">
        <f t="shared" si="2"/>
        <v>0.52568000000000004</v>
      </c>
      <c r="F57">
        <f>STANDARDIZE(A57,B106,B107)</f>
        <v>7.2916666666666713E-2</v>
      </c>
      <c r="G57">
        <f t="shared" si="3"/>
        <v>0.52906378441696322</v>
      </c>
      <c r="H57">
        <f t="shared" si="4"/>
        <v>3.383784416963187E-3</v>
      </c>
      <c r="K57">
        <f t="shared" si="1"/>
        <v>-33</v>
      </c>
      <c r="L57">
        <f>POWER('Knuth B Generator'!K57,2)/1000</f>
        <v>1.089</v>
      </c>
    </row>
    <row r="58" spans="1:12" x14ac:dyDescent="0.35">
      <c r="A58">
        <v>53</v>
      </c>
      <c r="B58" t="s">
        <v>5</v>
      </c>
      <c r="C58">
        <v>981</v>
      </c>
      <c r="D58">
        <f t="shared" si="5"/>
        <v>53549</v>
      </c>
      <c r="E58">
        <f t="shared" si="2"/>
        <v>0.53549000000000002</v>
      </c>
      <c r="F58">
        <f>STANDARDIZE(A58,B106,B107)</f>
        <v>0.10763888888888894</v>
      </c>
      <c r="G58">
        <f t="shared" si="3"/>
        <v>0.54285892634202082</v>
      </c>
      <c r="H58">
        <f t="shared" si="4"/>
        <v>7.3689263420207984E-3</v>
      </c>
      <c r="K58">
        <f t="shared" si="1"/>
        <v>-19</v>
      </c>
      <c r="L58">
        <f>POWER('Knuth B Generator'!K58,2)/1000</f>
        <v>0.36099999999999999</v>
      </c>
    </row>
    <row r="59" spans="1:12" x14ac:dyDescent="0.35">
      <c r="A59">
        <v>54</v>
      </c>
      <c r="B59" t="s">
        <v>4</v>
      </c>
      <c r="C59">
        <v>1043</v>
      </c>
      <c r="D59">
        <f t="shared" si="5"/>
        <v>54592</v>
      </c>
      <c r="E59">
        <f t="shared" si="2"/>
        <v>0.54591999999999996</v>
      </c>
      <c r="F59">
        <f>STANDARDIZE(A59,B106,B107)</f>
        <v>0.14236111111111116</v>
      </c>
      <c r="G59">
        <f t="shared" si="3"/>
        <v>0.55660261084651486</v>
      </c>
      <c r="H59">
        <f t="shared" si="4"/>
        <v>1.0682610846514895E-2</v>
      </c>
      <c r="K59">
        <f t="shared" si="1"/>
        <v>43</v>
      </c>
      <c r="L59">
        <f>POWER('Knuth B Generator'!K59,2)/1000</f>
        <v>1.849</v>
      </c>
    </row>
    <row r="60" spans="1:12" x14ac:dyDescent="0.35">
      <c r="A60">
        <v>55</v>
      </c>
      <c r="B60" t="s">
        <v>4</v>
      </c>
      <c r="C60">
        <v>1067</v>
      </c>
      <c r="D60">
        <f t="shared" si="5"/>
        <v>55659</v>
      </c>
      <c r="E60">
        <f t="shared" si="2"/>
        <v>0.55659000000000003</v>
      </c>
      <c r="F60">
        <f>STANDARDIZE(A60,B106,B107)</f>
        <v>0.17708333333333337</v>
      </c>
      <c r="G60">
        <f t="shared" si="3"/>
        <v>0.57027853344782997</v>
      </c>
      <c r="H60">
        <f t="shared" si="4"/>
        <v>1.3688533447829943E-2</v>
      </c>
      <c r="K60">
        <f t="shared" si="1"/>
        <v>67</v>
      </c>
      <c r="L60">
        <f>POWER('Knuth B Generator'!K60,2)/1000</f>
        <v>4.4889999999999999</v>
      </c>
    </row>
    <row r="61" spans="1:12" x14ac:dyDescent="0.35">
      <c r="A61">
        <v>56</v>
      </c>
      <c r="B61" t="s">
        <v>4</v>
      </c>
      <c r="C61">
        <v>1030</v>
      </c>
      <c r="D61">
        <f t="shared" si="5"/>
        <v>56689</v>
      </c>
      <c r="E61">
        <f t="shared" si="2"/>
        <v>0.56689000000000001</v>
      </c>
      <c r="F61">
        <f>STANDARDIZE(A61,B106,B107)</f>
        <v>0.21180555555555561</v>
      </c>
      <c r="G61">
        <f t="shared" si="3"/>
        <v>0.58387063292559249</v>
      </c>
      <c r="H61">
        <f t="shared" si="4"/>
        <v>1.6980632925592487E-2</v>
      </c>
      <c r="K61">
        <f t="shared" si="1"/>
        <v>30</v>
      </c>
      <c r="L61">
        <f>POWER('Knuth B Generator'!K61,2)/1000</f>
        <v>0.9</v>
      </c>
    </row>
    <row r="62" spans="1:12" x14ac:dyDescent="0.35">
      <c r="A62">
        <v>57</v>
      </c>
      <c r="B62" t="s">
        <v>5</v>
      </c>
      <c r="C62">
        <v>979</v>
      </c>
      <c r="D62">
        <f t="shared" si="5"/>
        <v>57668</v>
      </c>
      <c r="E62">
        <f t="shared" si="2"/>
        <v>0.57667999999999997</v>
      </c>
      <c r="F62">
        <f>STANDARDIZE(A62,B106,B107)</f>
        <v>0.24652777777777782</v>
      </c>
      <c r="G62">
        <f t="shared" si="3"/>
        <v>0.59736314786137368</v>
      </c>
      <c r="H62">
        <f t="shared" si="4"/>
        <v>2.0683147861373707E-2</v>
      </c>
      <c r="K62">
        <f t="shared" si="1"/>
        <v>-21</v>
      </c>
      <c r="L62">
        <f>POWER('Knuth B Generator'!K62,2)/1000</f>
        <v>0.441</v>
      </c>
    </row>
    <row r="63" spans="1:12" x14ac:dyDescent="0.35">
      <c r="A63">
        <v>58</v>
      </c>
      <c r="B63" t="s">
        <v>5</v>
      </c>
      <c r="C63">
        <v>997</v>
      </c>
      <c r="D63">
        <f t="shared" si="5"/>
        <v>58665</v>
      </c>
      <c r="E63">
        <f t="shared" si="2"/>
        <v>0.58665</v>
      </c>
      <c r="F63">
        <f>STANDARDIZE(A63,B106,B107)</f>
        <v>0.28125000000000006</v>
      </c>
      <c r="G63">
        <f t="shared" si="3"/>
        <v>0.61074067139206267</v>
      </c>
      <c r="H63">
        <f t="shared" si="4"/>
        <v>2.4090671392062668E-2</v>
      </c>
      <c r="K63">
        <f t="shared" si="1"/>
        <v>-3</v>
      </c>
      <c r="L63">
        <f>POWER('Knuth B Generator'!K63,2)/1000</f>
        <v>8.9999999999999993E-3</v>
      </c>
    </row>
    <row r="64" spans="1:12" x14ac:dyDescent="0.35">
      <c r="A64">
        <v>59</v>
      </c>
      <c r="B64" t="s">
        <v>5</v>
      </c>
      <c r="C64">
        <v>973</v>
      </c>
      <c r="D64">
        <f t="shared" si="5"/>
        <v>59638</v>
      </c>
      <c r="E64">
        <f t="shared" si="2"/>
        <v>0.59638000000000002</v>
      </c>
      <c r="F64">
        <f>STANDARDIZE(A64,B106,B107)</f>
        <v>0.31597222222222227</v>
      </c>
      <c r="G64">
        <f t="shared" si="3"/>
        <v>0.62398820386036702</v>
      </c>
      <c r="H64">
        <f t="shared" si="4"/>
        <v>2.7608203860366998E-2</v>
      </c>
      <c r="K64">
        <f t="shared" si="1"/>
        <v>-27</v>
      </c>
      <c r="L64">
        <f>POWER('Knuth B Generator'!K64,2)/1000</f>
        <v>0.72899999999999998</v>
      </c>
    </row>
    <row r="65" spans="1:12" x14ac:dyDescent="0.35">
      <c r="A65">
        <v>60</v>
      </c>
      <c r="B65" t="s">
        <v>5</v>
      </c>
      <c r="C65">
        <v>991</v>
      </c>
      <c r="D65">
        <f t="shared" si="5"/>
        <v>60629</v>
      </c>
      <c r="E65">
        <f t="shared" si="2"/>
        <v>0.60629</v>
      </c>
      <c r="F65">
        <f>STANDARDIZE(A65,B106,B107)</f>
        <v>0.35069444444444448</v>
      </c>
      <c r="G65">
        <f t="shared" si="3"/>
        <v>0.6370912030633491</v>
      </c>
      <c r="H65">
        <f t="shared" si="4"/>
        <v>3.0801203063349103E-2</v>
      </c>
      <c r="K65">
        <f t="shared" si="1"/>
        <v>-9</v>
      </c>
      <c r="L65">
        <f>POWER('Knuth B Generator'!K65,2)/1000</f>
        <v>8.1000000000000003E-2</v>
      </c>
    </row>
    <row r="66" spans="1:12" x14ac:dyDescent="0.35">
      <c r="A66">
        <v>61</v>
      </c>
      <c r="B66" t="s">
        <v>4</v>
      </c>
      <c r="C66">
        <v>1032</v>
      </c>
      <c r="D66">
        <f t="shared" si="5"/>
        <v>61661</v>
      </c>
      <c r="E66">
        <f t="shared" si="2"/>
        <v>0.61660999999999999</v>
      </c>
      <c r="F66">
        <f>STANDARDIZE(A66,B106,B107)</f>
        <v>0.38541666666666669</v>
      </c>
      <c r="G66">
        <f t="shared" si="3"/>
        <v>0.65003563181973534</v>
      </c>
      <c r="H66">
        <f t="shared" si="4"/>
        <v>3.3425631819735346E-2</v>
      </c>
      <c r="K66">
        <f t="shared" si="1"/>
        <v>32</v>
      </c>
      <c r="L66">
        <f>POWER('Knuth B Generator'!K66,2)/1000</f>
        <v>1.024</v>
      </c>
    </row>
    <row r="67" spans="1:12" x14ac:dyDescent="0.35">
      <c r="A67">
        <v>62</v>
      </c>
      <c r="B67" t="s">
        <v>4</v>
      </c>
      <c r="C67">
        <v>1011</v>
      </c>
      <c r="D67">
        <f t="shared" si="5"/>
        <v>62672</v>
      </c>
      <c r="E67">
        <f t="shared" si="2"/>
        <v>0.62672000000000005</v>
      </c>
      <c r="F67">
        <f>STANDARDIZE(A67,B106,B107)</f>
        <v>0.42013888888888895</v>
      </c>
      <c r="G67">
        <f t="shared" si="3"/>
        <v>0.66280800259871731</v>
      </c>
      <c r="H67">
        <f t="shared" si="4"/>
        <v>3.608800259871725E-2</v>
      </c>
      <c r="K67">
        <f t="shared" si="1"/>
        <v>11</v>
      </c>
      <c r="L67">
        <f>POWER('Knuth B Generator'!K67,2)/1000</f>
        <v>0.121</v>
      </c>
    </row>
    <row r="68" spans="1:12" x14ac:dyDescent="0.35">
      <c r="A68">
        <v>63</v>
      </c>
      <c r="B68" t="s">
        <v>4</v>
      </c>
      <c r="C68">
        <v>1084</v>
      </c>
      <c r="D68">
        <f t="shared" si="5"/>
        <v>63756</v>
      </c>
      <c r="E68">
        <f t="shared" si="2"/>
        <v>0.63756000000000002</v>
      </c>
      <c r="F68">
        <f>STANDARDIZE(A68,B106,B107)</f>
        <v>0.45486111111111116</v>
      </c>
      <c r="G68">
        <f t="shared" si="3"/>
        <v>0.67539541897688127</v>
      </c>
      <c r="H68">
        <f t="shared" si="4"/>
        <v>3.7835418976881252E-2</v>
      </c>
      <c r="K68">
        <f t="shared" si="1"/>
        <v>84</v>
      </c>
      <c r="L68">
        <f>POWER('Knuth B Generator'!K68,2)/1000</f>
        <v>7.056</v>
      </c>
    </row>
    <row r="69" spans="1:12" x14ac:dyDescent="0.35">
      <c r="A69">
        <v>64</v>
      </c>
      <c r="B69" t="s">
        <v>5</v>
      </c>
      <c r="C69">
        <v>984</v>
      </c>
      <c r="D69">
        <f t="shared" si="5"/>
        <v>64740</v>
      </c>
      <c r="E69">
        <f t="shared" si="2"/>
        <v>0.64739999999999998</v>
      </c>
      <c r="F69">
        <f>STANDARDIZE(A69,B106,B107)</f>
        <v>0.48958333333333337</v>
      </c>
      <c r="G69">
        <f t="shared" si="3"/>
        <v>0.68778561371549995</v>
      </c>
      <c r="H69">
        <f t="shared" si="4"/>
        <v>4.0385613715499979E-2</v>
      </c>
      <c r="K69">
        <f t="shared" si="1"/>
        <v>-16</v>
      </c>
      <c r="L69">
        <f>POWER('Knuth B Generator'!K69,2)/1000</f>
        <v>0.25600000000000001</v>
      </c>
    </row>
    <row r="70" spans="1:12" x14ac:dyDescent="0.35">
      <c r="A70">
        <v>65</v>
      </c>
      <c r="B70" t="s">
        <v>5</v>
      </c>
      <c r="C70">
        <v>973</v>
      </c>
      <c r="D70">
        <f t="shared" si="5"/>
        <v>65713</v>
      </c>
      <c r="E70">
        <f t="shared" si="2"/>
        <v>0.65712999999999999</v>
      </c>
      <c r="F70">
        <f>STANDARDIZE(A70,B106,B107)</f>
        <v>0.52430555555555558</v>
      </c>
      <c r="G70">
        <f t="shared" si="3"/>
        <v>0.69996698327742846</v>
      </c>
      <c r="H70">
        <f t="shared" si="4"/>
        <v>4.2836983277428464E-2</v>
      </c>
      <c r="K70">
        <f t="shared" ref="K70:K105" si="6">C70-1000</f>
        <v>-27</v>
      </c>
      <c r="L70">
        <f>POWER('Knuth B Generator'!K70,2)/1000</f>
        <v>0.72899999999999998</v>
      </c>
    </row>
    <row r="71" spans="1:12" x14ac:dyDescent="0.35">
      <c r="A71">
        <v>66</v>
      </c>
      <c r="B71" t="s">
        <v>4</v>
      </c>
      <c r="C71">
        <v>1001</v>
      </c>
      <c r="D71">
        <f t="shared" si="5"/>
        <v>66714</v>
      </c>
      <c r="E71">
        <f t="shared" ref="E71:E105" si="7">D71/100000</f>
        <v>0.66713999999999996</v>
      </c>
      <c r="F71">
        <f>STANDARDIZE(A71,B106,B107)</f>
        <v>0.55902777777777779</v>
      </c>
      <c r="G71">
        <f t="shared" ref="G71:G105" si="8">NORMSDIST(F71)</f>
        <v>0.71192861863099743</v>
      </c>
      <c r="H71">
        <f t="shared" ref="H71:H105" si="9">ABS(G71-E71)</f>
        <v>4.4788618630997479E-2</v>
      </c>
      <c r="K71">
        <f t="shared" si="6"/>
        <v>1</v>
      </c>
      <c r="L71">
        <f>POWER('Knuth B Generator'!K71,2)/1000</f>
        <v>1E-3</v>
      </c>
    </row>
    <row r="72" spans="1:12" x14ac:dyDescent="0.35">
      <c r="A72">
        <v>67</v>
      </c>
      <c r="B72" t="s">
        <v>5</v>
      </c>
      <c r="C72">
        <v>956</v>
      </c>
      <c r="D72">
        <f t="shared" si="5"/>
        <v>67670</v>
      </c>
      <c r="E72">
        <f t="shared" si="7"/>
        <v>0.67669999999999997</v>
      </c>
      <c r="F72">
        <f>STANDARDIZE(A72,B106,B107)</f>
        <v>0.59375</v>
      </c>
      <c r="G72">
        <f t="shared" si="8"/>
        <v>0.72366033221729409</v>
      </c>
      <c r="H72">
        <f t="shared" si="9"/>
        <v>4.6960332217294121E-2</v>
      </c>
      <c r="K72">
        <f t="shared" si="6"/>
        <v>-44</v>
      </c>
      <c r="L72">
        <f>POWER('Knuth B Generator'!K72,2)/1000</f>
        <v>1.9359999999999999</v>
      </c>
    </row>
    <row r="73" spans="1:12" x14ac:dyDescent="0.35">
      <c r="A73">
        <v>68</v>
      </c>
      <c r="B73" t="s">
        <v>5</v>
      </c>
      <c r="C73">
        <v>993</v>
      </c>
      <c r="D73">
        <f t="shared" si="5"/>
        <v>68663</v>
      </c>
      <c r="E73">
        <f t="shared" si="7"/>
        <v>0.68662999999999996</v>
      </c>
      <c r="F73">
        <f>STANDARDIZE(A73,B106,B107)</f>
        <v>0.62847222222222221</v>
      </c>
      <c r="G73">
        <f t="shared" si="8"/>
        <v>0.73515268098678854</v>
      </c>
      <c r="H73">
        <f t="shared" si="9"/>
        <v>4.852268098678858E-2</v>
      </c>
      <c r="K73">
        <f t="shared" si="6"/>
        <v>-7</v>
      </c>
      <c r="L73">
        <f>POWER('Knuth B Generator'!K73,2)/1000</f>
        <v>4.9000000000000002E-2</v>
      </c>
    </row>
    <row r="74" spans="1:12" x14ac:dyDescent="0.35">
      <c r="A74">
        <v>69</v>
      </c>
      <c r="B74" t="s">
        <v>4</v>
      </c>
      <c r="C74">
        <v>1038</v>
      </c>
      <c r="D74">
        <f t="shared" si="5"/>
        <v>69701</v>
      </c>
      <c r="E74">
        <f t="shared" si="7"/>
        <v>0.69701000000000002</v>
      </c>
      <c r="F74">
        <f>STANDARDIZE(A74,B106,B107)</f>
        <v>0.66319444444444453</v>
      </c>
      <c r="G74">
        <f t="shared" si="8"/>
        <v>0.74639698544108823</v>
      </c>
      <c r="H74">
        <f t="shared" si="9"/>
        <v>4.9386985441088216E-2</v>
      </c>
      <c r="K74">
        <f t="shared" si="6"/>
        <v>38</v>
      </c>
      <c r="L74">
        <f>POWER('Knuth B Generator'!K74,2)/1000</f>
        <v>1.444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70678</v>
      </c>
      <c r="E75">
        <f t="shared" si="7"/>
        <v>0.70677999999999996</v>
      </c>
      <c r="F75">
        <f>STANDARDIZE(A75,B106,B107)</f>
        <v>0.69791666666666674</v>
      </c>
      <c r="G75">
        <f t="shared" si="8"/>
        <v>0.75738534464542284</v>
      </c>
      <c r="H75">
        <f t="shared" si="9"/>
        <v>5.0605344645422878E-2</v>
      </c>
      <c r="K75">
        <f t="shared" si="6"/>
        <v>-23</v>
      </c>
      <c r="L75">
        <f>POWER('Knuth B Generator'!K75,2)/1000</f>
        <v>0.52900000000000003</v>
      </c>
    </row>
    <row r="76" spans="1:12" x14ac:dyDescent="0.35">
      <c r="A76">
        <v>71</v>
      </c>
      <c r="B76" t="s">
        <v>5</v>
      </c>
      <c r="C76">
        <v>964</v>
      </c>
      <c r="D76">
        <f t="shared" si="5"/>
        <v>71642</v>
      </c>
      <c r="E76">
        <f t="shared" si="7"/>
        <v>0.71641999999999995</v>
      </c>
      <c r="F76">
        <f>STANDARDIZE(A76,B106,B107)</f>
        <v>0.73263888888888895</v>
      </c>
      <c r="G76">
        <f t="shared" si="8"/>
        <v>0.76811064720697064</v>
      </c>
      <c r="H76">
        <f t="shared" si="9"/>
        <v>5.1690647206970697E-2</v>
      </c>
      <c r="K76">
        <f t="shared" si="6"/>
        <v>-36</v>
      </c>
      <c r="L76">
        <f>POWER('Knuth B Generator'!K76,2)/1000</f>
        <v>1.296</v>
      </c>
    </row>
    <row r="77" spans="1:12" x14ac:dyDescent="0.35">
      <c r="A77">
        <v>72</v>
      </c>
      <c r="B77" t="s">
        <v>5</v>
      </c>
      <c r="C77">
        <v>980</v>
      </c>
      <c r="D77">
        <f t="shared" si="5"/>
        <v>72622</v>
      </c>
      <c r="E77">
        <f t="shared" si="7"/>
        <v>0.72621999999999998</v>
      </c>
      <c r="F77">
        <f>STANDARDIZE(A77,B106,B107)</f>
        <v>0.76736111111111116</v>
      </c>
      <c r="G77">
        <f t="shared" si="8"/>
        <v>0.77856657824306164</v>
      </c>
      <c r="H77">
        <f t="shared" si="9"/>
        <v>5.2346578243061659E-2</v>
      </c>
      <c r="K77">
        <f t="shared" si="6"/>
        <v>-20</v>
      </c>
      <c r="L77">
        <f>POWER('Knuth B Generator'!K77,2)/1000</f>
        <v>0.4</v>
      </c>
    </row>
    <row r="78" spans="1:12" x14ac:dyDescent="0.35">
      <c r="A78">
        <v>73</v>
      </c>
      <c r="B78" t="s">
        <v>5</v>
      </c>
      <c r="C78">
        <v>983</v>
      </c>
      <c r="D78">
        <f t="shared" ref="D78:D105" si="10">D77+C78</f>
        <v>73605</v>
      </c>
      <c r="E78">
        <f t="shared" si="7"/>
        <v>0.73604999999999998</v>
      </c>
      <c r="F78">
        <f>STANDARDIZE(A78,B106,B107)</f>
        <v>0.80208333333333337</v>
      </c>
      <c r="G78">
        <f t="shared" si="8"/>
        <v>0.7887476223913944</v>
      </c>
      <c r="H78">
        <f t="shared" si="9"/>
        <v>5.2697622391394416E-2</v>
      </c>
      <c r="K78">
        <f t="shared" si="6"/>
        <v>-17</v>
      </c>
      <c r="L78">
        <f>POWER('Knuth B Generator'!K78,2)/1000</f>
        <v>0.28899999999999998</v>
      </c>
    </row>
    <row r="79" spans="1:12" x14ac:dyDescent="0.35">
      <c r="A79">
        <v>74</v>
      </c>
      <c r="B79" t="s">
        <v>4</v>
      </c>
      <c r="C79">
        <v>1014</v>
      </c>
      <c r="D79">
        <f t="shared" si="10"/>
        <v>74619</v>
      </c>
      <c r="E79">
        <f t="shared" si="7"/>
        <v>0.74619000000000002</v>
      </c>
      <c r="F79">
        <f>STANDARDIZE(A79,B106,B107)</f>
        <v>0.83680555555555558</v>
      </c>
      <c r="G79">
        <f t="shared" si="8"/>
        <v>0.79864906294139382</v>
      </c>
      <c r="H79">
        <f t="shared" si="9"/>
        <v>5.2459062941393797E-2</v>
      </c>
      <c r="K79">
        <f t="shared" si="6"/>
        <v>14</v>
      </c>
      <c r="L79">
        <f>POWER('Knuth B Generator'!K79,2)/1000</f>
        <v>0.19600000000000001</v>
      </c>
    </row>
    <row r="80" spans="1:12" x14ac:dyDescent="0.35">
      <c r="A80">
        <v>75</v>
      </c>
      <c r="B80" t="s">
        <v>5</v>
      </c>
      <c r="C80">
        <v>976</v>
      </c>
      <c r="D80">
        <f t="shared" si="10"/>
        <v>75595</v>
      </c>
      <c r="E80">
        <f t="shared" si="7"/>
        <v>0.75595000000000001</v>
      </c>
      <c r="F80">
        <f>STANDARDIZE(A80,B106,B107)</f>
        <v>0.87152777777777779</v>
      </c>
      <c r="G80">
        <f t="shared" si="8"/>
        <v>0.80826697719152263</v>
      </c>
      <c r="H80">
        <f t="shared" si="9"/>
        <v>5.2316977191522618E-2</v>
      </c>
      <c r="K80">
        <f t="shared" si="6"/>
        <v>-24</v>
      </c>
      <c r="L80">
        <f>POWER('Knuth B Generator'!K80,2)/1000</f>
        <v>0.57599999999999996</v>
      </c>
    </row>
    <row r="81" spans="1:12" x14ac:dyDescent="0.35">
      <c r="A81">
        <v>76</v>
      </c>
      <c r="B81" t="s">
        <v>4</v>
      </c>
      <c r="C81">
        <v>1063</v>
      </c>
      <c r="D81">
        <f t="shared" si="10"/>
        <v>76658</v>
      </c>
      <c r="E81">
        <f t="shared" si="7"/>
        <v>0.76658000000000004</v>
      </c>
      <c r="F81">
        <f>STANDARDIZE(A81,B106,B107)</f>
        <v>0.90625</v>
      </c>
      <c r="G81">
        <f t="shared" si="8"/>
        <v>0.81759822816150574</v>
      </c>
      <c r="H81">
        <f t="shared" si="9"/>
        <v>5.1018228161505697E-2</v>
      </c>
      <c r="K81">
        <f t="shared" si="6"/>
        <v>63</v>
      </c>
      <c r="L81">
        <f>POWER('Knuth B Generator'!K81,2)/1000</f>
        <v>3.9689999999999999</v>
      </c>
    </row>
    <row r="82" spans="1:12" x14ac:dyDescent="0.35">
      <c r="A82">
        <v>77</v>
      </c>
      <c r="B82" t="s">
        <v>5</v>
      </c>
      <c r="C82">
        <v>962</v>
      </c>
      <c r="D82">
        <f t="shared" si="10"/>
        <v>77620</v>
      </c>
      <c r="E82">
        <f t="shared" si="7"/>
        <v>0.7762</v>
      </c>
      <c r="F82">
        <f>STANDARDIZE(A82,B106,B107)</f>
        <v>0.94097222222222221</v>
      </c>
      <c r="G82">
        <f t="shared" si="8"/>
        <v>0.82664045281085652</v>
      </c>
      <c r="H82">
        <f t="shared" si="9"/>
        <v>5.0440452810856518E-2</v>
      </c>
      <c r="K82">
        <f t="shared" si="6"/>
        <v>-38</v>
      </c>
      <c r="L82">
        <f>POWER('Knuth B Generator'!K82,2)/1000</f>
        <v>1.444</v>
      </c>
    </row>
    <row r="83" spans="1:12" x14ac:dyDescent="0.35">
      <c r="A83">
        <v>78</v>
      </c>
      <c r="B83" t="s">
        <v>5</v>
      </c>
      <c r="C83">
        <v>957</v>
      </c>
      <c r="D83">
        <f t="shared" si="10"/>
        <v>78577</v>
      </c>
      <c r="E83">
        <f t="shared" si="7"/>
        <v>0.78576999999999997</v>
      </c>
      <c r="F83">
        <f>STANDARDIZE(A83,B106,B107)</f>
        <v>0.97569444444444442</v>
      </c>
      <c r="G83">
        <f t="shared" si="8"/>
        <v>0.83539204693563474</v>
      </c>
      <c r="H83">
        <f t="shared" si="9"/>
        <v>4.9622046935634767E-2</v>
      </c>
      <c r="K83">
        <f t="shared" si="6"/>
        <v>-43</v>
      </c>
      <c r="L83">
        <f>POWER('Knuth B Generator'!K83,2)/1000</f>
        <v>1.849</v>
      </c>
    </row>
    <row r="84" spans="1:12" x14ac:dyDescent="0.35">
      <c r="A84">
        <v>79</v>
      </c>
      <c r="B84" t="s">
        <v>4</v>
      </c>
      <c r="C84">
        <v>1028</v>
      </c>
      <c r="D84">
        <f t="shared" si="10"/>
        <v>79605</v>
      </c>
      <c r="E84">
        <f t="shared" si="7"/>
        <v>0.79605000000000004</v>
      </c>
      <c r="F84">
        <f>STANDARDIZE(A84,B106,B107)</f>
        <v>1.0104166666666667</v>
      </c>
      <c r="G84">
        <f t="shared" si="8"/>
        <v>0.843852146933881</v>
      </c>
      <c r="H84">
        <f t="shared" si="9"/>
        <v>4.7802146933880962E-2</v>
      </c>
      <c r="K84">
        <f t="shared" si="6"/>
        <v>28</v>
      </c>
      <c r="L84">
        <f>POWER('Knuth B Generator'!K84,2)/1000</f>
        <v>0.78400000000000003</v>
      </c>
    </row>
    <row r="85" spans="1:12" x14ac:dyDescent="0.35">
      <c r="A85">
        <v>80</v>
      </c>
      <c r="B85" t="s">
        <v>4</v>
      </c>
      <c r="C85">
        <v>1015</v>
      </c>
      <c r="D85">
        <f t="shared" si="10"/>
        <v>80620</v>
      </c>
      <c r="E85">
        <f t="shared" si="7"/>
        <v>0.80620000000000003</v>
      </c>
      <c r="F85">
        <f>STANDARDIZE(A85,B106,B107)</f>
        <v>1.0451388888888888</v>
      </c>
      <c r="G85">
        <f t="shared" si="8"/>
        <v>0.85202060864654361</v>
      </c>
      <c r="H85">
        <f t="shared" si="9"/>
        <v>4.5820608646543581E-2</v>
      </c>
      <c r="K85">
        <f t="shared" si="6"/>
        <v>15</v>
      </c>
      <c r="L85">
        <f>POWER('Knuth B Generator'!K85,2)/1000</f>
        <v>0.22500000000000001</v>
      </c>
    </row>
    <row r="86" spans="1:12" x14ac:dyDescent="0.35">
      <c r="A86">
        <v>81</v>
      </c>
      <c r="B86" t="s">
        <v>5</v>
      </c>
      <c r="C86">
        <v>983</v>
      </c>
      <c r="D86">
        <f t="shared" si="10"/>
        <v>81603</v>
      </c>
      <c r="E86">
        <f t="shared" si="7"/>
        <v>0.81603000000000003</v>
      </c>
      <c r="F86">
        <f>STANDARDIZE(A86,B106,B107)</f>
        <v>1.0798611111111112</v>
      </c>
      <c r="G86">
        <f t="shared" si="8"/>
        <v>0.85989798349485835</v>
      </c>
      <c r="H86">
        <f t="shared" si="9"/>
        <v>4.386798349485832E-2</v>
      </c>
      <c r="K86">
        <f t="shared" si="6"/>
        <v>-17</v>
      </c>
      <c r="L86">
        <f>POWER('Knuth B Generator'!K86,2)/1000</f>
        <v>0.28899999999999998</v>
      </c>
    </row>
    <row r="87" spans="1:12" x14ac:dyDescent="0.35">
      <c r="A87">
        <v>82</v>
      </c>
      <c r="B87" t="s">
        <v>5</v>
      </c>
      <c r="C87">
        <v>987</v>
      </c>
      <c r="D87">
        <f t="shared" si="10"/>
        <v>82590</v>
      </c>
      <c r="E87">
        <f t="shared" si="7"/>
        <v>0.82589999999999997</v>
      </c>
      <c r="F87">
        <f>STANDARDIZE(A87,B106,B107)</f>
        <v>1.1145833333333333</v>
      </c>
      <c r="G87">
        <f t="shared" si="8"/>
        <v>0.86748549214698401</v>
      </c>
      <c r="H87">
        <f t="shared" si="9"/>
        <v>4.1585492146984038E-2</v>
      </c>
      <c r="K87">
        <f t="shared" si="6"/>
        <v>-13</v>
      </c>
      <c r="L87">
        <f>POWER('Knuth B Generator'!K87,2)/1000</f>
        <v>0.16900000000000001</v>
      </c>
    </row>
    <row r="88" spans="1:12" x14ac:dyDescent="0.35">
      <c r="A88">
        <v>83</v>
      </c>
      <c r="B88" t="s">
        <v>4</v>
      </c>
      <c r="C88">
        <v>1057</v>
      </c>
      <c r="D88">
        <f t="shared" si="10"/>
        <v>83647</v>
      </c>
      <c r="E88">
        <f t="shared" si="7"/>
        <v>0.83647000000000005</v>
      </c>
      <c r="F88">
        <f>STANDARDIZE(A88,B106,B107)</f>
        <v>1.1493055555555556</v>
      </c>
      <c r="G88">
        <f t="shared" si="8"/>
        <v>0.87478499595621872</v>
      </c>
      <c r="H88">
        <f t="shared" si="9"/>
        <v>3.8314995956218678E-2</v>
      </c>
      <c r="K88">
        <f t="shared" si="6"/>
        <v>57</v>
      </c>
      <c r="L88">
        <f>POWER('Knuth B Generator'!K88,2)/1000</f>
        <v>3.2490000000000001</v>
      </c>
    </row>
    <row r="89" spans="1:12" x14ac:dyDescent="0.35">
      <c r="A89">
        <v>84</v>
      </c>
      <c r="B89" t="s">
        <v>4</v>
      </c>
      <c r="C89">
        <v>1037</v>
      </c>
      <c r="D89">
        <f t="shared" si="10"/>
        <v>84684</v>
      </c>
      <c r="E89">
        <f t="shared" si="7"/>
        <v>0.84684000000000004</v>
      </c>
      <c r="F89">
        <f>STANDARDIZE(A89,B106,B107)</f>
        <v>1.1840277777777779</v>
      </c>
      <c r="G89">
        <f t="shared" si="8"/>
        <v>0.88179896642029743</v>
      </c>
      <c r="H89">
        <f t="shared" si="9"/>
        <v>3.4958966420297388E-2</v>
      </c>
      <c r="K89">
        <f t="shared" si="6"/>
        <v>37</v>
      </c>
      <c r="L89">
        <f>POWER('Knuth B Generator'!K89,2)/1000</f>
        <v>1.369</v>
      </c>
    </row>
    <row r="90" spans="1:12" x14ac:dyDescent="0.35">
      <c r="A90">
        <v>85</v>
      </c>
      <c r="B90" t="s">
        <v>5</v>
      </c>
      <c r="C90">
        <v>970</v>
      </c>
      <c r="D90">
        <f t="shared" si="10"/>
        <v>85654</v>
      </c>
      <c r="E90">
        <f t="shared" si="7"/>
        <v>0.85653999999999997</v>
      </c>
      <c r="F90">
        <f>STANDARDIZE(A90,B106,B107)</f>
        <v>1.21875</v>
      </c>
      <c r="G90">
        <f t="shared" si="8"/>
        <v>0.88853045291612953</v>
      </c>
      <c r="H90">
        <f t="shared" si="9"/>
        <v>3.1990452916129564E-2</v>
      </c>
      <c r="K90">
        <f t="shared" si="6"/>
        <v>-30</v>
      </c>
      <c r="L90">
        <f>POWER('Knuth B Generator'!K90,2)/1000</f>
        <v>0.9</v>
      </c>
    </row>
    <row r="91" spans="1:12" x14ac:dyDescent="0.35">
      <c r="A91">
        <v>86</v>
      </c>
      <c r="B91" t="s">
        <v>5</v>
      </c>
      <c r="C91">
        <v>999</v>
      </c>
      <c r="D91">
        <f t="shared" si="10"/>
        <v>86653</v>
      </c>
      <c r="E91">
        <f t="shared" si="7"/>
        <v>0.86653000000000002</v>
      </c>
      <c r="F91">
        <f>STANDARDIZE(A91,B106,B107)</f>
        <v>1.2534722222222223</v>
      </c>
      <c r="G91">
        <f t="shared" si="8"/>
        <v>0.89498304896690217</v>
      </c>
      <c r="H91">
        <f t="shared" si="9"/>
        <v>2.845304896690215E-2</v>
      </c>
      <c r="K91">
        <f t="shared" si="6"/>
        <v>-1</v>
      </c>
      <c r="L91">
        <f>POWER('Knuth B Generator'!K91,2)/1000</f>
        <v>1E-3</v>
      </c>
    </row>
    <row r="92" spans="1:12" x14ac:dyDescent="0.35">
      <c r="A92">
        <v>87</v>
      </c>
      <c r="B92" t="s">
        <v>4</v>
      </c>
      <c r="C92">
        <v>1002</v>
      </c>
      <c r="D92">
        <f t="shared" si="10"/>
        <v>87655</v>
      </c>
      <c r="E92">
        <f t="shared" si="7"/>
        <v>0.87655000000000005</v>
      </c>
      <c r="F92">
        <f>STANDARDIZE(A92,B106,B107)</f>
        <v>1.2881944444444444</v>
      </c>
      <c r="G92">
        <f t="shared" si="8"/>
        <v>0.90116085729882711</v>
      </c>
      <c r="H92">
        <f t="shared" si="9"/>
        <v>2.461085729882706E-2</v>
      </c>
      <c r="K92">
        <f t="shared" si="6"/>
        <v>2</v>
      </c>
      <c r="L92">
        <f>POWER('Knuth B Generator'!K92,2)/1000</f>
        <v>4.0000000000000001E-3</v>
      </c>
    </row>
    <row r="93" spans="1:12" x14ac:dyDescent="0.35">
      <c r="A93">
        <v>88</v>
      </c>
      <c r="B93" t="s">
        <v>4</v>
      </c>
      <c r="C93">
        <v>1005</v>
      </c>
      <c r="D93">
        <f t="shared" si="10"/>
        <v>88660</v>
      </c>
      <c r="E93">
        <f t="shared" si="7"/>
        <v>0.88660000000000005</v>
      </c>
      <c r="F93">
        <f>STANDARDIZE(A93,B106,B107)</f>
        <v>1.3229166666666667</v>
      </c>
      <c r="G93">
        <f t="shared" si="8"/>
        <v>0.90706845394301727</v>
      </c>
      <c r="H93">
        <f t="shared" si="9"/>
        <v>2.0468453943017217E-2</v>
      </c>
      <c r="K93">
        <f t="shared" si="6"/>
        <v>5</v>
      </c>
      <c r="L93">
        <f>POWER('Knuth B Generator'!K93,2)/1000</f>
        <v>2.5000000000000001E-2</v>
      </c>
    </row>
    <row r="94" spans="1:12" x14ac:dyDescent="0.35">
      <c r="A94">
        <v>89</v>
      </c>
      <c r="B94" t="s">
        <v>5</v>
      </c>
      <c r="C94">
        <v>942</v>
      </c>
      <c r="D94">
        <f t="shared" si="10"/>
        <v>89602</v>
      </c>
      <c r="E94">
        <f t="shared" si="7"/>
        <v>0.89602000000000004</v>
      </c>
      <c r="F94">
        <f>STANDARDIZE(A94,B106,B107)</f>
        <v>1.3576388888888888</v>
      </c>
      <c r="G94">
        <f t="shared" si="8"/>
        <v>0.91271085163415444</v>
      </c>
      <c r="H94">
        <f t="shared" si="9"/>
        <v>1.6690851634154402E-2</v>
      </c>
      <c r="K94">
        <f t="shared" si="6"/>
        <v>-58</v>
      </c>
      <c r="L94">
        <f>POWER('Knuth B Generator'!K94,2)/1000</f>
        <v>3.3639999999999999</v>
      </c>
    </row>
    <row r="95" spans="1:12" x14ac:dyDescent="0.35">
      <c r="A95">
        <v>90</v>
      </c>
      <c r="B95" t="s">
        <v>4</v>
      </c>
      <c r="C95">
        <v>1046</v>
      </c>
      <c r="D95">
        <f t="shared" si="10"/>
        <v>90648</v>
      </c>
      <c r="E95">
        <f t="shared" si="7"/>
        <v>0.90647999999999995</v>
      </c>
      <c r="F95">
        <f>STANDARDIZE(A95,B106,B107)</f>
        <v>1.3923611111111112</v>
      </c>
      <c r="G95">
        <f t="shared" si="8"/>
        <v>0.91809346275187154</v>
      </c>
      <c r="H95">
        <f t="shared" si="9"/>
        <v>1.1613462751871584E-2</v>
      </c>
      <c r="K95">
        <f t="shared" si="6"/>
        <v>46</v>
      </c>
      <c r="L95">
        <f>POWER('Knuth B Generator'!K95,2)/1000</f>
        <v>2.1160000000000001</v>
      </c>
    </row>
    <row r="96" spans="1:12" x14ac:dyDescent="0.35">
      <c r="A96">
        <v>91</v>
      </c>
      <c r="B96" t="s">
        <v>5</v>
      </c>
      <c r="C96">
        <v>996</v>
      </c>
      <c r="D96">
        <f t="shared" si="10"/>
        <v>91644</v>
      </c>
      <c r="E96">
        <f t="shared" si="7"/>
        <v>0.91644000000000003</v>
      </c>
      <c r="F96">
        <f>STANDARDIZE(A96,B106,B107)</f>
        <v>1.4270833333333333</v>
      </c>
      <c r="G96">
        <f t="shared" si="8"/>
        <v>0.92322206204324953</v>
      </c>
      <c r="H96">
        <f t="shared" si="9"/>
        <v>6.7820620432494927E-3</v>
      </c>
      <c r="K96">
        <f t="shared" si="6"/>
        <v>-4</v>
      </c>
      <c r="L96">
        <f>POWER('Knuth B Generator'!K96,2)/1000</f>
        <v>1.6E-2</v>
      </c>
    </row>
    <row r="97" spans="1:12" x14ac:dyDescent="0.35">
      <c r="A97">
        <v>92</v>
      </c>
      <c r="B97" t="s">
        <v>5</v>
      </c>
      <c r="C97">
        <v>955</v>
      </c>
      <c r="D97">
        <f t="shared" si="10"/>
        <v>92599</v>
      </c>
      <c r="E97">
        <f t="shared" si="7"/>
        <v>0.92598999999999998</v>
      </c>
      <c r="F97">
        <f>STANDARDIZE(A97,B106,B107)</f>
        <v>1.4618055555555556</v>
      </c>
      <c r="G97">
        <f t="shared" si="8"/>
        <v>0.92810274935568371</v>
      </c>
      <c r="H97">
        <f t="shared" si="9"/>
        <v>2.1127493556837296E-3</v>
      </c>
      <c r="K97">
        <f t="shared" si="6"/>
        <v>-45</v>
      </c>
      <c r="L97">
        <f>POWER('Knuth B Generator'!K97,2)/1000</f>
        <v>2.0249999999999999</v>
      </c>
    </row>
    <row r="98" spans="1:12" x14ac:dyDescent="0.35">
      <c r="A98">
        <v>93</v>
      </c>
      <c r="B98" t="s">
        <v>5</v>
      </c>
      <c r="C98">
        <v>954</v>
      </c>
      <c r="D98">
        <f t="shared" si="10"/>
        <v>93553</v>
      </c>
      <c r="E98">
        <f t="shared" si="7"/>
        <v>0.93552999999999997</v>
      </c>
      <c r="F98">
        <f>STANDARDIZE(A98,B106,B107)</f>
        <v>1.4965277777777779</v>
      </c>
      <c r="G98">
        <f t="shared" si="8"/>
        <v>0.93274191259874573</v>
      </c>
      <c r="H98">
        <f t="shared" si="9"/>
        <v>2.7880874012542467E-3</v>
      </c>
      <c r="K98">
        <f t="shared" si="6"/>
        <v>-46</v>
      </c>
      <c r="L98">
        <f>POWER('Knuth B Generator'!K98,2)/1000</f>
        <v>2.1160000000000001</v>
      </c>
    </row>
    <row r="99" spans="1:12" x14ac:dyDescent="0.35">
      <c r="A99">
        <v>94</v>
      </c>
      <c r="B99" t="s">
        <v>4</v>
      </c>
      <c r="C99">
        <v>1005</v>
      </c>
      <c r="D99">
        <f t="shared" si="10"/>
        <v>94558</v>
      </c>
      <c r="E99">
        <f t="shared" si="7"/>
        <v>0.94557999999999998</v>
      </c>
      <c r="F99">
        <f>STANDARDIZE(A99,B106,B107)</f>
        <v>1.53125</v>
      </c>
      <c r="G99">
        <f t="shared" si="8"/>
        <v>0.93714619114174813</v>
      </c>
      <c r="H99">
        <f t="shared" si="9"/>
        <v>8.4338088582518456E-3</v>
      </c>
      <c r="K99">
        <f t="shared" si="6"/>
        <v>5</v>
      </c>
      <c r="L99">
        <f>POWER('Knuth B Generator'!K99,2)/1000</f>
        <v>2.5000000000000001E-2</v>
      </c>
    </row>
    <row r="100" spans="1:12" x14ac:dyDescent="0.35">
      <c r="A100">
        <v>95</v>
      </c>
      <c r="B100" t="s">
        <v>5</v>
      </c>
      <c r="C100">
        <v>961</v>
      </c>
      <c r="D100">
        <f t="shared" si="10"/>
        <v>95519</v>
      </c>
      <c r="E100">
        <f t="shared" si="7"/>
        <v>0.95518999999999998</v>
      </c>
      <c r="F100">
        <f>STANDARDIZE(A100,B106,B107)</f>
        <v>1.5659722222222223</v>
      </c>
      <c r="G100">
        <f t="shared" si="8"/>
        <v>0.94132243984065644</v>
      </c>
      <c r="H100">
        <f t="shared" si="9"/>
        <v>1.3867560159343539E-2</v>
      </c>
      <c r="K100">
        <f t="shared" si="6"/>
        <v>-39</v>
      </c>
      <c r="L100">
        <f>POWER('Knuth B Generator'!K100,2)/1000</f>
        <v>1.5209999999999999</v>
      </c>
    </row>
    <row r="101" spans="1:12" x14ac:dyDescent="0.35">
      <c r="A101">
        <v>96</v>
      </c>
      <c r="B101" t="s">
        <v>5</v>
      </c>
      <c r="C101">
        <v>967</v>
      </c>
      <c r="D101">
        <f t="shared" si="10"/>
        <v>96486</v>
      </c>
      <c r="E101">
        <f t="shared" si="7"/>
        <v>0.96486000000000005</v>
      </c>
      <c r="F101">
        <f>STANDARDIZE(A101,B106,B107)</f>
        <v>1.6006944444444444</v>
      </c>
      <c r="G101">
        <f t="shared" si="8"/>
        <v>0.94527769387398541</v>
      </c>
      <c r="H101">
        <f t="shared" si="9"/>
        <v>1.9582306126014637E-2</v>
      </c>
      <c r="K101">
        <f t="shared" si="6"/>
        <v>-33</v>
      </c>
      <c r="L101">
        <f>POWER('Knuth B Generator'!K101,2)/1000</f>
        <v>1.089</v>
      </c>
    </row>
    <row r="102" spans="1:12" x14ac:dyDescent="0.35">
      <c r="A102">
        <v>97</v>
      </c>
      <c r="B102" t="s">
        <v>5</v>
      </c>
      <c r="C102">
        <v>977</v>
      </c>
      <c r="D102">
        <f t="shared" si="10"/>
        <v>97463</v>
      </c>
      <c r="E102">
        <f t="shared" si="7"/>
        <v>0.97463</v>
      </c>
      <c r="F102">
        <f>STANDARDIZE(A102,B106,B107)</f>
        <v>1.6354166666666667</v>
      </c>
      <c r="G102">
        <f t="shared" si="8"/>
        <v>0.94901913455253406</v>
      </c>
      <c r="H102">
        <f t="shared" si="9"/>
        <v>2.5610865447465936E-2</v>
      </c>
      <c r="K102">
        <f t="shared" si="6"/>
        <v>-23</v>
      </c>
      <c r="L102">
        <f>POWER('Knuth B Generator'!K102,2)/1000</f>
        <v>0.52900000000000003</v>
      </c>
    </row>
    <row r="103" spans="1:12" x14ac:dyDescent="0.35">
      <c r="A103">
        <v>98</v>
      </c>
      <c r="B103" t="s">
        <v>4</v>
      </c>
      <c r="C103">
        <v>1021</v>
      </c>
      <c r="D103">
        <f t="shared" si="10"/>
        <v>98484</v>
      </c>
      <c r="E103">
        <f t="shared" si="7"/>
        <v>0.98484000000000005</v>
      </c>
      <c r="F103">
        <f>STANDARDIZE(A103,B106,B107)</f>
        <v>1.6701388888888888</v>
      </c>
      <c r="G103">
        <f t="shared" si="8"/>
        <v>0.95255405625242751</v>
      </c>
      <c r="H103">
        <f t="shared" si="9"/>
        <v>3.2285943747572543E-2</v>
      </c>
      <c r="K103">
        <f t="shared" si="6"/>
        <v>21</v>
      </c>
      <c r="L103">
        <f>POWER('Knuth B Generator'!K103,2)/1000</f>
        <v>0.441</v>
      </c>
    </row>
    <row r="104" spans="1:12" x14ac:dyDescent="0.35">
      <c r="A104">
        <v>99</v>
      </c>
      <c r="B104" t="s">
        <v>4</v>
      </c>
      <c r="C104">
        <v>1016</v>
      </c>
      <c r="D104">
        <f t="shared" si="10"/>
        <v>99500</v>
      </c>
      <c r="E104">
        <f t="shared" si="7"/>
        <v>0.995</v>
      </c>
      <c r="F104">
        <f>STANDARDIZE(A104,B106,B107)</f>
        <v>1.7048611111111112</v>
      </c>
      <c r="G104">
        <f t="shared" si="8"/>
        <v>0.95588983460513766</v>
      </c>
      <c r="H104">
        <f t="shared" si="9"/>
        <v>3.911016539486234E-2</v>
      </c>
      <c r="K104">
        <f t="shared" si="6"/>
        <v>16</v>
      </c>
      <c r="L104">
        <f>POWER('Knuth B Generator'!K104,2)/1000</f>
        <v>0.25600000000000001</v>
      </c>
    </row>
    <row r="105" spans="1:12" x14ac:dyDescent="0.35">
      <c r="A105">
        <v>100</v>
      </c>
      <c r="B105" t="s">
        <v>3</v>
      </c>
      <c r="C105">
        <v>500</v>
      </c>
      <c r="D105">
        <f t="shared" si="10"/>
        <v>100000</v>
      </c>
      <c r="E105">
        <f t="shared" si="7"/>
        <v>1</v>
      </c>
      <c r="F105">
        <f>STANDARDIZE(A105,B106,B107)</f>
        <v>1.7395833333333333</v>
      </c>
      <c r="G105">
        <f t="shared" si="8"/>
        <v>0.95903389606209377</v>
      </c>
      <c r="H105">
        <f t="shared" si="9"/>
        <v>4.0966103937906229E-2</v>
      </c>
      <c r="K105">
        <f t="shared" si="6"/>
        <v>-500</v>
      </c>
      <c r="L105">
        <f>POWER('Knuth B Generator'!K105,2)/1000</f>
        <v>250</v>
      </c>
    </row>
    <row r="106" spans="1:12" x14ac:dyDescent="0.35">
      <c r="A106" t="s">
        <v>6</v>
      </c>
      <c r="B106">
        <v>49.9</v>
      </c>
    </row>
    <row r="107" spans="1:12" x14ac:dyDescent="0.35">
      <c r="A107" t="s">
        <v>7</v>
      </c>
      <c r="B107">
        <v>28.8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9.107359661284932E-2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590.83599999999967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6.1633642388969345E-2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-5.2815228650360542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-681.85189744343484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-5.2967044530580401</v>
      </c>
    </row>
    <row r="127" spans="1:4" x14ac:dyDescent="0.35">
      <c r="A127" t="s">
        <v>53</v>
      </c>
      <c r="B127">
        <f>B122+B123*_xlfn.NORM.S.INV(1-0.05/2)</f>
        <v>-5.2663412770140683</v>
      </c>
    </row>
    <row r="129" spans="1:4" x14ac:dyDescent="0.35">
      <c r="A129" t="s">
        <v>54</v>
      </c>
      <c r="B129">
        <f>KURT(C5:C105)</f>
        <v>32.728380752779771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2112.6607068783528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32.698017880341752</v>
      </c>
    </row>
    <row r="134" spans="1:4" x14ac:dyDescent="0.35">
      <c r="A134" t="s">
        <v>57</v>
      </c>
      <c r="B134">
        <f>B129+B130*_xlfn.NORM.S.INV(1-0.05/2)</f>
        <v>32.758743625217789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2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15</v>
      </c>
    </row>
    <row r="2" spans="1:15" x14ac:dyDescent="0.35">
      <c r="A2" t="s">
        <v>16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481</v>
      </c>
      <c r="D5">
        <v>481</v>
      </c>
      <c r="E5">
        <f>D5/100000</f>
        <v>4.81E-3</v>
      </c>
      <c r="F5">
        <f>STANDARDIZE(A5,B106,B107)</f>
        <v>-1.7335640138408306</v>
      </c>
      <c r="G5">
        <f>NORMSDIST(F5)</f>
        <v>4.149773509689747E-2</v>
      </c>
      <c r="H5">
        <f>ABS(G5-E5)</f>
        <v>3.6687735096897468E-2</v>
      </c>
      <c r="K5">
        <f>C5-1000</f>
        <v>-519</v>
      </c>
      <c r="L5">
        <f>POWER('Minimal Std Rand'!K5,2)/1000</f>
        <v>269.36099999999999</v>
      </c>
    </row>
    <row r="6" spans="1:15" x14ac:dyDescent="0.35">
      <c r="A6">
        <v>1</v>
      </c>
      <c r="B6" t="s">
        <v>5</v>
      </c>
      <c r="C6">
        <v>985</v>
      </c>
      <c r="D6">
        <f t="shared" ref="D6:D13" si="0">D5+C6</f>
        <v>1466</v>
      </c>
      <c r="E6">
        <f>D6/100000</f>
        <v>1.4659999999999999E-2</v>
      </c>
      <c r="F6">
        <f>STANDARDIZE(A6,B106,B107)</f>
        <v>-1.698961937716263</v>
      </c>
      <c r="G6">
        <f>NORMSDIST(F6)</f>
        <v>4.4663177734784919E-2</v>
      </c>
      <c r="H6">
        <f>ABS(G6-E6)</f>
        <v>3.0003177734784919E-2</v>
      </c>
      <c r="K6">
        <f t="shared" ref="K6:K69" si="1">C6-1000</f>
        <v>-15</v>
      </c>
      <c r="L6">
        <f>POWER('Minimal Std Rand'!K6,2)/1000</f>
        <v>0.22500000000000001</v>
      </c>
    </row>
    <row r="7" spans="1:15" x14ac:dyDescent="0.35">
      <c r="A7">
        <v>2</v>
      </c>
      <c r="B7" t="s">
        <v>5</v>
      </c>
      <c r="C7">
        <v>998</v>
      </c>
      <c r="D7">
        <f t="shared" si="0"/>
        <v>2464</v>
      </c>
      <c r="E7">
        <f t="shared" ref="E7:E70" si="2">D7/100000</f>
        <v>2.4639999999999999E-2</v>
      </c>
      <c r="F7">
        <f>STANDARDIZE(A7,B106,B107)</f>
        <v>-1.6643598615916957</v>
      </c>
      <c r="G7">
        <f t="shared" ref="G7:G70" si="3">NORMSDIST(F7)</f>
        <v>4.8020268130391376E-2</v>
      </c>
      <c r="H7">
        <f t="shared" ref="H7:H70" si="4">ABS(G7-E7)</f>
        <v>2.3380268130391377E-2</v>
      </c>
      <c r="K7">
        <f t="shared" si="1"/>
        <v>-2</v>
      </c>
      <c r="L7">
        <f>POWER('Minimal Std Rand'!K7,2)/1000</f>
        <v>4.0000000000000001E-3</v>
      </c>
    </row>
    <row r="8" spans="1:15" x14ac:dyDescent="0.35">
      <c r="A8">
        <v>3</v>
      </c>
      <c r="B8" t="s">
        <v>5</v>
      </c>
      <c r="C8">
        <v>988</v>
      </c>
      <c r="D8">
        <f t="shared" si="0"/>
        <v>3452</v>
      </c>
      <c r="E8">
        <f t="shared" si="2"/>
        <v>3.4520000000000002E-2</v>
      </c>
      <c r="F8">
        <f>STANDARDIZE(A8,B106,B107)</f>
        <v>-1.6297577854671281</v>
      </c>
      <c r="G8">
        <f t="shared" si="3"/>
        <v>5.1576349523064779E-2</v>
      </c>
      <c r="H8">
        <f t="shared" si="4"/>
        <v>1.7056349523064777E-2</v>
      </c>
      <c r="K8">
        <f t="shared" si="1"/>
        <v>-12</v>
      </c>
      <c r="L8">
        <f>POWER('Minimal Std Rand'!K8,2)/1000</f>
        <v>0.14399999999999999</v>
      </c>
    </row>
    <row r="9" spans="1:15" x14ac:dyDescent="0.35">
      <c r="A9">
        <v>4</v>
      </c>
      <c r="B9" t="s">
        <v>5</v>
      </c>
      <c r="C9">
        <v>976</v>
      </c>
      <c r="D9">
        <f t="shared" si="0"/>
        <v>4428</v>
      </c>
      <c r="E9">
        <f t="shared" si="2"/>
        <v>4.428E-2</v>
      </c>
      <c r="F9">
        <f>STANDARDIZE(A9,B106,B107)</f>
        <v>-1.5951557093425608</v>
      </c>
      <c r="G9">
        <f t="shared" si="3"/>
        <v>5.5338710136286572E-2</v>
      </c>
      <c r="H9">
        <f t="shared" si="4"/>
        <v>1.1058710136286572E-2</v>
      </c>
      <c r="K9">
        <f t="shared" si="1"/>
        <v>-24</v>
      </c>
      <c r="L9">
        <f>POWER('Minimal Std Rand'!K9,2)/1000</f>
        <v>0.57599999999999996</v>
      </c>
    </row>
    <row r="10" spans="1:15" x14ac:dyDescent="0.35">
      <c r="A10">
        <v>5</v>
      </c>
      <c r="B10" t="s">
        <v>4</v>
      </c>
      <c r="C10">
        <v>1076</v>
      </c>
      <c r="D10">
        <f t="shared" si="0"/>
        <v>5504</v>
      </c>
      <c r="E10">
        <f t="shared" si="2"/>
        <v>5.5039999999999999E-2</v>
      </c>
      <c r="F10">
        <f>STANDARDIZE(A10,B106,B107)</f>
        <v>-1.5605536332179932</v>
      </c>
      <c r="G10">
        <f t="shared" si="3"/>
        <v>5.9314553035270827E-2</v>
      </c>
      <c r="H10">
        <f t="shared" si="4"/>
        <v>4.2745530352708283E-3</v>
      </c>
      <c r="K10">
        <f t="shared" si="1"/>
        <v>76</v>
      </c>
      <c r="L10">
        <f>POWER('Minimal Std Rand'!K10,2)/1000</f>
        <v>5.7759999999999998</v>
      </c>
    </row>
    <row r="11" spans="1:15" x14ac:dyDescent="0.35">
      <c r="A11">
        <v>6</v>
      </c>
      <c r="B11" t="s">
        <v>4</v>
      </c>
      <c r="C11">
        <v>1056</v>
      </c>
      <c r="D11">
        <f t="shared" si="0"/>
        <v>6560</v>
      </c>
      <c r="E11">
        <f t="shared" si="2"/>
        <v>6.5600000000000006E-2</v>
      </c>
      <c r="F11">
        <f>STANDARDIZE(A11,B106,B107)</f>
        <v>-1.5259515570934257</v>
      </c>
      <c r="G11">
        <f t="shared" si="3"/>
        <v>6.351096465593295E-2</v>
      </c>
      <c r="H11">
        <f t="shared" si="4"/>
        <v>2.0890353440670556E-3</v>
      </c>
      <c r="K11">
        <f t="shared" si="1"/>
        <v>56</v>
      </c>
      <c r="L11">
        <f>POWER('Minimal Std Rand'!K11,2)/1000</f>
        <v>3.1360000000000001</v>
      </c>
    </row>
    <row r="12" spans="1:15" x14ac:dyDescent="0.35">
      <c r="A12">
        <v>7</v>
      </c>
      <c r="B12" t="s">
        <v>4</v>
      </c>
      <c r="C12">
        <v>1023</v>
      </c>
      <c r="D12">
        <f t="shared" si="0"/>
        <v>7583</v>
      </c>
      <c r="E12">
        <f t="shared" si="2"/>
        <v>7.5829999999999995E-2</v>
      </c>
      <c r="F12">
        <f>STANDARDIZE(A12,B106,B107)</f>
        <v>-1.4913494809688583</v>
      </c>
      <c r="G12">
        <f t="shared" si="3"/>
        <v>6.7934882122559298E-2</v>
      </c>
      <c r="H12">
        <f t="shared" si="4"/>
        <v>7.8951178774406966E-3</v>
      </c>
      <c r="K12">
        <f t="shared" si="1"/>
        <v>23</v>
      </c>
      <c r="L12">
        <f>POWER('Minimal Std Rand'!K12,2)/1000</f>
        <v>0.52900000000000003</v>
      </c>
    </row>
    <row r="13" spans="1:15" x14ac:dyDescent="0.35">
      <c r="A13">
        <v>8</v>
      </c>
      <c r="B13" t="s">
        <v>4</v>
      </c>
      <c r="C13">
        <v>1005</v>
      </c>
      <c r="D13">
        <f t="shared" si="0"/>
        <v>8588</v>
      </c>
      <c r="E13">
        <f t="shared" si="2"/>
        <v>8.5879999999999998E-2</v>
      </c>
      <c r="F13">
        <f>STANDARDIZE(A13,B106,B107)</f>
        <v>-1.4567474048442908</v>
      </c>
      <c r="G13">
        <f t="shared" si="3"/>
        <v>7.2593059487097614E-2</v>
      </c>
      <c r="H13">
        <f t="shared" si="4"/>
        <v>1.3286940512902384E-2</v>
      </c>
      <c r="K13">
        <f t="shared" si="1"/>
        <v>5</v>
      </c>
      <c r="L13">
        <f>POWER('Minimal Std Rand'!K13,2)/1000</f>
        <v>2.5000000000000001E-2</v>
      </c>
    </row>
    <row r="14" spans="1:15" x14ac:dyDescent="0.35">
      <c r="A14">
        <v>9</v>
      </c>
      <c r="B14" t="s">
        <v>5</v>
      </c>
      <c r="C14">
        <v>979</v>
      </c>
      <c r="D14">
        <f t="shared" ref="D14:D77" si="5">D13+C14</f>
        <v>9567</v>
      </c>
      <c r="E14">
        <f t="shared" si="2"/>
        <v>9.5670000000000005E-2</v>
      </c>
      <c r="F14">
        <f>STANDARDIZE(A14,B106,B107)</f>
        <v>-1.4221453287197232</v>
      </c>
      <c r="G14">
        <f t="shared" si="3"/>
        <v>7.7492033038304278E-2</v>
      </c>
      <c r="H14">
        <f t="shared" si="4"/>
        <v>1.8177966961695727E-2</v>
      </c>
      <c r="K14">
        <f t="shared" si="1"/>
        <v>-21</v>
      </c>
      <c r="L14">
        <f>POWER('Minimal Std Rand'!K14,2)/1000</f>
        <v>0.441</v>
      </c>
    </row>
    <row r="15" spans="1:15" x14ac:dyDescent="0.35">
      <c r="A15">
        <v>10</v>
      </c>
      <c r="B15" t="s">
        <v>5</v>
      </c>
      <c r="C15">
        <v>990</v>
      </c>
      <c r="D15">
        <f t="shared" si="5"/>
        <v>10557</v>
      </c>
      <c r="E15">
        <f t="shared" si="2"/>
        <v>0.10557</v>
      </c>
      <c r="F15">
        <f>STANDARDIZE(A15,B106,B107)</f>
        <v>-1.3875432525951559</v>
      </c>
      <c r="G15">
        <f t="shared" si="3"/>
        <v>8.2638085843869044E-2</v>
      </c>
      <c r="H15">
        <f t="shared" si="4"/>
        <v>2.2931914156130953E-2</v>
      </c>
      <c r="K15">
        <f t="shared" si="1"/>
        <v>-10</v>
      </c>
      <c r="L15">
        <f>POWER('Minimal Std Rand'!K15,2)/1000</f>
        <v>0.1</v>
      </c>
    </row>
    <row r="16" spans="1:15" x14ac:dyDescent="0.35">
      <c r="A16">
        <v>11</v>
      </c>
      <c r="B16" t="s">
        <v>5</v>
      </c>
      <c r="C16">
        <v>984</v>
      </c>
      <c r="D16">
        <f t="shared" si="5"/>
        <v>11541</v>
      </c>
      <c r="E16">
        <f t="shared" si="2"/>
        <v>0.11541</v>
      </c>
      <c r="F16">
        <f>STANDARDIZE(A16,B106,B107)</f>
        <v>-1.3529411764705883</v>
      </c>
      <c r="G16">
        <f t="shared" si="3"/>
        <v>8.8037211702917673E-2</v>
      </c>
      <c r="H16">
        <f t="shared" si="4"/>
        <v>2.7372788297082326E-2</v>
      </c>
      <c r="K16">
        <f t="shared" si="1"/>
        <v>-16</v>
      </c>
      <c r="L16">
        <f>POWER('Minimal Std Rand'!K16,2)/1000</f>
        <v>0.25600000000000001</v>
      </c>
    </row>
    <row r="17" spans="1:12" x14ac:dyDescent="0.35">
      <c r="A17">
        <v>12</v>
      </c>
      <c r="B17" t="s">
        <v>5</v>
      </c>
      <c r="C17">
        <v>994</v>
      </c>
      <c r="D17">
        <f t="shared" si="5"/>
        <v>12535</v>
      </c>
      <c r="E17">
        <f t="shared" si="2"/>
        <v>0.12534999999999999</v>
      </c>
      <c r="F17">
        <f>STANDARDIZE(A17,B106,B107)</f>
        <v>-1.318339100346021</v>
      </c>
      <c r="G17">
        <f t="shared" si="3"/>
        <v>9.3695078699793696E-2</v>
      </c>
      <c r="H17">
        <f t="shared" si="4"/>
        <v>3.1654921300206293E-2</v>
      </c>
      <c r="K17">
        <f t="shared" si="1"/>
        <v>-6</v>
      </c>
      <c r="L17">
        <f>POWER('Minimal Std Rand'!K17,2)/1000</f>
        <v>3.5999999999999997E-2</v>
      </c>
    </row>
    <row r="18" spans="1:12" x14ac:dyDescent="0.35">
      <c r="A18">
        <v>13</v>
      </c>
      <c r="B18" t="s">
        <v>5</v>
      </c>
      <c r="C18">
        <v>985</v>
      </c>
      <c r="D18">
        <f t="shared" si="5"/>
        <v>13520</v>
      </c>
      <c r="E18">
        <f t="shared" si="2"/>
        <v>0.13519999999999999</v>
      </c>
      <c r="F18">
        <f>STANDARDIZE(A18,B106,B107)</f>
        <v>-1.2837370242214534</v>
      </c>
      <c r="G18">
        <f t="shared" si="3"/>
        <v>9.9616992562577611E-2</v>
      </c>
      <c r="H18">
        <f t="shared" si="4"/>
        <v>3.5583007437422376E-2</v>
      </c>
      <c r="K18">
        <f t="shared" si="1"/>
        <v>-15</v>
      </c>
      <c r="L18">
        <f>POWER('Minimal Std Rand'!K18,2)/1000</f>
        <v>0.22500000000000001</v>
      </c>
    </row>
    <row r="19" spans="1:12" x14ac:dyDescent="0.35">
      <c r="A19">
        <v>14</v>
      </c>
      <c r="B19" t="s">
        <v>4</v>
      </c>
      <c r="C19">
        <v>1022</v>
      </c>
      <c r="D19">
        <f t="shared" si="5"/>
        <v>14542</v>
      </c>
      <c r="E19">
        <f t="shared" si="2"/>
        <v>0.14541999999999999</v>
      </c>
      <c r="F19">
        <f>STANDARDIZE(A19,B106,B107)</f>
        <v>-1.2491349480968859</v>
      </c>
      <c r="G19">
        <f t="shared" si="3"/>
        <v>0.10580786004123294</v>
      </c>
      <c r="H19">
        <f t="shared" si="4"/>
        <v>3.9612139958767056E-2</v>
      </c>
      <c r="K19">
        <f t="shared" si="1"/>
        <v>22</v>
      </c>
      <c r="L19">
        <f>POWER('Minimal Std Rand'!K19,2)/1000</f>
        <v>0.48399999999999999</v>
      </c>
    </row>
    <row r="20" spans="1:12" x14ac:dyDescent="0.35">
      <c r="A20">
        <v>15</v>
      </c>
      <c r="B20" t="s">
        <v>5</v>
      </c>
      <c r="C20">
        <v>984</v>
      </c>
      <c r="D20">
        <f t="shared" si="5"/>
        <v>15526</v>
      </c>
      <c r="E20">
        <f t="shared" si="2"/>
        <v>0.15526000000000001</v>
      </c>
      <c r="F20">
        <f>STANDARDIZE(A20,B106,B107)</f>
        <v>-1.2145328719723185</v>
      </c>
      <c r="G20">
        <f t="shared" si="3"/>
        <v>0.11227215253041932</v>
      </c>
      <c r="H20">
        <f t="shared" si="4"/>
        <v>4.2987847469580689E-2</v>
      </c>
      <c r="K20">
        <f t="shared" si="1"/>
        <v>-16</v>
      </c>
      <c r="L20">
        <f>POWER('Minimal Std Rand'!K20,2)/1000</f>
        <v>0.25600000000000001</v>
      </c>
    </row>
    <row r="21" spans="1:12" x14ac:dyDescent="0.35">
      <c r="A21">
        <v>16</v>
      </c>
      <c r="B21" t="s">
        <v>5</v>
      </c>
      <c r="C21">
        <v>915</v>
      </c>
      <c r="D21">
        <f t="shared" si="5"/>
        <v>16441</v>
      </c>
      <c r="E21">
        <f t="shared" si="2"/>
        <v>0.16441</v>
      </c>
      <c r="F21">
        <f>STANDARDIZE(A21,B106,B107)</f>
        <v>-1.179930795847751</v>
      </c>
      <c r="G21">
        <f t="shared" si="3"/>
        <v>0.11901387017071069</v>
      </c>
      <c r="H21">
        <f t="shared" si="4"/>
        <v>4.5396129829289311E-2</v>
      </c>
      <c r="K21">
        <f t="shared" si="1"/>
        <v>-85</v>
      </c>
      <c r="L21">
        <f>POWER('Minimal Std Rand'!K21,2)/1000</f>
        <v>7.2249999999999996</v>
      </c>
    </row>
    <row r="22" spans="1:12" x14ac:dyDescent="0.35">
      <c r="A22">
        <v>17</v>
      </c>
      <c r="B22" t="s">
        <v>4</v>
      </c>
      <c r="C22">
        <v>1018</v>
      </c>
      <c r="D22">
        <f t="shared" si="5"/>
        <v>17459</v>
      </c>
      <c r="E22">
        <f t="shared" si="2"/>
        <v>0.17459</v>
      </c>
      <c r="F22">
        <f>STANDARDIZE(A22,B106,B107)</f>
        <v>-1.1453287197231834</v>
      </c>
      <c r="G22">
        <f t="shared" si="3"/>
        <v>0.12603650666905764</v>
      </c>
      <c r="H22">
        <f t="shared" si="4"/>
        <v>4.855349333094236E-2</v>
      </c>
      <c r="K22">
        <f t="shared" si="1"/>
        <v>18</v>
      </c>
      <c r="L22">
        <f>POWER('Minimal Std Rand'!K22,2)/1000</f>
        <v>0.32400000000000001</v>
      </c>
    </row>
    <row r="23" spans="1:12" x14ac:dyDescent="0.35">
      <c r="A23">
        <v>18</v>
      </c>
      <c r="B23" t="s">
        <v>4</v>
      </c>
      <c r="C23">
        <v>1024</v>
      </c>
      <c r="D23">
        <f t="shared" si="5"/>
        <v>18483</v>
      </c>
      <c r="E23">
        <f t="shared" si="2"/>
        <v>0.18482999999999999</v>
      </c>
      <c r="F23">
        <f>STANDARDIZE(A23,B106,B107)</f>
        <v>-1.1107266435986161</v>
      </c>
      <c r="G23">
        <f t="shared" si="3"/>
        <v>0.13334301508469001</v>
      </c>
      <c r="H23">
        <f t="shared" si="4"/>
        <v>5.148698491530998E-2</v>
      </c>
      <c r="K23">
        <f t="shared" si="1"/>
        <v>24</v>
      </c>
      <c r="L23">
        <f>POWER('Minimal Std Rand'!K23,2)/1000</f>
        <v>0.57599999999999996</v>
      </c>
    </row>
    <row r="24" spans="1:12" x14ac:dyDescent="0.35">
      <c r="A24">
        <v>19</v>
      </c>
      <c r="B24" t="s">
        <v>5</v>
      </c>
      <c r="C24">
        <v>965</v>
      </c>
      <c r="D24">
        <f t="shared" si="5"/>
        <v>19448</v>
      </c>
      <c r="E24">
        <f t="shared" si="2"/>
        <v>0.19447999999999999</v>
      </c>
      <c r="F24">
        <f>STANDARDIZE(A24,B106,B107)</f>
        <v>-1.0761245674740485</v>
      </c>
      <c r="G24">
        <f t="shared" si="3"/>
        <v>0.14093577483014286</v>
      </c>
      <c r="H24">
        <f t="shared" si="4"/>
        <v>5.3544225169857129E-2</v>
      </c>
      <c r="K24">
        <f t="shared" si="1"/>
        <v>-35</v>
      </c>
      <c r="L24">
        <f>POWER('Minimal Std Rand'!K24,2)/1000</f>
        <v>1.2250000000000001</v>
      </c>
    </row>
    <row r="25" spans="1:12" x14ac:dyDescent="0.35">
      <c r="A25">
        <v>20</v>
      </c>
      <c r="B25" t="s">
        <v>5</v>
      </c>
      <c r="C25">
        <v>986</v>
      </c>
      <c r="D25">
        <f t="shared" si="5"/>
        <v>20434</v>
      </c>
      <c r="E25">
        <f t="shared" si="2"/>
        <v>0.20433999999999999</v>
      </c>
      <c r="F25">
        <f>STANDARDIZE(A25,B106,B107)</f>
        <v>-1.0415224913494812</v>
      </c>
      <c r="G25">
        <f t="shared" si="3"/>
        <v>0.14881656013858702</v>
      </c>
      <c r="H25">
        <f t="shared" si="4"/>
        <v>5.5523439861412976E-2</v>
      </c>
      <c r="K25">
        <f t="shared" si="1"/>
        <v>-14</v>
      </c>
      <c r="L25">
        <f>POWER('Minimal Std Rand'!K25,2)/1000</f>
        <v>0.19600000000000001</v>
      </c>
    </row>
    <row r="26" spans="1:12" x14ac:dyDescent="0.35">
      <c r="A26">
        <v>21</v>
      </c>
      <c r="B26" t="s">
        <v>4</v>
      </c>
      <c r="C26">
        <v>1065</v>
      </c>
      <c r="D26">
        <f t="shared" si="5"/>
        <v>21499</v>
      </c>
      <c r="E26">
        <f t="shared" si="2"/>
        <v>0.21498999999999999</v>
      </c>
      <c r="F26">
        <f>STANDARDIZE(A26,B106,B107)</f>
        <v>-1.0069204152249136</v>
      </c>
      <c r="G26">
        <f t="shared" si="3"/>
        <v>0.15698651024806606</v>
      </c>
      <c r="H26">
        <f t="shared" si="4"/>
        <v>5.8003489751933923E-2</v>
      </c>
      <c r="K26">
        <f t="shared" si="1"/>
        <v>65</v>
      </c>
      <c r="L26">
        <f>POWER('Minimal Std Rand'!K26,2)/1000</f>
        <v>4.2249999999999996</v>
      </c>
    </row>
    <row r="27" spans="1:12" x14ac:dyDescent="0.35">
      <c r="A27">
        <v>22</v>
      </c>
      <c r="B27" t="s">
        <v>5</v>
      </c>
      <c r="C27">
        <v>988</v>
      </c>
      <c r="D27">
        <f t="shared" si="5"/>
        <v>22487</v>
      </c>
      <c r="E27">
        <f t="shared" si="2"/>
        <v>0.22486999999999999</v>
      </c>
      <c r="F27">
        <f>STANDARDIZE(A27,B106,B107)</f>
        <v>-0.97231833910034615</v>
      </c>
      <c r="G27">
        <f t="shared" si="3"/>
        <v>0.16544610155049327</v>
      </c>
      <c r="H27">
        <f t="shared" si="4"/>
        <v>5.9423898449506712E-2</v>
      </c>
      <c r="K27">
        <f t="shared" si="1"/>
        <v>-12</v>
      </c>
      <c r="L27">
        <f>POWER('Minimal Std Rand'!K27,2)/1000</f>
        <v>0.14399999999999999</v>
      </c>
    </row>
    <row r="28" spans="1:12" x14ac:dyDescent="0.35">
      <c r="A28">
        <v>23</v>
      </c>
      <c r="B28" t="s">
        <v>4</v>
      </c>
      <c r="C28">
        <v>1044</v>
      </c>
      <c r="D28">
        <f t="shared" si="5"/>
        <v>23531</v>
      </c>
      <c r="E28">
        <f t="shared" si="2"/>
        <v>0.23530999999999999</v>
      </c>
      <c r="F28">
        <f>STANDARDIZE(A28,B106,B107)</f>
        <v>-0.93771626297577859</v>
      </c>
      <c r="G28">
        <f t="shared" si="3"/>
        <v>0.17419512194830147</v>
      </c>
      <c r="H28">
        <f t="shared" si="4"/>
        <v>6.1114878051698518E-2</v>
      </c>
      <c r="K28">
        <f t="shared" si="1"/>
        <v>44</v>
      </c>
      <c r="L28">
        <f>POWER('Minimal Std Rand'!K28,2)/1000</f>
        <v>1.9359999999999999</v>
      </c>
    </row>
    <row r="29" spans="1:12" x14ac:dyDescent="0.35">
      <c r="A29">
        <v>24</v>
      </c>
      <c r="B29" t="s">
        <v>5</v>
      </c>
      <c r="C29">
        <v>986</v>
      </c>
      <c r="D29">
        <f t="shared" si="5"/>
        <v>24517</v>
      </c>
      <c r="E29">
        <f t="shared" si="2"/>
        <v>0.24517</v>
      </c>
      <c r="F29">
        <f>STANDARDIZE(A29,B106,B107)</f>
        <v>-0.90311418685121114</v>
      </c>
      <c r="G29">
        <f t="shared" si="3"/>
        <v>0.18323264765441769</v>
      </c>
      <c r="H29">
        <f t="shared" si="4"/>
        <v>6.1937352345582314E-2</v>
      </c>
      <c r="K29">
        <f t="shared" si="1"/>
        <v>-14</v>
      </c>
      <c r="L29">
        <f>POWER('Minimal Std Rand'!K29,2)/1000</f>
        <v>0.19600000000000001</v>
      </c>
    </row>
    <row r="30" spans="1:12" x14ac:dyDescent="0.35">
      <c r="A30">
        <v>25</v>
      </c>
      <c r="B30" t="s">
        <v>5</v>
      </c>
      <c r="C30">
        <v>990</v>
      </c>
      <c r="D30">
        <f t="shared" si="5"/>
        <v>25507</v>
      </c>
      <c r="E30">
        <f t="shared" si="2"/>
        <v>0.25507000000000002</v>
      </c>
      <c r="F30">
        <f>STANDARDIZE(A30,B106,B107)</f>
        <v>-0.86851211072664369</v>
      </c>
      <c r="G30">
        <f t="shared" si="3"/>
        <v>0.19255702266174862</v>
      </c>
      <c r="H30">
        <f t="shared" si="4"/>
        <v>6.2512977338251396E-2</v>
      </c>
      <c r="K30">
        <f t="shared" si="1"/>
        <v>-10</v>
      </c>
      <c r="L30">
        <f>POWER('Minimal Std Rand'!K30,2)/1000</f>
        <v>0.1</v>
      </c>
    </row>
    <row r="31" spans="1:12" x14ac:dyDescent="0.35">
      <c r="A31">
        <v>26</v>
      </c>
      <c r="B31" t="s">
        <v>5</v>
      </c>
      <c r="C31">
        <v>996</v>
      </c>
      <c r="D31">
        <f t="shared" si="5"/>
        <v>26503</v>
      </c>
      <c r="E31">
        <f t="shared" si="2"/>
        <v>0.26502999999999999</v>
      </c>
      <c r="F31">
        <f>STANDARDIZE(A31,B106,B107)</f>
        <v>-0.83391003460207624</v>
      </c>
      <c r="G31">
        <f t="shared" si="3"/>
        <v>0.20216584109662086</v>
      </c>
      <c r="H31">
        <f t="shared" si="4"/>
        <v>6.2864158903379125E-2</v>
      </c>
      <c r="K31">
        <f t="shared" si="1"/>
        <v>-4</v>
      </c>
      <c r="L31">
        <f>POWER('Minimal Std Rand'!K31,2)/1000</f>
        <v>1.6E-2</v>
      </c>
    </row>
    <row r="32" spans="1:12" x14ac:dyDescent="0.35">
      <c r="A32">
        <v>27</v>
      </c>
      <c r="B32" t="s">
        <v>5</v>
      </c>
      <c r="C32">
        <v>980</v>
      </c>
      <c r="D32">
        <f t="shared" si="5"/>
        <v>27483</v>
      </c>
      <c r="E32">
        <f t="shared" si="2"/>
        <v>0.27483000000000002</v>
      </c>
      <c r="F32">
        <f>STANDARDIZE(A32,B106,B107)</f>
        <v>-0.79930795847750868</v>
      </c>
      <c r="G32">
        <f t="shared" si="3"/>
        <v>0.21205593265665815</v>
      </c>
      <c r="H32">
        <f t="shared" si="4"/>
        <v>6.2774067343341872E-2</v>
      </c>
      <c r="K32">
        <f t="shared" si="1"/>
        <v>-20</v>
      </c>
      <c r="L32">
        <f>POWER('Minimal Std Rand'!K32,2)/1000</f>
        <v>0.4</v>
      </c>
    </row>
    <row r="33" spans="1:12" x14ac:dyDescent="0.35">
      <c r="A33">
        <v>28</v>
      </c>
      <c r="B33" t="s">
        <v>4</v>
      </c>
      <c r="C33">
        <v>1032</v>
      </c>
      <c r="D33">
        <f t="shared" si="5"/>
        <v>28515</v>
      </c>
      <c r="E33">
        <f t="shared" si="2"/>
        <v>0.28515000000000001</v>
      </c>
      <c r="F33">
        <f>STANDARDIZE(A33,B106,B107)</f>
        <v>-0.76470588235294124</v>
      </c>
      <c r="G33">
        <f t="shared" si="3"/>
        <v>0.2222233513174621</v>
      </c>
      <c r="H33">
        <f t="shared" si="4"/>
        <v>6.2926648682537917E-2</v>
      </c>
      <c r="K33">
        <f t="shared" si="1"/>
        <v>32</v>
      </c>
      <c r="L33">
        <f>POWER('Minimal Std Rand'!K33,2)/1000</f>
        <v>1.024</v>
      </c>
    </row>
    <row r="34" spans="1:12" x14ac:dyDescent="0.35">
      <c r="A34">
        <v>29</v>
      </c>
      <c r="B34" t="s">
        <v>5</v>
      </c>
      <c r="C34">
        <v>973</v>
      </c>
      <c r="D34">
        <f t="shared" si="5"/>
        <v>29488</v>
      </c>
      <c r="E34">
        <f t="shared" si="2"/>
        <v>0.29487999999999998</v>
      </c>
      <c r="F34">
        <f>STANDARDIZE(A34,B106,B107)</f>
        <v>-0.73010380622837379</v>
      </c>
      <c r="G34">
        <f t="shared" si="3"/>
        <v>0.23266336747427729</v>
      </c>
      <c r="H34">
        <f t="shared" si="4"/>
        <v>6.2216632525722682E-2</v>
      </c>
      <c r="K34">
        <f t="shared" si="1"/>
        <v>-27</v>
      </c>
      <c r="L34">
        <f>POWER('Minimal Std Rand'!K34,2)/1000</f>
        <v>0.72899999999999998</v>
      </c>
    </row>
    <row r="35" spans="1:12" x14ac:dyDescent="0.35">
      <c r="A35">
        <v>30</v>
      </c>
      <c r="B35" t="s">
        <v>5</v>
      </c>
      <c r="C35">
        <v>977</v>
      </c>
      <c r="D35">
        <f t="shared" si="5"/>
        <v>30465</v>
      </c>
      <c r="E35">
        <f t="shared" si="2"/>
        <v>0.30464999999999998</v>
      </c>
      <c r="F35">
        <f>STANDARDIZE(A35,B106,B107)</f>
        <v>-0.69550173010380634</v>
      </c>
      <c r="G35">
        <f t="shared" si="3"/>
        <v>0.2433704636646834</v>
      </c>
      <c r="H35">
        <f t="shared" si="4"/>
        <v>6.1279536335316576E-2</v>
      </c>
      <c r="K35">
        <f t="shared" si="1"/>
        <v>-23</v>
      </c>
      <c r="L35">
        <f>POWER('Minimal Std Rand'!K35,2)/1000</f>
        <v>0.52900000000000003</v>
      </c>
    </row>
    <row r="36" spans="1:12" x14ac:dyDescent="0.35">
      <c r="A36">
        <v>31</v>
      </c>
      <c r="B36" t="s">
        <v>4</v>
      </c>
      <c r="C36">
        <v>1001</v>
      </c>
      <c r="D36">
        <f t="shared" si="5"/>
        <v>31466</v>
      </c>
      <c r="E36">
        <f t="shared" si="2"/>
        <v>0.31466</v>
      </c>
      <c r="F36">
        <f>STANDARDIZE(A36,B106,B107)</f>
        <v>-0.66089965397923889</v>
      </c>
      <c r="G36">
        <f t="shared" si="3"/>
        <v>0.25433833399640082</v>
      </c>
      <c r="H36">
        <f t="shared" si="4"/>
        <v>6.0321666003599173E-2</v>
      </c>
      <c r="K36">
        <f t="shared" si="1"/>
        <v>1</v>
      </c>
      <c r="L36">
        <f>POWER('Minimal Std Rand'!K36,2)/1000</f>
        <v>1E-3</v>
      </c>
    </row>
    <row r="37" spans="1:12" x14ac:dyDescent="0.35">
      <c r="A37">
        <v>32</v>
      </c>
      <c r="B37" t="s">
        <v>5</v>
      </c>
      <c r="C37">
        <v>946</v>
      </c>
      <c r="D37">
        <f t="shared" si="5"/>
        <v>32412</v>
      </c>
      <c r="E37">
        <f t="shared" si="2"/>
        <v>0.32412000000000002</v>
      </c>
      <c r="F37">
        <f>STANDARDIZE(A37,B106,B107)</f>
        <v>-0.62629757785467133</v>
      </c>
      <c r="G37">
        <f t="shared" si="3"/>
        <v>0.26555988738068836</v>
      </c>
      <c r="H37">
        <f t="shared" si="4"/>
        <v>5.8560112619311655E-2</v>
      </c>
      <c r="K37">
        <f t="shared" si="1"/>
        <v>-54</v>
      </c>
      <c r="L37">
        <f>POWER('Minimal Std Rand'!K37,2)/1000</f>
        <v>2.9159999999999999</v>
      </c>
    </row>
    <row r="38" spans="1:12" x14ac:dyDescent="0.35">
      <c r="A38">
        <v>33</v>
      </c>
      <c r="B38" t="s">
        <v>4</v>
      </c>
      <c r="C38">
        <v>1033</v>
      </c>
      <c r="D38">
        <f t="shared" si="5"/>
        <v>33445</v>
      </c>
      <c r="E38">
        <f t="shared" si="2"/>
        <v>0.33445000000000003</v>
      </c>
      <c r="F38">
        <f>STANDARDIZE(A38,B106,B107)</f>
        <v>-0.59169550173010388</v>
      </c>
      <c r="G38">
        <f t="shared" si="3"/>
        <v>0.2770272546467305</v>
      </c>
      <c r="H38">
        <f t="shared" si="4"/>
        <v>5.7422745353269522E-2</v>
      </c>
      <c r="K38">
        <f t="shared" si="1"/>
        <v>33</v>
      </c>
      <c r="L38">
        <f>POWER('Minimal Std Rand'!K38,2)/1000</f>
        <v>1.089</v>
      </c>
    </row>
    <row r="39" spans="1:12" x14ac:dyDescent="0.35">
      <c r="A39">
        <v>34</v>
      </c>
      <c r="B39" t="s">
        <v>4</v>
      </c>
      <c r="C39">
        <v>1000</v>
      </c>
      <c r="D39">
        <f t="shared" si="5"/>
        <v>34445</v>
      </c>
      <c r="E39">
        <f t="shared" si="2"/>
        <v>0.34444999999999998</v>
      </c>
      <c r="F39">
        <f>STANDARDIZE(A39,B106,B107)</f>
        <v>-0.55709342560553643</v>
      </c>
      <c r="G39">
        <f t="shared" si="3"/>
        <v>0.28873179958606976</v>
      </c>
      <c r="H39">
        <f t="shared" si="4"/>
        <v>5.5718200413930219E-2</v>
      </c>
      <c r="K39">
        <f t="shared" si="1"/>
        <v>0</v>
      </c>
      <c r="L39">
        <f>POWER('Minimal Std Rand'!K39,2)/1000</f>
        <v>0</v>
      </c>
    </row>
    <row r="40" spans="1:12" x14ac:dyDescent="0.35">
      <c r="A40">
        <v>35</v>
      </c>
      <c r="B40" t="s">
        <v>4</v>
      </c>
      <c r="C40">
        <v>1004</v>
      </c>
      <c r="D40">
        <f t="shared" si="5"/>
        <v>35449</v>
      </c>
      <c r="E40">
        <f t="shared" si="2"/>
        <v>0.35449000000000003</v>
      </c>
      <c r="F40">
        <f>STANDARDIZE(A40,B106,B107)</f>
        <v>-0.52249134948096898</v>
      </c>
      <c r="G40">
        <f t="shared" si="3"/>
        <v>0.30066413394875435</v>
      </c>
      <c r="H40">
        <f t="shared" si="4"/>
        <v>5.3825866051245674E-2</v>
      </c>
      <c r="K40">
        <f t="shared" si="1"/>
        <v>4</v>
      </c>
      <c r="L40">
        <f>POWER('Minimal Std Rand'!K40,2)/1000</f>
        <v>1.6E-2</v>
      </c>
    </row>
    <row r="41" spans="1:12" x14ac:dyDescent="0.35">
      <c r="A41">
        <v>36</v>
      </c>
      <c r="B41" t="s">
        <v>5</v>
      </c>
      <c r="C41">
        <v>991</v>
      </c>
      <c r="D41">
        <f t="shared" si="5"/>
        <v>36440</v>
      </c>
      <c r="E41">
        <f t="shared" si="2"/>
        <v>0.3644</v>
      </c>
      <c r="F41">
        <f>STANDARDIZE(A41,B106,B107)</f>
        <v>-0.48788927335640148</v>
      </c>
      <c r="G41">
        <f t="shared" si="3"/>
        <v>0.31281413638468936</v>
      </c>
      <c r="H41">
        <f t="shared" si="4"/>
        <v>5.1585863615310645E-2</v>
      </c>
      <c r="K41">
        <f t="shared" si="1"/>
        <v>-9</v>
      </c>
      <c r="L41">
        <f>POWER('Minimal Std Rand'!K41,2)/1000</f>
        <v>8.1000000000000003E-2</v>
      </c>
    </row>
    <row r="42" spans="1:12" x14ac:dyDescent="0.35">
      <c r="A42">
        <v>37</v>
      </c>
      <c r="B42" t="s">
        <v>5</v>
      </c>
      <c r="C42">
        <v>996</v>
      </c>
      <c r="D42">
        <f t="shared" si="5"/>
        <v>37436</v>
      </c>
      <c r="E42">
        <f t="shared" si="2"/>
        <v>0.37436000000000003</v>
      </c>
      <c r="F42">
        <f>STANDARDIZE(A42,B106,B107)</f>
        <v>-0.45328719723183397</v>
      </c>
      <c r="G42">
        <f t="shared" si="3"/>
        <v>0.32517097529494871</v>
      </c>
      <c r="H42">
        <f t="shared" si="4"/>
        <v>4.9189024705051321E-2</v>
      </c>
      <c r="K42">
        <f t="shared" si="1"/>
        <v>-4</v>
      </c>
      <c r="L42">
        <f>POWER('Minimal Std Rand'!K42,2)/1000</f>
        <v>1.6E-2</v>
      </c>
    </row>
    <row r="43" spans="1:12" x14ac:dyDescent="0.35">
      <c r="A43">
        <v>38</v>
      </c>
      <c r="B43" t="s">
        <v>5</v>
      </c>
      <c r="C43">
        <v>977</v>
      </c>
      <c r="D43">
        <f t="shared" si="5"/>
        <v>38413</v>
      </c>
      <c r="E43">
        <f t="shared" si="2"/>
        <v>0.38413000000000003</v>
      </c>
      <c r="F43">
        <f>STANDARDIZE(A43,B106,B107)</f>
        <v>-0.41868512110726652</v>
      </c>
      <c r="G43">
        <f t="shared" si="3"/>
        <v>0.33772313552880218</v>
      </c>
      <c r="H43">
        <f t="shared" si="4"/>
        <v>4.6406864471197851E-2</v>
      </c>
      <c r="K43">
        <f t="shared" si="1"/>
        <v>-23</v>
      </c>
      <c r="L43">
        <f>POWER('Minimal Std Rand'!K43,2)/1000</f>
        <v>0.52900000000000003</v>
      </c>
    </row>
    <row r="44" spans="1:12" x14ac:dyDescent="0.35">
      <c r="A44">
        <v>39</v>
      </c>
      <c r="B44" t="s">
        <v>5</v>
      </c>
      <c r="C44">
        <v>996</v>
      </c>
      <c r="D44">
        <f t="shared" si="5"/>
        <v>39409</v>
      </c>
      <c r="E44">
        <f t="shared" si="2"/>
        <v>0.39409</v>
      </c>
      <c r="F44">
        <f>STANDARDIZE(A44,B106,B107)</f>
        <v>-0.38408304498269902</v>
      </c>
      <c r="G44">
        <f t="shared" si="3"/>
        <v>0.35045844883319799</v>
      </c>
      <c r="H44">
        <f t="shared" si="4"/>
        <v>4.3631551166802007E-2</v>
      </c>
      <c r="K44">
        <f t="shared" si="1"/>
        <v>-4</v>
      </c>
      <c r="L44">
        <f>POWER('Minimal Std Rand'!K44,2)/1000</f>
        <v>1.6E-2</v>
      </c>
    </row>
    <row r="45" spans="1:12" x14ac:dyDescent="0.35">
      <c r="A45">
        <v>40</v>
      </c>
      <c r="B45" t="s">
        <v>4</v>
      </c>
      <c r="C45">
        <v>1002</v>
      </c>
      <c r="D45">
        <f t="shared" si="5"/>
        <v>40411</v>
      </c>
      <c r="E45">
        <f t="shared" si="2"/>
        <v>0.40411000000000002</v>
      </c>
      <c r="F45">
        <f>STANDARDIZE(A45,B106,B107)</f>
        <v>-0.34948096885813157</v>
      </c>
      <c r="G45">
        <f t="shared" si="3"/>
        <v>0.36336412793270972</v>
      </c>
      <c r="H45">
        <f t="shared" si="4"/>
        <v>4.0745872067290301E-2</v>
      </c>
      <c r="K45">
        <f t="shared" si="1"/>
        <v>2</v>
      </c>
      <c r="L45">
        <f>POWER('Minimal Std Rand'!K45,2)/1000</f>
        <v>4.0000000000000001E-3</v>
      </c>
    </row>
    <row r="46" spans="1:12" x14ac:dyDescent="0.35">
      <c r="A46">
        <v>41</v>
      </c>
      <c r="B46" t="s">
        <v>5</v>
      </c>
      <c r="C46">
        <v>945</v>
      </c>
      <c r="D46">
        <f t="shared" si="5"/>
        <v>41356</v>
      </c>
      <c r="E46">
        <f t="shared" si="2"/>
        <v>0.41355999999999998</v>
      </c>
      <c r="F46">
        <f>STANDARDIZE(A46,B106,B107)</f>
        <v>-0.31487889273356406</v>
      </c>
      <c r="G46">
        <f t="shared" si="3"/>
        <v>0.37642680408977719</v>
      </c>
      <c r="H46">
        <f t="shared" si="4"/>
        <v>3.7133195910222794E-2</v>
      </c>
      <c r="K46">
        <f t="shared" si="1"/>
        <v>-55</v>
      </c>
      <c r="L46">
        <f>POWER('Minimal Std Rand'!K46,2)/1000</f>
        <v>3.0249999999999999</v>
      </c>
    </row>
    <row r="47" spans="1:12" x14ac:dyDescent="0.35">
      <c r="A47">
        <v>42</v>
      </c>
      <c r="B47" t="s">
        <v>5</v>
      </c>
      <c r="C47">
        <v>993</v>
      </c>
      <c r="D47">
        <f t="shared" si="5"/>
        <v>42349</v>
      </c>
      <c r="E47">
        <f t="shared" si="2"/>
        <v>0.42348999999999998</v>
      </c>
      <c r="F47">
        <f>STANDARDIZE(A47,B106,B107)</f>
        <v>-0.28027681660899662</v>
      </c>
      <c r="G47">
        <f t="shared" si="3"/>
        <v>0.3896325679677361</v>
      </c>
      <c r="H47">
        <f t="shared" si="4"/>
        <v>3.3857432032263879E-2</v>
      </c>
      <c r="K47">
        <f t="shared" si="1"/>
        <v>-7</v>
      </c>
      <c r="L47">
        <f>POWER('Minimal Std Rand'!K47,2)/1000</f>
        <v>4.9000000000000002E-2</v>
      </c>
    </row>
    <row r="48" spans="1:12" x14ac:dyDescent="0.35">
      <c r="A48">
        <v>43</v>
      </c>
      <c r="B48" t="s">
        <v>4</v>
      </c>
      <c r="C48">
        <v>1052</v>
      </c>
      <c r="D48">
        <f t="shared" si="5"/>
        <v>43401</v>
      </c>
      <c r="E48">
        <f t="shared" si="2"/>
        <v>0.43401000000000001</v>
      </c>
      <c r="F48">
        <f>STANDARDIZE(A48,B106,B107)</f>
        <v>-0.24567474048442914</v>
      </c>
      <c r="G48">
        <f t="shared" si="3"/>
        <v>0.40296701359290243</v>
      </c>
      <c r="H48">
        <f t="shared" si="4"/>
        <v>3.1042986407097573E-2</v>
      </c>
      <c r="K48">
        <f t="shared" si="1"/>
        <v>52</v>
      </c>
      <c r="L48">
        <f>POWER('Minimal Std Rand'!K48,2)/1000</f>
        <v>2.7040000000000002</v>
      </c>
    </row>
    <row r="49" spans="1:12" x14ac:dyDescent="0.35">
      <c r="A49">
        <v>44</v>
      </c>
      <c r="B49" t="s">
        <v>5</v>
      </c>
      <c r="C49">
        <v>973</v>
      </c>
      <c r="D49">
        <f t="shared" si="5"/>
        <v>44374</v>
      </c>
      <c r="E49">
        <f t="shared" si="2"/>
        <v>0.44374000000000002</v>
      </c>
      <c r="F49">
        <f>STANDARDIZE(A49,B106,B107)</f>
        <v>-0.21107266435986166</v>
      </c>
      <c r="G49">
        <f t="shared" si="3"/>
        <v>0.41641528518713689</v>
      </c>
      <c r="H49">
        <f t="shared" si="4"/>
        <v>2.7324714812863138E-2</v>
      </c>
      <c r="K49">
        <f t="shared" si="1"/>
        <v>-27</v>
      </c>
      <c r="L49">
        <f>POWER('Minimal Std Rand'!K49,2)/1000</f>
        <v>0.72899999999999998</v>
      </c>
    </row>
    <row r="50" spans="1:12" x14ac:dyDescent="0.35">
      <c r="A50">
        <v>45</v>
      </c>
      <c r="B50" t="s">
        <v>4</v>
      </c>
      <c r="C50">
        <v>1077</v>
      </c>
      <c r="D50">
        <f t="shared" si="5"/>
        <v>45451</v>
      </c>
      <c r="E50">
        <f t="shared" si="2"/>
        <v>0.45451000000000003</v>
      </c>
      <c r="F50">
        <f>STANDARDIZE(A50,B106,B107)</f>
        <v>-0.17647058823529418</v>
      </c>
      <c r="G50">
        <f t="shared" si="3"/>
        <v>0.42996212661910677</v>
      </c>
      <c r="H50">
        <f t="shared" si="4"/>
        <v>2.4547873380893259E-2</v>
      </c>
      <c r="K50">
        <f t="shared" si="1"/>
        <v>77</v>
      </c>
      <c r="L50">
        <f>POWER('Minimal Std Rand'!K50,2)/1000</f>
        <v>5.9290000000000003</v>
      </c>
    </row>
    <row r="51" spans="1:12" x14ac:dyDescent="0.35">
      <c r="A51">
        <v>46</v>
      </c>
      <c r="B51" t="s">
        <v>4</v>
      </c>
      <c r="C51">
        <v>1020</v>
      </c>
      <c r="D51">
        <f t="shared" si="5"/>
        <v>46471</v>
      </c>
      <c r="E51">
        <f t="shared" si="2"/>
        <v>0.46471000000000001</v>
      </c>
      <c r="F51">
        <f>STANDARDIZE(A51,B106,B107)</f>
        <v>-0.14186851211072671</v>
      </c>
      <c r="G51">
        <f t="shared" si="3"/>
        <v>0.44359193320113199</v>
      </c>
      <c r="H51">
        <f t="shared" si="4"/>
        <v>2.1118066798868018E-2</v>
      </c>
      <c r="K51">
        <f t="shared" si="1"/>
        <v>20</v>
      </c>
      <c r="L51">
        <f>POWER('Minimal Std Rand'!K51,2)/1000</f>
        <v>0.4</v>
      </c>
    </row>
    <row r="52" spans="1:12" x14ac:dyDescent="0.35">
      <c r="A52">
        <v>47</v>
      </c>
      <c r="B52" t="s">
        <v>5</v>
      </c>
      <c r="C52">
        <v>986</v>
      </c>
      <c r="D52">
        <f t="shared" si="5"/>
        <v>47457</v>
      </c>
      <c r="E52">
        <f t="shared" si="2"/>
        <v>0.47456999999999999</v>
      </c>
      <c r="F52">
        <f>STANDARDIZE(A52,B106,B107)</f>
        <v>-0.10726643598615923</v>
      </c>
      <c r="G52">
        <f t="shared" si="3"/>
        <v>0.45728880553927614</v>
      </c>
      <c r="H52">
        <f t="shared" si="4"/>
        <v>1.7281194460723848E-2</v>
      </c>
      <c r="K52">
        <f t="shared" si="1"/>
        <v>-14</v>
      </c>
      <c r="L52">
        <f>POWER('Minimal Std Rand'!K52,2)/1000</f>
        <v>0.19600000000000001</v>
      </c>
    </row>
    <row r="53" spans="1:12" x14ac:dyDescent="0.35">
      <c r="A53">
        <v>48</v>
      </c>
      <c r="B53" t="s">
        <v>5</v>
      </c>
      <c r="C53">
        <v>980</v>
      </c>
      <c r="D53">
        <f t="shared" si="5"/>
        <v>48437</v>
      </c>
      <c r="E53">
        <f t="shared" si="2"/>
        <v>0.48437000000000002</v>
      </c>
      <c r="F53">
        <f>STANDARDIZE(A53,B106,B107)</f>
        <v>-7.2664359861591754E-2</v>
      </c>
      <c r="G53">
        <f t="shared" si="3"/>
        <v>0.47103660512741602</v>
      </c>
      <c r="H53">
        <f t="shared" si="4"/>
        <v>1.3333394872584003E-2</v>
      </c>
      <c r="K53">
        <f t="shared" si="1"/>
        <v>-20</v>
      </c>
      <c r="L53">
        <f>POWER('Minimal Std Rand'!K53,2)/1000</f>
        <v>0.4</v>
      </c>
    </row>
    <row r="54" spans="1:12" x14ac:dyDescent="0.35">
      <c r="A54">
        <v>49</v>
      </c>
      <c r="B54" t="s">
        <v>5</v>
      </c>
      <c r="C54">
        <v>987</v>
      </c>
      <c r="D54">
        <f t="shared" si="5"/>
        <v>49424</v>
      </c>
      <c r="E54">
        <f t="shared" si="2"/>
        <v>0.49424000000000001</v>
      </c>
      <c r="F54">
        <f>STANDARDIZE(A54,B106,B107)</f>
        <v>-3.806228373702427E-2</v>
      </c>
      <c r="G54">
        <f t="shared" si="3"/>
        <v>0.48481901136158284</v>
      </c>
      <c r="H54">
        <f t="shared" si="4"/>
        <v>9.4209886384171715E-3</v>
      </c>
      <c r="K54">
        <f t="shared" si="1"/>
        <v>-13</v>
      </c>
      <c r="L54">
        <f>POWER('Minimal Std Rand'!K54,2)/1000</f>
        <v>0.16900000000000001</v>
      </c>
    </row>
    <row r="55" spans="1:12" x14ac:dyDescent="0.35">
      <c r="A55">
        <v>50</v>
      </c>
      <c r="B55" t="s">
        <v>5</v>
      </c>
      <c r="C55">
        <v>978</v>
      </c>
      <c r="D55">
        <f t="shared" si="5"/>
        <v>50402</v>
      </c>
      <c r="E55">
        <f t="shared" si="2"/>
        <v>0.50402000000000002</v>
      </c>
      <c r="F55">
        <f>STANDARDIZE(A55,B106,B107)</f>
        <v>-3.4602076124567969E-3</v>
      </c>
      <c r="G55">
        <f t="shared" si="3"/>
        <v>0.49861957963906189</v>
      </c>
      <c r="H55">
        <f t="shared" si="4"/>
        <v>5.4004203609381296E-3</v>
      </c>
      <c r="K55">
        <f t="shared" si="1"/>
        <v>-22</v>
      </c>
      <c r="L55">
        <f>POWER('Minimal Std Rand'!K55,2)/1000</f>
        <v>0.48399999999999999</v>
      </c>
    </row>
    <row r="56" spans="1:12" x14ac:dyDescent="0.35">
      <c r="A56">
        <v>51</v>
      </c>
      <c r="B56" t="s">
        <v>4</v>
      </c>
      <c r="C56">
        <v>1043</v>
      </c>
      <c r="D56">
        <f t="shared" si="5"/>
        <v>51445</v>
      </c>
      <c r="E56">
        <f t="shared" si="2"/>
        <v>0.51444999999999996</v>
      </c>
      <c r="F56">
        <f>STANDARDIZE(A56,B106,B107)</f>
        <v>3.114186851211068E-2</v>
      </c>
      <c r="G56">
        <f t="shared" si="3"/>
        <v>0.51242180019769401</v>
      </c>
      <c r="H56">
        <f t="shared" si="4"/>
        <v>2.0281998023059522E-3</v>
      </c>
      <c r="K56">
        <f t="shared" si="1"/>
        <v>43</v>
      </c>
      <c r="L56">
        <f>POWER('Minimal Std Rand'!K56,2)/1000</f>
        <v>1.849</v>
      </c>
    </row>
    <row r="57" spans="1:12" x14ac:dyDescent="0.35">
      <c r="A57">
        <v>52</v>
      </c>
      <c r="B57" t="s">
        <v>5</v>
      </c>
      <c r="C57">
        <v>963</v>
      </c>
      <c r="D57">
        <f t="shared" si="5"/>
        <v>52408</v>
      </c>
      <c r="E57">
        <f t="shared" si="2"/>
        <v>0.52407999999999999</v>
      </c>
      <c r="F57">
        <f>STANDARDIZE(A57,B106,B107)</f>
        <v>6.5743944636678153E-2</v>
      </c>
      <c r="G57">
        <f t="shared" si="3"/>
        <v>0.52620915734463969</v>
      </c>
      <c r="H57">
        <f t="shared" si="4"/>
        <v>2.1291573446396983E-3</v>
      </c>
      <c r="K57">
        <f t="shared" si="1"/>
        <v>-37</v>
      </c>
      <c r="L57">
        <f>POWER('Minimal Std Rand'!K57,2)/1000</f>
        <v>1.369</v>
      </c>
    </row>
    <row r="58" spans="1:12" x14ac:dyDescent="0.35">
      <c r="A58">
        <v>53</v>
      </c>
      <c r="B58" t="s">
        <v>5</v>
      </c>
      <c r="C58">
        <v>979</v>
      </c>
      <c r="D58">
        <f t="shared" si="5"/>
        <v>53387</v>
      </c>
      <c r="E58">
        <f t="shared" si="2"/>
        <v>0.53386999999999996</v>
      </c>
      <c r="F58">
        <f>STANDARDIZE(A58,B106,B107)</f>
        <v>0.10034602076124563</v>
      </c>
      <c r="G58">
        <f t="shared" si="3"/>
        <v>0.53996518872060828</v>
      </c>
      <c r="H58">
        <f t="shared" si="4"/>
        <v>6.0951887206083244E-3</v>
      </c>
      <c r="K58">
        <f t="shared" si="1"/>
        <v>-21</v>
      </c>
      <c r="L58">
        <f>POWER('Minimal Std Rand'!K58,2)/1000</f>
        <v>0.441</v>
      </c>
    </row>
    <row r="59" spans="1:12" x14ac:dyDescent="0.35">
      <c r="A59">
        <v>54</v>
      </c>
      <c r="B59" t="s">
        <v>4</v>
      </c>
      <c r="C59">
        <v>1002</v>
      </c>
      <c r="D59">
        <f t="shared" si="5"/>
        <v>54389</v>
      </c>
      <c r="E59">
        <f t="shared" si="2"/>
        <v>0.54388999999999998</v>
      </c>
      <c r="F59">
        <f>STANDARDIZE(A59,B106,B107)</f>
        <v>0.13494809688581311</v>
      </c>
      <c r="G59">
        <f t="shared" si="3"/>
        <v>0.55367354424525805</v>
      </c>
      <c r="H59">
        <f t="shared" si="4"/>
        <v>9.783544245258069E-3</v>
      </c>
      <c r="K59">
        <f t="shared" si="1"/>
        <v>2</v>
      </c>
      <c r="L59">
        <f>POWER('Minimal Std Rand'!K59,2)/1000</f>
        <v>4.0000000000000001E-3</v>
      </c>
    </row>
    <row r="60" spans="1:12" x14ac:dyDescent="0.35">
      <c r="A60">
        <v>55</v>
      </c>
      <c r="B60" t="s">
        <v>4</v>
      </c>
      <c r="C60">
        <v>1013</v>
      </c>
      <c r="D60">
        <f t="shared" si="5"/>
        <v>55402</v>
      </c>
      <c r="E60">
        <f t="shared" si="2"/>
        <v>0.55401999999999996</v>
      </c>
      <c r="F60">
        <f>STANDARDIZE(A60,B106,B107)</f>
        <v>0.16955017301038058</v>
      </c>
      <c r="G60">
        <f t="shared" si="3"/>
        <v>0.56731804439214017</v>
      </c>
      <c r="H60">
        <f t="shared" si="4"/>
        <v>1.3298044392140218E-2</v>
      </c>
      <c r="K60">
        <f t="shared" si="1"/>
        <v>13</v>
      </c>
      <c r="L60">
        <f>POWER('Minimal Std Rand'!K60,2)/1000</f>
        <v>0.16900000000000001</v>
      </c>
    </row>
    <row r="61" spans="1:12" x14ac:dyDescent="0.35">
      <c r="A61">
        <v>56</v>
      </c>
      <c r="B61" t="s">
        <v>4</v>
      </c>
      <c r="C61">
        <v>1046</v>
      </c>
      <c r="D61">
        <f t="shared" si="5"/>
        <v>56448</v>
      </c>
      <c r="E61">
        <f t="shared" si="2"/>
        <v>0.56447999999999998</v>
      </c>
      <c r="F61">
        <f>STANDARDIZE(A61,B106,B107)</f>
        <v>0.20415224913494806</v>
      </c>
      <c r="G61">
        <f t="shared" si="3"/>
        <v>0.58088273744716257</v>
      </c>
      <c r="H61">
        <f t="shared" si="4"/>
        <v>1.6402737447162585E-2</v>
      </c>
      <c r="K61">
        <f t="shared" si="1"/>
        <v>46</v>
      </c>
      <c r="L61">
        <f>POWER('Minimal Std Rand'!K61,2)/1000</f>
        <v>2.1160000000000001</v>
      </c>
    </row>
    <row r="62" spans="1:12" x14ac:dyDescent="0.35">
      <c r="A62">
        <v>57</v>
      </c>
      <c r="B62" t="s">
        <v>5</v>
      </c>
      <c r="C62">
        <v>904</v>
      </c>
      <c r="D62">
        <f t="shared" si="5"/>
        <v>57352</v>
      </c>
      <c r="E62">
        <f t="shared" si="2"/>
        <v>0.57352000000000003</v>
      </c>
      <c r="F62">
        <f>STANDARDIZE(A62,B106,B107)</f>
        <v>0.23875432525951554</v>
      </c>
      <c r="G62">
        <f t="shared" si="3"/>
        <v>0.59435195541302654</v>
      </c>
      <c r="H62">
        <f t="shared" si="4"/>
        <v>2.0831955413026515E-2</v>
      </c>
      <c r="K62">
        <f t="shared" si="1"/>
        <v>-96</v>
      </c>
      <c r="L62">
        <f>POWER('Minimal Std Rand'!K62,2)/1000</f>
        <v>9.2159999999999993</v>
      </c>
    </row>
    <row r="63" spans="1:12" x14ac:dyDescent="0.35">
      <c r="A63">
        <v>58</v>
      </c>
      <c r="B63" t="s">
        <v>4</v>
      </c>
      <c r="C63">
        <v>1068</v>
      </c>
      <c r="D63">
        <f t="shared" si="5"/>
        <v>58420</v>
      </c>
      <c r="E63">
        <f t="shared" si="2"/>
        <v>0.58420000000000005</v>
      </c>
      <c r="F63">
        <f>STANDARDIZE(A63,B106,B107)</f>
        <v>0.27335640138408301</v>
      </c>
      <c r="G63">
        <f t="shared" si="3"/>
        <v>0.60771036823335456</v>
      </c>
      <c r="H63">
        <f t="shared" si="4"/>
        <v>2.3510368233354506E-2</v>
      </c>
      <c r="K63">
        <f t="shared" si="1"/>
        <v>68</v>
      </c>
      <c r="L63">
        <f>POWER('Minimal Std Rand'!K63,2)/1000</f>
        <v>4.6239999999999997</v>
      </c>
    </row>
    <row r="64" spans="1:12" x14ac:dyDescent="0.35">
      <c r="A64">
        <v>59</v>
      </c>
      <c r="B64" t="s">
        <v>5</v>
      </c>
      <c r="C64">
        <v>970</v>
      </c>
      <c r="D64">
        <f t="shared" si="5"/>
        <v>59390</v>
      </c>
      <c r="E64">
        <f t="shared" si="2"/>
        <v>0.59389999999999998</v>
      </c>
      <c r="F64">
        <f>STANDARDIZE(A64,B106,B107)</f>
        <v>0.30795847750865046</v>
      </c>
      <c r="G64">
        <f t="shared" si="3"/>
        <v>0.6209430360241478</v>
      </c>
      <c r="H64">
        <f t="shared" si="4"/>
        <v>2.7043036024147815E-2</v>
      </c>
      <c r="K64">
        <f t="shared" si="1"/>
        <v>-30</v>
      </c>
      <c r="L64">
        <f>POWER('Minimal Std Rand'!K64,2)/1000</f>
        <v>0.9</v>
      </c>
    </row>
    <row r="65" spans="1:12" x14ac:dyDescent="0.35">
      <c r="A65">
        <v>60</v>
      </c>
      <c r="B65" t="s">
        <v>4</v>
      </c>
      <c r="C65">
        <v>1022</v>
      </c>
      <c r="D65">
        <f t="shared" si="5"/>
        <v>60412</v>
      </c>
      <c r="E65">
        <f t="shared" si="2"/>
        <v>0.60411999999999999</v>
      </c>
      <c r="F65">
        <f>STANDARDIZE(A65,B106,B107)</f>
        <v>0.34256055363321797</v>
      </c>
      <c r="G65">
        <f t="shared" si="3"/>
        <v>0.63403545901666103</v>
      </c>
      <c r="H65">
        <f t="shared" si="4"/>
        <v>2.9915459016661039E-2</v>
      </c>
      <c r="K65">
        <f t="shared" si="1"/>
        <v>22</v>
      </c>
      <c r="L65">
        <f>POWER('Minimal Std Rand'!K65,2)/1000</f>
        <v>0.48399999999999999</v>
      </c>
    </row>
    <row r="66" spans="1:12" x14ac:dyDescent="0.35">
      <c r="A66">
        <v>61</v>
      </c>
      <c r="B66" t="s">
        <v>5</v>
      </c>
      <c r="C66">
        <v>988</v>
      </c>
      <c r="D66">
        <f t="shared" si="5"/>
        <v>61400</v>
      </c>
      <c r="E66">
        <f t="shared" si="2"/>
        <v>0.61399999999999999</v>
      </c>
      <c r="F66">
        <f>STANDARDIZE(A66,B106,B107)</f>
        <v>0.37716262975778542</v>
      </c>
      <c r="G66">
        <f t="shared" si="3"/>
        <v>0.64697362493456023</v>
      </c>
      <c r="H66">
        <f t="shared" si="4"/>
        <v>3.2973624934560242E-2</v>
      </c>
      <c r="K66">
        <f t="shared" si="1"/>
        <v>-12</v>
      </c>
      <c r="L66">
        <f>POWER('Minimal Std Rand'!K66,2)/1000</f>
        <v>0.14399999999999999</v>
      </c>
    </row>
    <row r="67" spans="1:12" x14ac:dyDescent="0.35">
      <c r="A67">
        <v>62</v>
      </c>
      <c r="B67" t="s">
        <v>4</v>
      </c>
      <c r="C67">
        <v>1003</v>
      </c>
      <c r="D67">
        <f t="shared" si="5"/>
        <v>62403</v>
      </c>
      <c r="E67">
        <f t="shared" si="2"/>
        <v>0.62402999999999997</v>
      </c>
      <c r="F67">
        <f>STANDARDIZE(A67,B106,B107)</f>
        <v>0.41176470588235292</v>
      </c>
      <c r="G67">
        <f t="shared" si="3"/>
        <v>0.65974405354915677</v>
      </c>
      <c r="H67">
        <f t="shared" si="4"/>
        <v>3.5714053549156799E-2</v>
      </c>
      <c r="K67">
        <f t="shared" si="1"/>
        <v>3</v>
      </c>
      <c r="L67">
        <f>POWER('Minimal Std Rand'!K67,2)/1000</f>
        <v>8.9999999999999993E-3</v>
      </c>
    </row>
    <row r="68" spans="1:12" x14ac:dyDescent="0.35">
      <c r="A68">
        <v>63</v>
      </c>
      <c r="B68" t="s">
        <v>4</v>
      </c>
      <c r="C68">
        <v>1048</v>
      </c>
      <c r="D68">
        <f t="shared" si="5"/>
        <v>63451</v>
      </c>
      <c r="E68">
        <f t="shared" si="2"/>
        <v>0.63451000000000002</v>
      </c>
      <c r="F68">
        <f>STANDARDIZE(A68,B106,B107)</f>
        <v>0.44636678200692037</v>
      </c>
      <c r="G68">
        <f t="shared" si="3"/>
        <v>0.67233383817936276</v>
      </c>
      <c r="H68">
        <f t="shared" si="4"/>
        <v>3.7823838179362745E-2</v>
      </c>
      <c r="K68">
        <f t="shared" si="1"/>
        <v>48</v>
      </c>
      <c r="L68">
        <f>POWER('Minimal Std Rand'!K68,2)/1000</f>
        <v>2.3039999999999998</v>
      </c>
    </row>
    <row r="69" spans="1:12" x14ac:dyDescent="0.35">
      <c r="A69">
        <v>64</v>
      </c>
      <c r="B69" t="s">
        <v>5</v>
      </c>
      <c r="C69">
        <v>993</v>
      </c>
      <c r="D69">
        <f t="shared" si="5"/>
        <v>64444</v>
      </c>
      <c r="E69">
        <f t="shared" si="2"/>
        <v>0.64444000000000001</v>
      </c>
      <c r="F69">
        <f>STANDARDIZE(A69,B106,B107)</f>
        <v>0.48096885813148788</v>
      </c>
      <c r="G69">
        <f t="shared" si="3"/>
        <v>0.68473068392754799</v>
      </c>
      <c r="H69">
        <f t="shared" si="4"/>
        <v>4.0290683927547977E-2</v>
      </c>
      <c r="K69">
        <f t="shared" si="1"/>
        <v>-7</v>
      </c>
      <c r="L69">
        <f>POWER('Minimal Std Rand'!K69,2)/1000</f>
        <v>4.9000000000000002E-2</v>
      </c>
    </row>
    <row r="70" spans="1:12" x14ac:dyDescent="0.35">
      <c r="A70">
        <v>65</v>
      </c>
      <c r="B70" t="s">
        <v>5</v>
      </c>
      <c r="C70">
        <v>953</v>
      </c>
      <c r="D70">
        <f t="shared" si="5"/>
        <v>65397</v>
      </c>
      <c r="E70">
        <f t="shared" si="2"/>
        <v>0.65397000000000005</v>
      </c>
      <c r="F70">
        <f>STANDARDIZE(A70,B106,B107)</f>
        <v>0.51557093425605538</v>
      </c>
      <c r="G70">
        <f t="shared" si="3"/>
        <v>0.69692294246844733</v>
      </c>
      <c r="H70">
        <f t="shared" si="4"/>
        <v>4.2952942468447275E-2</v>
      </c>
      <c r="K70">
        <f t="shared" ref="K70:K105" si="6">C70-1000</f>
        <v>-47</v>
      </c>
      <c r="L70">
        <f>POWER('Minimal Std Rand'!K70,2)/1000</f>
        <v>2.2090000000000001</v>
      </c>
    </row>
    <row r="71" spans="1:12" x14ac:dyDescent="0.35">
      <c r="A71">
        <v>66</v>
      </c>
      <c r="B71" t="s">
        <v>5</v>
      </c>
      <c r="C71">
        <v>995</v>
      </c>
      <c r="D71">
        <f t="shared" si="5"/>
        <v>66392</v>
      </c>
      <c r="E71">
        <f t="shared" ref="E71:E105" si="7">D71/100000</f>
        <v>0.66391999999999995</v>
      </c>
      <c r="F71">
        <f>STANDARDIZE(A71,B106,B107)</f>
        <v>0.55017301038062283</v>
      </c>
      <c r="G71">
        <f t="shared" ref="G71:G105" si="8">NORMSDIST(F71)</f>
        <v>0.70889964323540688</v>
      </c>
      <c r="H71">
        <f t="shared" ref="H71:H105" si="9">ABS(G71-E71)</f>
        <v>4.497964323540693E-2</v>
      </c>
      <c r="K71">
        <f t="shared" si="6"/>
        <v>-5</v>
      </c>
      <c r="L71">
        <f>POWER('Minimal Std Rand'!K71,2)/1000</f>
        <v>2.5000000000000001E-2</v>
      </c>
    </row>
    <row r="72" spans="1:12" x14ac:dyDescent="0.35">
      <c r="A72">
        <v>67</v>
      </c>
      <c r="B72" t="s">
        <v>4</v>
      </c>
      <c r="C72">
        <v>1004</v>
      </c>
      <c r="D72">
        <f t="shared" si="5"/>
        <v>67396</v>
      </c>
      <c r="E72">
        <f t="shared" si="7"/>
        <v>0.67396</v>
      </c>
      <c r="F72">
        <f>STANDARDIZE(A72,B106,B107)</f>
        <v>0.58477508650519028</v>
      </c>
      <c r="G72">
        <f t="shared" si="8"/>
        <v>0.72065052087628811</v>
      </c>
      <c r="H72">
        <f t="shared" si="9"/>
        <v>4.6690520876288111E-2</v>
      </c>
      <c r="K72">
        <f t="shared" si="6"/>
        <v>4</v>
      </c>
      <c r="L72">
        <f>POWER('Minimal Std Rand'!K72,2)/1000</f>
        <v>1.6E-2</v>
      </c>
    </row>
    <row r="73" spans="1:12" x14ac:dyDescent="0.35">
      <c r="A73">
        <v>68</v>
      </c>
      <c r="B73" t="s">
        <v>4</v>
      </c>
      <c r="C73">
        <v>1001</v>
      </c>
      <c r="D73">
        <f t="shared" si="5"/>
        <v>68397</v>
      </c>
      <c r="E73">
        <f t="shared" si="7"/>
        <v>0.68396999999999997</v>
      </c>
      <c r="F73">
        <f>STANDARDIZE(A73,B106,B107)</f>
        <v>0.61937716262975773</v>
      </c>
      <c r="G73">
        <f t="shared" si="8"/>
        <v>0.73216603887999321</v>
      </c>
      <c r="H73">
        <f t="shared" si="9"/>
        <v>4.8196038879993242E-2</v>
      </c>
      <c r="K73">
        <f t="shared" si="6"/>
        <v>1</v>
      </c>
      <c r="L73">
        <f>POWER('Minimal Std Rand'!K73,2)/1000</f>
        <v>1E-3</v>
      </c>
    </row>
    <row r="74" spans="1:12" x14ac:dyDescent="0.35">
      <c r="A74">
        <v>69</v>
      </c>
      <c r="B74" t="s">
        <v>5</v>
      </c>
      <c r="C74">
        <v>988</v>
      </c>
      <c r="D74">
        <f t="shared" si="5"/>
        <v>69385</v>
      </c>
      <c r="E74">
        <f t="shared" si="7"/>
        <v>0.69384999999999997</v>
      </c>
      <c r="F74">
        <f>STANDARDIZE(A74,B106,B107)</f>
        <v>0.65397923875432529</v>
      </c>
      <c r="G74">
        <f t="shared" si="8"/>
        <v>0.74343740930355295</v>
      </c>
      <c r="H74">
        <f t="shared" si="9"/>
        <v>4.9587409303552987E-2</v>
      </c>
      <c r="K74">
        <f t="shared" si="6"/>
        <v>-12</v>
      </c>
      <c r="L74">
        <f>POWER('Minimal Std Rand'!K74,2)/1000</f>
        <v>0.14399999999999999</v>
      </c>
    </row>
    <row r="75" spans="1:12" x14ac:dyDescent="0.35">
      <c r="A75">
        <v>70</v>
      </c>
      <c r="B75" t="s">
        <v>5</v>
      </c>
      <c r="C75">
        <v>977</v>
      </c>
      <c r="D75">
        <f t="shared" si="5"/>
        <v>70362</v>
      </c>
      <c r="E75">
        <f t="shared" si="7"/>
        <v>0.70362000000000002</v>
      </c>
      <c r="F75">
        <f>STANDARDIZE(A75,B106,B107)</f>
        <v>0.68858131487889274</v>
      </c>
      <c r="G75">
        <f t="shared" si="8"/>
        <v>0.75445660855874941</v>
      </c>
      <c r="H75">
        <f t="shared" si="9"/>
        <v>5.0836608558749385E-2</v>
      </c>
      <c r="K75">
        <f t="shared" si="6"/>
        <v>-23</v>
      </c>
      <c r="L75">
        <f>POWER('Minimal Std Rand'!K75,2)/1000</f>
        <v>0.52900000000000003</v>
      </c>
    </row>
    <row r="76" spans="1:12" x14ac:dyDescent="0.35">
      <c r="A76">
        <v>71</v>
      </c>
      <c r="B76" t="s">
        <v>4</v>
      </c>
      <c r="C76">
        <v>1029</v>
      </c>
      <c r="D76">
        <f t="shared" si="5"/>
        <v>71391</v>
      </c>
      <c r="E76">
        <f t="shared" si="7"/>
        <v>0.71391000000000004</v>
      </c>
      <c r="F76">
        <f>STANDARDIZE(A76,B106,B107)</f>
        <v>0.72318339100346019</v>
      </c>
      <c r="G76">
        <f t="shared" si="8"/>
        <v>0.76521638924604973</v>
      </c>
      <c r="H76">
        <f t="shared" si="9"/>
        <v>5.1306389246049688E-2</v>
      </c>
      <c r="K76">
        <f t="shared" si="6"/>
        <v>29</v>
      </c>
      <c r="L76">
        <f>POWER('Minimal Std Rand'!K76,2)/1000</f>
        <v>0.84099999999999997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72390</v>
      </c>
      <c r="E77">
        <f t="shared" si="7"/>
        <v>0.72389999999999999</v>
      </c>
      <c r="F77">
        <f>STANDARDIZE(A77,B106,B107)</f>
        <v>0.75778546712802763</v>
      </c>
      <c r="G77">
        <f t="shared" si="8"/>
        <v>0.77571028805194087</v>
      </c>
      <c r="H77">
        <f t="shared" si="9"/>
        <v>5.1810288051940878E-2</v>
      </c>
      <c r="K77">
        <f t="shared" si="6"/>
        <v>-1</v>
      </c>
      <c r="L77">
        <f>POWER('Minimal Std Rand'!K77,2)/1000</f>
        <v>1E-3</v>
      </c>
    </row>
    <row r="78" spans="1:12" x14ac:dyDescent="0.35">
      <c r="A78">
        <v>73</v>
      </c>
      <c r="B78" t="s">
        <v>4</v>
      </c>
      <c r="C78">
        <v>1046</v>
      </c>
      <c r="D78">
        <f t="shared" ref="D78:D105" si="10">D77+C78</f>
        <v>73436</v>
      </c>
      <c r="E78">
        <f t="shared" si="7"/>
        <v>0.73436000000000001</v>
      </c>
      <c r="F78">
        <f>STANDARDIZE(A78,B106,B107)</f>
        <v>0.79238754325259519</v>
      </c>
      <c r="G78">
        <f t="shared" si="8"/>
        <v>0.78593262975331912</v>
      </c>
      <c r="H78">
        <f t="shared" si="9"/>
        <v>5.157262975331911E-2</v>
      </c>
      <c r="K78">
        <f t="shared" si="6"/>
        <v>46</v>
      </c>
      <c r="L78">
        <f>POWER('Minimal Std Rand'!K78,2)/1000</f>
        <v>2.1160000000000001</v>
      </c>
    </row>
    <row r="79" spans="1:12" x14ac:dyDescent="0.35">
      <c r="A79">
        <v>74</v>
      </c>
      <c r="B79" t="s">
        <v>4</v>
      </c>
      <c r="C79">
        <v>1017</v>
      </c>
      <c r="D79">
        <f t="shared" si="10"/>
        <v>74453</v>
      </c>
      <c r="E79">
        <f t="shared" si="7"/>
        <v>0.74453000000000003</v>
      </c>
      <c r="F79">
        <f>STANDARDIZE(A79,B106,B107)</f>
        <v>0.82698961937716264</v>
      </c>
      <c r="G79">
        <f t="shared" si="8"/>
        <v>0.7958785273991591</v>
      </c>
      <c r="H79">
        <f t="shared" si="9"/>
        <v>5.1348527399159072E-2</v>
      </c>
      <c r="K79">
        <f t="shared" si="6"/>
        <v>17</v>
      </c>
      <c r="L79">
        <f>POWER('Minimal Std Rand'!K79,2)/1000</f>
        <v>0.28899999999999998</v>
      </c>
    </row>
    <row r="80" spans="1:12" x14ac:dyDescent="0.35">
      <c r="A80">
        <v>75</v>
      </c>
      <c r="B80" t="s">
        <v>4</v>
      </c>
      <c r="C80">
        <v>1011</v>
      </c>
      <c r="D80">
        <f t="shared" si="10"/>
        <v>75464</v>
      </c>
      <c r="E80">
        <f t="shared" si="7"/>
        <v>0.75463999999999998</v>
      </c>
      <c r="F80">
        <f>STANDARDIZE(A80,B106,B107)</f>
        <v>0.86159169550173009</v>
      </c>
      <c r="G80">
        <f t="shared" si="8"/>
        <v>0.80554387876503408</v>
      </c>
      <c r="H80">
        <f t="shared" si="9"/>
        <v>5.0903878765034105E-2</v>
      </c>
      <c r="K80">
        <f t="shared" si="6"/>
        <v>11</v>
      </c>
      <c r="L80">
        <f>POWER('Minimal Std Rand'!K80,2)/1000</f>
        <v>0.121</v>
      </c>
    </row>
    <row r="81" spans="1:12" x14ac:dyDescent="0.35">
      <c r="A81">
        <v>76</v>
      </c>
      <c r="B81" t="s">
        <v>5</v>
      </c>
      <c r="C81">
        <v>962</v>
      </c>
      <c r="D81">
        <f t="shared" si="10"/>
        <v>76426</v>
      </c>
      <c r="E81">
        <f t="shared" si="7"/>
        <v>0.76426000000000005</v>
      </c>
      <c r="F81">
        <f>STANDARDIZE(A81,B106,B107)</f>
        <v>0.89619377162629754</v>
      </c>
      <c r="G81">
        <f t="shared" si="8"/>
        <v>0.81492535919998033</v>
      </c>
      <c r="H81">
        <f t="shared" si="9"/>
        <v>5.0665359199980275E-2</v>
      </c>
      <c r="K81">
        <f t="shared" si="6"/>
        <v>-38</v>
      </c>
      <c r="L81">
        <f>POWER('Minimal Std Rand'!K81,2)/1000</f>
        <v>1.444</v>
      </c>
    </row>
    <row r="82" spans="1:12" x14ac:dyDescent="0.35">
      <c r="A82">
        <v>77</v>
      </c>
      <c r="B82" t="s">
        <v>4</v>
      </c>
      <c r="C82">
        <v>1049</v>
      </c>
      <c r="D82">
        <f t="shared" si="10"/>
        <v>77475</v>
      </c>
      <c r="E82">
        <f t="shared" si="7"/>
        <v>0.77475000000000005</v>
      </c>
      <c r="F82">
        <f>STANDARDIZE(A82,B106,B107)</f>
        <v>0.9307958477508651</v>
      </c>
      <c r="G82">
        <f t="shared" si="8"/>
        <v>0.82402041100749768</v>
      </c>
      <c r="H82">
        <f t="shared" si="9"/>
        <v>4.9270411007497628E-2</v>
      </c>
      <c r="K82">
        <f t="shared" si="6"/>
        <v>49</v>
      </c>
      <c r="L82">
        <f>POWER('Minimal Std Rand'!K82,2)/1000</f>
        <v>2.4009999999999998</v>
      </c>
    </row>
    <row r="83" spans="1:12" x14ac:dyDescent="0.35">
      <c r="A83">
        <v>78</v>
      </c>
      <c r="B83" t="s">
        <v>5</v>
      </c>
      <c r="C83">
        <v>968</v>
      </c>
      <c r="D83">
        <f t="shared" si="10"/>
        <v>78443</v>
      </c>
      <c r="E83">
        <f t="shared" si="7"/>
        <v>0.78442999999999996</v>
      </c>
      <c r="F83">
        <f>STANDARDIZE(A83,B106,B107)</f>
        <v>0.96539792387543255</v>
      </c>
      <c r="G83">
        <f t="shared" si="8"/>
        <v>0.83282722952299071</v>
      </c>
      <c r="H83">
        <f t="shared" si="9"/>
        <v>4.8397229522990748E-2</v>
      </c>
      <c r="K83">
        <f t="shared" si="6"/>
        <v>-32</v>
      </c>
      <c r="L83">
        <f>POWER('Minimal Std Rand'!K83,2)/1000</f>
        <v>1.024</v>
      </c>
    </row>
    <row r="84" spans="1:12" x14ac:dyDescent="0.35">
      <c r="A84">
        <v>79</v>
      </c>
      <c r="B84" t="s">
        <v>5</v>
      </c>
      <c r="C84">
        <v>975</v>
      </c>
      <c r="D84">
        <f t="shared" si="10"/>
        <v>79418</v>
      </c>
      <c r="E84">
        <f t="shared" si="7"/>
        <v>0.79418</v>
      </c>
      <c r="F84">
        <f>STANDARDIZE(A84,B106,B107)</f>
        <v>1</v>
      </c>
      <c r="G84">
        <f t="shared" si="8"/>
        <v>0.84134474606854304</v>
      </c>
      <c r="H84">
        <f t="shared" si="9"/>
        <v>4.716474606854304E-2</v>
      </c>
      <c r="K84">
        <f t="shared" si="6"/>
        <v>-25</v>
      </c>
      <c r="L84">
        <f>POWER('Minimal Std Rand'!K84,2)/1000</f>
        <v>0.625</v>
      </c>
    </row>
    <row r="85" spans="1:12" x14ac:dyDescent="0.35">
      <c r="A85">
        <v>80</v>
      </c>
      <c r="B85" t="s">
        <v>4</v>
      </c>
      <c r="C85">
        <v>1008</v>
      </c>
      <c r="D85">
        <f t="shared" si="10"/>
        <v>80426</v>
      </c>
      <c r="E85">
        <f t="shared" si="7"/>
        <v>0.80425999999999997</v>
      </c>
      <c r="F85">
        <f>STANDARDIZE(A85,B106,B107)</f>
        <v>1.0346020761245676</v>
      </c>
      <c r="G85">
        <f t="shared" si="8"/>
        <v>0.84957260798245315</v>
      </c>
      <c r="H85">
        <f t="shared" si="9"/>
        <v>4.5312607982453179E-2</v>
      </c>
      <c r="K85">
        <f t="shared" si="6"/>
        <v>8</v>
      </c>
      <c r="L85">
        <f>POWER('Minimal Std Rand'!K85,2)/1000</f>
        <v>6.4000000000000001E-2</v>
      </c>
    </row>
    <row r="86" spans="1:12" x14ac:dyDescent="0.35">
      <c r="A86">
        <v>81</v>
      </c>
      <c r="B86" t="s">
        <v>5</v>
      </c>
      <c r="C86">
        <v>957</v>
      </c>
      <c r="D86">
        <f t="shared" si="10"/>
        <v>81383</v>
      </c>
      <c r="E86">
        <f t="shared" si="7"/>
        <v>0.81383000000000005</v>
      </c>
      <c r="F86">
        <f>STANDARDIZE(A86,B106,B107)</f>
        <v>1.0692041522491349</v>
      </c>
      <c r="G86">
        <f t="shared" si="8"/>
        <v>0.85751115593536031</v>
      </c>
      <c r="H86">
        <f t="shared" si="9"/>
        <v>4.3681155935360261E-2</v>
      </c>
      <c r="K86">
        <f t="shared" si="6"/>
        <v>-43</v>
      </c>
      <c r="L86">
        <f>POWER('Minimal Std Rand'!K86,2)/1000</f>
        <v>1.849</v>
      </c>
    </row>
    <row r="87" spans="1:12" x14ac:dyDescent="0.35">
      <c r="A87">
        <v>82</v>
      </c>
      <c r="B87" t="s">
        <v>4</v>
      </c>
      <c r="C87">
        <v>1026</v>
      </c>
      <c r="D87">
        <f t="shared" si="10"/>
        <v>82409</v>
      </c>
      <c r="E87">
        <f t="shared" si="7"/>
        <v>0.82408999999999999</v>
      </c>
      <c r="F87">
        <f>STANDARDIZE(A87,B106,B107)</f>
        <v>1.1038062283737025</v>
      </c>
      <c r="G87">
        <f t="shared" si="8"/>
        <v>0.86516139875697595</v>
      </c>
      <c r="H87">
        <f t="shared" si="9"/>
        <v>4.1071398756975963E-2</v>
      </c>
      <c r="K87">
        <f t="shared" si="6"/>
        <v>26</v>
      </c>
      <c r="L87">
        <f>POWER('Minimal Std Rand'!K87,2)/1000</f>
        <v>0.67600000000000005</v>
      </c>
    </row>
    <row r="88" spans="1:12" x14ac:dyDescent="0.35">
      <c r="A88">
        <v>83</v>
      </c>
      <c r="B88" t="s">
        <v>4</v>
      </c>
      <c r="C88">
        <v>1018</v>
      </c>
      <c r="D88">
        <f t="shared" si="10"/>
        <v>83427</v>
      </c>
      <c r="E88">
        <f t="shared" si="7"/>
        <v>0.83426999999999996</v>
      </c>
      <c r="F88">
        <f>STANDARDIZE(A88,B106,B107)</f>
        <v>1.1384083044982698</v>
      </c>
      <c r="G88">
        <f t="shared" si="8"/>
        <v>0.87252498600737849</v>
      </c>
      <c r="H88">
        <f t="shared" si="9"/>
        <v>3.8254986007378533E-2</v>
      </c>
      <c r="K88">
        <f t="shared" si="6"/>
        <v>18</v>
      </c>
      <c r="L88">
        <f>POWER('Minimal Std Rand'!K88,2)/1000</f>
        <v>0.32400000000000001</v>
      </c>
    </row>
    <row r="89" spans="1:12" x14ac:dyDescent="0.35">
      <c r="A89">
        <v>84</v>
      </c>
      <c r="B89" t="s">
        <v>5</v>
      </c>
      <c r="C89">
        <v>962</v>
      </c>
      <c r="D89">
        <f t="shared" si="10"/>
        <v>84389</v>
      </c>
      <c r="E89">
        <f t="shared" si="7"/>
        <v>0.84389000000000003</v>
      </c>
      <c r="F89">
        <f>STANDARDIZE(A89,B106,B107)</f>
        <v>1.1730103806228374</v>
      </c>
      <c r="G89">
        <f t="shared" si="8"/>
        <v>0.87960417853450046</v>
      </c>
      <c r="H89">
        <f t="shared" si="9"/>
        <v>3.5714178534500429E-2</v>
      </c>
      <c r="K89">
        <f t="shared" si="6"/>
        <v>-38</v>
      </c>
      <c r="L89">
        <f>POWER('Minimal Std Rand'!K89,2)/1000</f>
        <v>1.444</v>
      </c>
    </row>
    <row r="90" spans="1:12" x14ac:dyDescent="0.35">
      <c r="A90">
        <v>85</v>
      </c>
      <c r="B90" t="s">
        <v>5</v>
      </c>
      <c r="C90">
        <v>973</v>
      </c>
      <c r="D90">
        <f t="shared" si="10"/>
        <v>85362</v>
      </c>
      <c r="E90">
        <f t="shared" si="7"/>
        <v>0.85362000000000005</v>
      </c>
      <c r="F90">
        <f>STANDARDIZE(A90,B106,B107)</f>
        <v>1.2076124567474049</v>
      </c>
      <c r="G90">
        <f t="shared" si="8"/>
        <v>0.88640181726484835</v>
      </c>
      <c r="H90">
        <f t="shared" si="9"/>
        <v>3.2781817264848301E-2</v>
      </c>
      <c r="K90">
        <f t="shared" si="6"/>
        <v>-27</v>
      </c>
      <c r="L90">
        <f>POWER('Minimal Std Rand'!K90,2)/1000</f>
        <v>0.72899999999999998</v>
      </c>
    </row>
    <row r="91" spans="1:12" x14ac:dyDescent="0.35">
      <c r="A91">
        <v>86</v>
      </c>
      <c r="B91" t="s">
        <v>5</v>
      </c>
      <c r="C91">
        <v>982</v>
      </c>
      <c r="D91">
        <f t="shared" si="10"/>
        <v>86344</v>
      </c>
      <c r="E91">
        <f t="shared" si="7"/>
        <v>0.86343999999999999</v>
      </c>
      <c r="F91">
        <f>STANDARDIZE(A91,B106,B107)</f>
        <v>1.2422145328719723</v>
      </c>
      <c r="G91">
        <f t="shared" si="8"/>
        <v>0.89292129047768354</v>
      </c>
      <c r="H91">
        <f t="shared" si="9"/>
        <v>2.9481290477683553E-2</v>
      </c>
      <c r="K91">
        <f t="shared" si="6"/>
        <v>-18</v>
      </c>
      <c r="L91">
        <f>POWER('Minimal Std Rand'!K91,2)/1000</f>
        <v>0.32400000000000001</v>
      </c>
    </row>
    <row r="92" spans="1:12" x14ac:dyDescent="0.35">
      <c r="A92">
        <v>87</v>
      </c>
      <c r="B92" t="s">
        <v>5</v>
      </c>
      <c r="C92">
        <v>987</v>
      </c>
      <c r="D92">
        <f t="shared" si="10"/>
        <v>87331</v>
      </c>
      <c r="E92">
        <f t="shared" si="7"/>
        <v>0.87331000000000003</v>
      </c>
      <c r="F92">
        <f>STANDARDIZE(A92,B106,B107)</f>
        <v>1.2768166089965398</v>
      </c>
      <c r="G92">
        <f t="shared" si="8"/>
        <v>0.89916649981389718</v>
      </c>
      <c r="H92">
        <f t="shared" si="9"/>
        <v>2.5856499813897149E-2</v>
      </c>
      <c r="K92">
        <f t="shared" si="6"/>
        <v>-13</v>
      </c>
      <c r="L92">
        <f>POWER('Minimal Std Rand'!K92,2)/1000</f>
        <v>0.16900000000000001</v>
      </c>
    </row>
    <row r="93" spans="1:12" x14ac:dyDescent="0.35">
      <c r="A93">
        <v>88</v>
      </c>
      <c r="B93" t="s">
        <v>4</v>
      </c>
      <c r="C93">
        <v>1016</v>
      </c>
      <c r="D93">
        <f t="shared" si="10"/>
        <v>88347</v>
      </c>
      <c r="E93">
        <f t="shared" si="7"/>
        <v>0.88346999999999998</v>
      </c>
      <c r="F93">
        <f>STANDARDIZE(A93,B106,B107)</f>
        <v>1.3114186851211074</v>
      </c>
      <c r="G93">
        <f t="shared" si="8"/>
        <v>0.90514182526972597</v>
      </c>
      <c r="H93">
        <f t="shared" si="9"/>
        <v>2.1671825269725997E-2</v>
      </c>
      <c r="K93">
        <f t="shared" si="6"/>
        <v>16</v>
      </c>
      <c r="L93">
        <f>POWER('Minimal Std Rand'!K93,2)/1000</f>
        <v>0.25600000000000001</v>
      </c>
    </row>
    <row r="94" spans="1:12" x14ac:dyDescent="0.35">
      <c r="A94">
        <v>89</v>
      </c>
      <c r="B94" t="s">
        <v>5</v>
      </c>
      <c r="C94">
        <v>968</v>
      </c>
      <c r="D94">
        <f t="shared" si="10"/>
        <v>89315</v>
      </c>
      <c r="E94">
        <f t="shared" si="7"/>
        <v>0.89315</v>
      </c>
      <c r="F94">
        <f>STANDARDIZE(A94,B106,B107)</f>
        <v>1.3460207612456747</v>
      </c>
      <c r="G94">
        <f t="shared" si="8"/>
        <v>0.91085208942235429</v>
      </c>
      <c r="H94">
        <f t="shared" si="9"/>
        <v>1.7702089422354295E-2</v>
      </c>
      <c r="K94">
        <f t="shared" si="6"/>
        <v>-32</v>
      </c>
      <c r="L94">
        <f>POWER('Minimal Std Rand'!K94,2)/1000</f>
        <v>1.024</v>
      </c>
    </row>
    <row r="95" spans="1:12" x14ac:dyDescent="0.35">
      <c r="A95">
        <v>90</v>
      </c>
      <c r="B95" t="s">
        <v>4</v>
      </c>
      <c r="C95">
        <v>1017</v>
      </c>
      <c r="D95">
        <f t="shared" si="10"/>
        <v>90332</v>
      </c>
      <c r="E95">
        <f t="shared" si="7"/>
        <v>0.90332000000000001</v>
      </c>
      <c r="F95">
        <f>STANDARDIZE(A95,B106,B107)</f>
        <v>1.3806228373702423</v>
      </c>
      <c r="G95">
        <f t="shared" si="8"/>
        <v>0.91630252112945831</v>
      </c>
      <c r="H95">
        <f t="shared" si="9"/>
        <v>1.2982521129458302E-2</v>
      </c>
      <c r="K95">
        <f t="shared" si="6"/>
        <v>17</v>
      </c>
      <c r="L95">
        <f>POWER('Minimal Std Rand'!K95,2)/1000</f>
        <v>0.28899999999999998</v>
      </c>
    </row>
    <row r="96" spans="1:12" x14ac:dyDescent="0.35">
      <c r="A96">
        <v>91</v>
      </c>
      <c r="B96" t="s">
        <v>4</v>
      </c>
      <c r="C96">
        <v>1043</v>
      </c>
      <c r="D96">
        <f t="shared" si="10"/>
        <v>91375</v>
      </c>
      <c r="E96">
        <f t="shared" si="7"/>
        <v>0.91374999999999995</v>
      </c>
      <c r="F96">
        <f>STANDARDIZE(A96,B106,B107)</f>
        <v>1.4152249134948096</v>
      </c>
      <c r="G96">
        <f t="shared" si="8"/>
        <v>0.9214987189379823</v>
      </c>
      <c r="H96">
        <f t="shared" si="9"/>
        <v>7.7487189379823462E-3</v>
      </c>
      <c r="K96">
        <f t="shared" si="6"/>
        <v>43</v>
      </c>
      <c r="L96">
        <f>POWER('Minimal Std Rand'!K96,2)/1000</f>
        <v>1.849</v>
      </c>
    </row>
    <row r="97" spans="1:12" x14ac:dyDescent="0.35">
      <c r="A97">
        <v>92</v>
      </c>
      <c r="B97" t="s">
        <v>4</v>
      </c>
      <c r="C97">
        <v>1014</v>
      </c>
      <c r="D97">
        <f t="shared" si="10"/>
        <v>92389</v>
      </c>
      <c r="E97">
        <f t="shared" si="7"/>
        <v>0.92388999999999999</v>
      </c>
      <c r="F97">
        <f>STANDARDIZE(A97,B106,B107)</f>
        <v>1.4498269896193772</v>
      </c>
      <c r="G97">
        <f t="shared" si="8"/>
        <v>0.92644661442904708</v>
      </c>
      <c r="H97">
        <f t="shared" si="9"/>
        <v>2.5566144290470882E-3</v>
      </c>
      <c r="K97">
        <f t="shared" si="6"/>
        <v>14</v>
      </c>
      <c r="L97">
        <f>POWER('Minimal Std Rand'!K97,2)/1000</f>
        <v>0.19600000000000001</v>
      </c>
    </row>
    <row r="98" spans="1:12" x14ac:dyDescent="0.35">
      <c r="A98">
        <v>93</v>
      </c>
      <c r="B98" t="s">
        <v>4</v>
      </c>
      <c r="C98">
        <v>1042</v>
      </c>
      <c r="D98">
        <f t="shared" si="10"/>
        <v>93431</v>
      </c>
      <c r="E98">
        <f t="shared" si="7"/>
        <v>0.93430999999999997</v>
      </c>
      <c r="F98">
        <f>STANDARDIZE(A98,B106,B107)</f>
        <v>1.4844290657439447</v>
      </c>
      <c r="G98">
        <f t="shared" si="8"/>
        <v>0.93115243571602013</v>
      </c>
      <c r="H98">
        <f t="shared" si="9"/>
        <v>3.1575642839798412E-3</v>
      </c>
      <c r="K98">
        <f t="shared" si="6"/>
        <v>42</v>
      </c>
      <c r="L98">
        <f>POWER('Minimal Std Rand'!K98,2)/1000</f>
        <v>1.764</v>
      </c>
    </row>
    <row r="99" spans="1:12" x14ac:dyDescent="0.35">
      <c r="A99">
        <v>94</v>
      </c>
      <c r="B99" t="s">
        <v>5</v>
      </c>
      <c r="C99">
        <v>990</v>
      </c>
      <c r="D99">
        <f t="shared" si="10"/>
        <v>94421</v>
      </c>
      <c r="E99">
        <f t="shared" si="7"/>
        <v>0.94420999999999999</v>
      </c>
      <c r="F99">
        <f>STANDARDIZE(A99,B106,B107)</f>
        <v>1.5190311418685121</v>
      </c>
      <c r="G99">
        <f t="shared" si="8"/>
        <v>0.93562267130158505</v>
      </c>
      <c r="H99">
        <f t="shared" si="9"/>
        <v>8.5873286984149422E-3</v>
      </c>
      <c r="K99">
        <f t="shared" si="6"/>
        <v>-10</v>
      </c>
      <c r="L99">
        <f>POWER('Minimal Std Rand'!K99,2)/1000</f>
        <v>0.1</v>
      </c>
    </row>
    <row r="100" spans="1:12" x14ac:dyDescent="0.35">
      <c r="A100">
        <v>95</v>
      </c>
      <c r="B100" t="s">
        <v>4</v>
      </c>
      <c r="C100">
        <v>1048</v>
      </c>
      <c r="D100">
        <f t="shared" si="10"/>
        <v>95469</v>
      </c>
      <c r="E100">
        <f t="shared" si="7"/>
        <v>0.95469000000000004</v>
      </c>
      <c r="F100">
        <f>STANDARDIZE(A100,B106,B107)</f>
        <v>1.5536332179930796</v>
      </c>
      <c r="G100">
        <f t="shared" si="8"/>
        <v>0.93986403448730549</v>
      </c>
      <c r="H100">
        <f t="shared" si="9"/>
        <v>1.482596551269455E-2</v>
      </c>
      <c r="K100">
        <f t="shared" si="6"/>
        <v>48</v>
      </c>
      <c r="L100">
        <f>POWER('Minimal Std Rand'!K100,2)/1000</f>
        <v>2.3039999999999998</v>
      </c>
    </row>
    <row r="101" spans="1:12" x14ac:dyDescent="0.35">
      <c r="A101">
        <v>96</v>
      </c>
      <c r="B101" t="s">
        <v>4</v>
      </c>
      <c r="C101">
        <v>1026</v>
      </c>
      <c r="D101">
        <f t="shared" si="10"/>
        <v>96495</v>
      </c>
      <c r="E101">
        <f t="shared" si="7"/>
        <v>0.96494999999999997</v>
      </c>
      <c r="F101">
        <f>STANDARDIZE(A101,B106,B107)</f>
        <v>1.5882352941176472</v>
      </c>
      <c r="G101">
        <f t="shared" si="8"/>
        <v>0.94388342851585216</v>
      </c>
      <c r="H101">
        <f t="shared" si="9"/>
        <v>2.1066571484147811E-2</v>
      </c>
      <c r="K101">
        <f t="shared" si="6"/>
        <v>26</v>
      </c>
      <c r="L101">
        <f>POWER('Minimal Std Rand'!K101,2)/1000</f>
        <v>0.67600000000000005</v>
      </c>
    </row>
    <row r="102" spans="1:12" x14ac:dyDescent="0.35">
      <c r="A102">
        <v>97</v>
      </c>
      <c r="B102" t="s">
        <v>4</v>
      </c>
      <c r="C102">
        <v>1036</v>
      </c>
      <c r="D102">
        <f t="shared" si="10"/>
        <v>97531</v>
      </c>
      <c r="E102">
        <f t="shared" si="7"/>
        <v>0.97531000000000001</v>
      </c>
      <c r="F102">
        <f>STANDARDIZE(A102,B106,B107)</f>
        <v>1.6228373702422145</v>
      </c>
      <c r="G102">
        <f t="shared" si="8"/>
        <v>0.94768791261192109</v>
      </c>
      <c r="H102">
        <f t="shared" si="9"/>
        <v>2.762208738807892E-2</v>
      </c>
      <c r="K102">
        <f t="shared" si="6"/>
        <v>36</v>
      </c>
      <c r="L102">
        <f>POWER('Minimal Std Rand'!K102,2)/1000</f>
        <v>1.296</v>
      </c>
    </row>
    <row r="103" spans="1:12" x14ac:dyDescent="0.35">
      <c r="A103">
        <v>98</v>
      </c>
      <c r="B103" t="s">
        <v>5</v>
      </c>
      <c r="C103">
        <v>958</v>
      </c>
      <c r="D103">
        <f t="shared" si="10"/>
        <v>98489</v>
      </c>
      <c r="E103">
        <f t="shared" si="7"/>
        <v>0.98489000000000004</v>
      </c>
      <c r="F103">
        <f>STANDARDIZE(A103,B106,B107)</f>
        <v>1.6574394463667821</v>
      </c>
      <c r="G103">
        <f t="shared" si="8"/>
        <v>0.95128466907309972</v>
      </c>
      <c r="H103">
        <f t="shared" si="9"/>
        <v>3.3605330926900323E-2</v>
      </c>
      <c r="K103">
        <f t="shared" si="6"/>
        <v>-42</v>
      </c>
      <c r="L103">
        <f>POWER('Minimal Std Rand'!K103,2)/1000</f>
        <v>1.764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99490</v>
      </c>
      <c r="E104">
        <f t="shared" si="7"/>
        <v>0.99490000000000001</v>
      </c>
      <c r="F104">
        <f>STANDARDIZE(A104,B106,B107)</f>
        <v>1.6920415224913494</v>
      </c>
      <c r="G104">
        <f t="shared" si="8"/>
        <v>0.95468097154668718</v>
      </c>
      <c r="H104">
        <f t="shared" si="9"/>
        <v>4.0219028453312822E-2</v>
      </c>
      <c r="K104">
        <f t="shared" si="6"/>
        <v>1</v>
      </c>
      <c r="L104">
        <f>POWER('Minimal Std Rand'!K104,2)/1000</f>
        <v>1E-3</v>
      </c>
    </row>
    <row r="105" spans="1:12" x14ac:dyDescent="0.35">
      <c r="A105">
        <v>100</v>
      </c>
      <c r="B105" t="s">
        <v>3</v>
      </c>
      <c r="C105">
        <v>510</v>
      </c>
      <c r="D105">
        <f t="shared" si="10"/>
        <v>100000</v>
      </c>
      <c r="E105">
        <f t="shared" si="7"/>
        <v>1</v>
      </c>
      <c r="F105">
        <f>STANDARDIZE(A105,B106,B107)</f>
        <v>1.726643598615917</v>
      </c>
      <c r="G105">
        <f t="shared" si="8"/>
        <v>0.95788415461293464</v>
      </c>
      <c r="H105">
        <f t="shared" si="9"/>
        <v>4.2115845387065365E-2</v>
      </c>
      <c r="K105">
        <f t="shared" si="6"/>
        <v>-490</v>
      </c>
      <c r="L105">
        <f>POWER('Minimal Std Rand'!K105,2)/1000</f>
        <v>240.1</v>
      </c>
    </row>
    <row r="106" spans="1:12" x14ac:dyDescent="0.35">
      <c r="A106" t="s">
        <v>6</v>
      </c>
      <c r="B106">
        <v>50.1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611.83399999999995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6.2926648682537917E-2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-5.2242886129817574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-674.46287644338815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-5.2394702010037433</v>
      </c>
    </row>
    <row r="127" spans="1:4" x14ac:dyDescent="0.35">
      <c r="A127" t="s">
        <v>53</v>
      </c>
      <c r="B127">
        <f>B122+B123*_xlfn.NORM.S.INV(1-0.05/2)</f>
        <v>-5.2091070249597715</v>
      </c>
    </row>
    <row r="129" spans="1:4" x14ac:dyDescent="0.35">
      <c r="A129" t="s">
        <v>54</v>
      </c>
      <c r="B129">
        <f>KURT(C5:C105)</f>
        <v>32.289542492170312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2084.3331108121861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32.259179619732294</v>
      </c>
    </row>
    <row r="134" spans="1:4" x14ac:dyDescent="0.35">
      <c r="A134" t="s">
        <v>57</v>
      </c>
      <c r="B134">
        <f>B129+B130*_xlfn.NORM.S.INV(1-0.05/2)</f>
        <v>32.319905364608331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B106" sqref="B106:B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17</v>
      </c>
    </row>
    <row r="2" spans="1:15" x14ac:dyDescent="0.35">
      <c r="A2" t="s">
        <v>18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478</v>
      </c>
      <c r="D5">
        <v>478</v>
      </c>
      <c r="E5">
        <f>D5/100000</f>
        <v>4.7800000000000004E-3</v>
      </c>
      <c r="F5">
        <f>STANDARDIZE(A5,B106,B107)</f>
        <v>-1.7301038062283738</v>
      </c>
      <c r="G5">
        <f>NORMSDIST(F5)</f>
        <v>4.1805865163516961E-2</v>
      </c>
      <c r="H5">
        <f>ABS(G5-E5)</f>
        <v>3.7025865163516962E-2</v>
      </c>
      <c r="K5">
        <f>C5-1000</f>
        <v>-522</v>
      </c>
      <c r="L5">
        <f>POWER(Ranlux!K5,2)/1000</f>
        <v>272.48399999999998</v>
      </c>
    </row>
    <row r="6" spans="1:15" x14ac:dyDescent="0.35">
      <c r="A6">
        <v>1</v>
      </c>
      <c r="B6" t="s">
        <v>4</v>
      </c>
      <c r="C6">
        <v>1040</v>
      </c>
      <c r="D6">
        <f t="shared" ref="D6:D13" si="0">D5+C6</f>
        <v>1518</v>
      </c>
      <c r="E6">
        <f>D6/100000</f>
        <v>1.5180000000000001E-2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2.9810141163487472E-2</v>
      </c>
      <c r="K6">
        <f t="shared" ref="K6:K69" si="1">C6-1000</f>
        <v>40</v>
      </c>
      <c r="L6">
        <f>POWER(Ranlux!K6,2)/1000</f>
        <v>1.6</v>
      </c>
    </row>
    <row r="7" spans="1:15" x14ac:dyDescent="0.35">
      <c r="A7">
        <v>2</v>
      </c>
      <c r="B7" t="s">
        <v>4</v>
      </c>
      <c r="C7">
        <v>1017</v>
      </c>
      <c r="D7">
        <f t="shared" si="0"/>
        <v>2535</v>
      </c>
      <c r="E7">
        <f t="shared" ref="E7:E70" si="2">D7/100000</f>
        <v>2.5350000000000001E-2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2.3016800890904496E-2</v>
      </c>
      <c r="K7">
        <f t="shared" si="1"/>
        <v>17</v>
      </c>
      <c r="L7">
        <f>POWER(Ranlux!K7,2)/1000</f>
        <v>0.28899999999999998</v>
      </c>
    </row>
    <row r="8" spans="1:15" x14ac:dyDescent="0.35">
      <c r="A8">
        <v>3</v>
      </c>
      <c r="B8" t="s">
        <v>5</v>
      </c>
      <c r="C8">
        <v>990</v>
      </c>
      <c r="D8">
        <f t="shared" si="0"/>
        <v>3525</v>
      </c>
      <c r="E8">
        <f t="shared" si="2"/>
        <v>3.5249999999999997E-2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1.6693183399900148E-2</v>
      </c>
      <c r="K8">
        <f t="shared" si="1"/>
        <v>-10</v>
      </c>
      <c r="L8">
        <f>POWER(Ranlux!K8,2)/1000</f>
        <v>0.1</v>
      </c>
    </row>
    <row r="9" spans="1:15" x14ac:dyDescent="0.35">
      <c r="A9">
        <v>4</v>
      </c>
      <c r="B9" t="s">
        <v>4</v>
      </c>
      <c r="C9">
        <v>1046</v>
      </c>
      <c r="D9">
        <f t="shared" si="0"/>
        <v>4571</v>
      </c>
      <c r="E9">
        <f t="shared" si="2"/>
        <v>4.5710000000000001E-2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1.0016569777307756E-2</v>
      </c>
      <c r="K9">
        <f t="shared" si="1"/>
        <v>46</v>
      </c>
      <c r="L9">
        <f>POWER(Ranlux!K9,2)/1000</f>
        <v>2.1160000000000001</v>
      </c>
    </row>
    <row r="10" spans="1:15" x14ac:dyDescent="0.35">
      <c r="A10">
        <v>5</v>
      </c>
      <c r="B10" t="s">
        <v>5</v>
      </c>
      <c r="C10">
        <v>988</v>
      </c>
      <c r="D10">
        <f t="shared" si="0"/>
        <v>5559</v>
      </c>
      <c r="E10">
        <f t="shared" si="2"/>
        <v>5.5590000000000001E-2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4.1341528625655835E-3</v>
      </c>
      <c r="K10">
        <f t="shared" si="1"/>
        <v>-12</v>
      </c>
      <c r="L10">
        <f>POWER(Ranlux!K10,2)/1000</f>
        <v>0.14399999999999999</v>
      </c>
    </row>
    <row r="11" spans="1:15" x14ac:dyDescent="0.35">
      <c r="A11">
        <v>6</v>
      </c>
      <c r="B11" t="s">
        <v>4</v>
      </c>
      <c r="C11">
        <v>1029</v>
      </c>
      <c r="D11">
        <f t="shared" si="0"/>
        <v>6588</v>
      </c>
      <c r="E11">
        <f t="shared" si="2"/>
        <v>6.5879999999999994E-2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1.9369943499830539E-3</v>
      </c>
      <c r="K11">
        <f t="shared" si="1"/>
        <v>29</v>
      </c>
      <c r="L11">
        <f>POWER(Ranlux!K11,2)/1000</f>
        <v>0.84099999999999997</v>
      </c>
    </row>
    <row r="12" spans="1:15" x14ac:dyDescent="0.35">
      <c r="A12">
        <v>7</v>
      </c>
      <c r="B12" t="s">
        <v>4</v>
      </c>
      <c r="C12">
        <v>1046</v>
      </c>
      <c r="D12">
        <f t="shared" si="0"/>
        <v>7634</v>
      </c>
      <c r="E12">
        <f t="shared" si="2"/>
        <v>7.6340000000000005E-2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7.9499515074947374E-3</v>
      </c>
      <c r="K12">
        <f t="shared" si="1"/>
        <v>46</v>
      </c>
      <c r="L12">
        <f>POWER(Ranlux!K12,2)/1000</f>
        <v>2.1160000000000001</v>
      </c>
    </row>
    <row r="13" spans="1:15" x14ac:dyDescent="0.35">
      <c r="A13">
        <v>8</v>
      </c>
      <c r="B13" t="s">
        <v>5</v>
      </c>
      <c r="C13">
        <v>940</v>
      </c>
      <c r="D13">
        <f t="shared" si="0"/>
        <v>8574</v>
      </c>
      <c r="E13">
        <f t="shared" si="2"/>
        <v>8.5739999999999997E-2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1.2667984759270029E-2</v>
      </c>
      <c r="K13">
        <f t="shared" si="1"/>
        <v>-60</v>
      </c>
      <c r="L13">
        <f>POWER(Ranlux!K13,2)/1000</f>
        <v>3.6</v>
      </c>
    </row>
    <row r="14" spans="1:15" x14ac:dyDescent="0.35">
      <c r="A14">
        <v>9</v>
      </c>
      <c r="B14" t="s">
        <v>4</v>
      </c>
      <c r="C14">
        <v>1007</v>
      </c>
      <c r="D14">
        <f t="shared" ref="D14:D77" si="5">D13+C14</f>
        <v>9581</v>
      </c>
      <c r="E14">
        <f t="shared" si="2"/>
        <v>9.5810000000000006E-2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1.7814581531889986E-2</v>
      </c>
      <c r="K14">
        <f t="shared" si="1"/>
        <v>7</v>
      </c>
      <c r="L14">
        <f>POWER(Ranlux!K14,2)/1000</f>
        <v>4.9000000000000002E-2</v>
      </c>
    </row>
    <row r="15" spans="1:15" x14ac:dyDescent="0.35">
      <c r="A15">
        <v>10</v>
      </c>
      <c r="B15" t="s">
        <v>5</v>
      </c>
      <c r="C15">
        <v>983</v>
      </c>
      <c r="D15">
        <f t="shared" si="5"/>
        <v>10564</v>
      </c>
      <c r="E15">
        <f t="shared" si="2"/>
        <v>0.10564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2.2473486054265718E-2</v>
      </c>
      <c r="K15">
        <f t="shared" si="1"/>
        <v>-17</v>
      </c>
      <c r="L15">
        <f>POWER(Ranlux!K15,2)/1000</f>
        <v>0.28899999999999998</v>
      </c>
    </row>
    <row r="16" spans="1:15" x14ac:dyDescent="0.35">
      <c r="A16">
        <v>11</v>
      </c>
      <c r="B16" t="s">
        <v>5</v>
      </c>
      <c r="C16">
        <v>998</v>
      </c>
      <c r="D16">
        <f t="shared" si="5"/>
        <v>11562</v>
      </c>
      <c r="E16">
        <f t="shared" si="2"/>
        <v>0.11562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2.7028735453813971E-2</v>
      </c>
      <c r="K16">
        <f t="shared" si="1"/>
        <v>-2</v>
      </c>
      <c r="L16">
        <f>POWER(Ranlux!K16,2)/1000</f>
        <v>4.0000000000000001E-3</v>
      </c>
    </row>
    <row r="17" spans="1:12" x14ac:dyDescent="0.35">
      <c r="A17">
        <v>12</v>
      </c>
      <c r="B17" t="s">
        <v>5</v>
      </c>
      <c r="C17">
        <v>979</v>
      </c>
      <c r="D17">
        <f t="shared" si="5"/>
        <v>12541</v>
      </c>
      <c r="E17">
        <f t="shared" si="2"/>
        <v>0.12540999999999999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3.1134696231554945E-2</v>
      </c>
      <c r="K17">
        <f t="shared" si="1"/>
        <v>-21</v>
      </c>
      <c r="L17">
        <f>POWER(Ranlux!K17,2)/1000</f>
        <v>0.441</v>
      </c>
    </row>
    <row r="18" spans="1:12" x14ac:dyDescent="0.35">
      <c r="A18">
        <v>13</v>
      </c>
      <c r="B18" t="s">
        <v>5</v>
      </c>
      <c r="C18">
        <v>991</v>
      </c>
      <c r="D18">
        <f t="shared" si="5"/>
        <v>13532</v>
      </c>
      <c r="E18">
        <f t="shared" si="2"/>
        <v>0.13532</v>
      </c>
      <c r="F18">
        <f>STANDARDIZE(A18,B106,B107)</f>
        <v>-1.2802768166089966</v>
      </c>
      <c r="G18">
        <f t="shared" si="3"/>
        <v>0.10022389908852139</v>
      </c>
      <c r="H18">
        <f t="shared" si="4"/>
        <v>3.5096100911478606E-2</v>
      </c>
      <c r="K18">
        <f t="shared" si="1"/>
        <v>-9</v>
      </c>
      <c r="L18">
        <f>POWER(Ranlux!K18,2)/1000</f>
        <v>8.1000000000000003E-2</v>
      </c>
    </row>
    <row r="19" spans="1:12" x14ac:dyDescent="0.35">
      <c r="A19">
        <v>14</v>
      </c>
      <c r="B19" t="s">
        <v>4</v>
      </c>
      <c r="C19">
        <v>1015</v>
      </c>
      <c r="D19">
        <f t="shared" si="5"/>
        <v>14547</v>
      </c>
      <c r="E19">
        <f t="shared" si="2"/>
        <v>0.14546999999999999</v>
      </c>
      <c r="F19">
        <f>STANDARDIZE(A19,B106,B107)</f>
        <v>-1.2456747404844291</v>
      </c>
      <c r="G19">
        <f t="shared" si="3"/>
        <v>0.10644191535178588</v>
      </c>
      <c r="H19">
        <f t="shared" si="4"/>
        <v>3.9028084648214112E-2</v>
      </c>
      <c r="K19">
        <f t="shared" si="1"/>
        <v>15</v>
      </c>
      <c r="L19">
        <f>POWER(Ranlux!K19,2)/1000</f>
        <v>0.22500000000000001</v>
      </c>
    </row>
    <row r="20" spans="1:12" x14ac:dyDescent="0.35">
      <c r="A20">
        <v>15</v>
      </c>
      <c r="B20" t="s">
        <v>5</v>
      </c>
      <c r="C20">
        <v>986</v>
      </c>
      <c r="D20">
        <f t="shared" si="5"/>
        <v>15533</v>
      </c>
      <c r="E20">
        <f t="shared" si="2"/>
        <v>0.15533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4.2396221567024744E-2</v>
      </c>
      <c r="K20">
        <f t="shared" si="1"/>
        <v>-14</v>
      </c>
      <c r="L20">
        <f>POWER(Ranlux!K20,2)/1000</f>
        <v>0.19600000000000001</v>
      </c>
    </row>
    <row r="21" spans="1:12" x14ac:dyDescent="0.35">
      <c r="A21">
        <v>16</v>
      </c>
      <c r="B21" t="s">
        <v>4</v>
      </c>
      <c r="C21">
        <v>1000</v>
      </c>
      <c r="D21">
        <f t="shared" si="5"/>
        <v>16533</v>
      </c>
      <c r="E21">
        <f t="shared" si="2"/>
        <v>0.16533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4.5626560601605318E-2</v>
      </c>
      <c r="K21">
        <f t="shared" si="1"/>
        <v>0</v>
      </c>
      <c r="L21">
        <f>POWER(Ranlux!K21,2)/1000</f>
        <v>0</v>
      </c>
    </row>
    <row r="22" spans="1:12" x14ac:dyDescent="0.35">
      <c r="A22">
        <v>17</v>
      </c>
      <c r="B22" t="s">
        <v>5</v>
      </c>
      <c r="C22">
        <v>981</v>
      </c>
      <c r="D22">
        <f t="shared" si="5"/>
        <v>17514</v>
      </c>
      <c r="E22">
        <f t="shared" si="2"/>
        <v>0.17513999999999999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4.8385660588227408E-2</v>
      </c>
      <c r="K22">
        <f t="shared" si="1"/>
        <v>-19</v>
      </c>
      <c r="L22">
        <f>POWER(Ranlux!K22,2)/1000</f>
        <v>0.36099999999999999</v>
      </c>
    </row>
    <row r="23" spans="1:12" x14ac:dyDescent="0.35">
      <c r="A23">
        <v>18</v>
      </c>
      <c r="B23" t="s">
        <v>5</v>
      </c>
      <c r="C23">
        <v>976</v>
      </c>
      <c r="D23">
        <f t="shared" si="5"/>
        <v>18490</v>
      </c>
      <c r="E23">
        <f t="shared" si="2"/>
        <v>0.18490000000000001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5.0810624369600765E-2</v>
      </c>
      <c r="K23">
        <f t="shared" si="1"/>
        <v>-24</v>
      </c>
      <c r="L23">
        <f>POWER(Ranlux!K23,2)/1000</f>
        <v>0.57599999999999996</v>
      </c>
    </row>
    <row r="24" spans="1:12" x14ac:dyDescent="0.35">
      <c r="A24">
        <v>19</v>
      </c>
      <c r="B24" t="s">
        <v>4</v>
      </c>
      <c r="C24">
        <v>1010</v>
      </c>
      <c r="D24">
        <f t="shared" si="5"/>
        <v>19500</v>
      </c>
      <c r="E24">
        <f t="shared" si="2"/>
        <v>0.19500000000000001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5.3289131658527056E-2</v>
      </c>
      <c r="K24">
        <f t="shared" si="1"/>
        <v>10</v>
      </c>
      <c r="L24">
        <f>POWER(Ranlux!K24,2)/1000</f>
        <v>0.1</v>
      </c>
    </row>
    <row r="25" spans="1:12" x14ac:dyDescent="0.35">
      <c r="A25">
        <v>20</v>
      </c>
      <c r="B25" t="s">
        <v>5</v>
      </c>
      <c r="C25">
        <v>979</v>
      </c>
      <c r="D25">
        <f t="shared" si="5"/>
        <v>20479</v>
      </c>
      <c r="E25">
        <f t="shared" si="2"/>
        <v>0.20479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5.5169470410127569E-2</v>
      </c>
      <c r="K25">
        <f t="shared" si="1"/>
        <v>-21</v>
      </c>
      <c r="L25">
        <f>POWER(Ranlux!K25,2)/1000</f>
        <v>0.441</v>
      </c>
    </row>
    <row r="26" spans="1:12" x14ac:dyDescent="0.35">
      <c r="A26">
        <v>21</v>
      </c>
      <c r="B26" t="s">
        <v>5</v>
      </c>
      <c r="C26">
        <v>996</v>
      </c>
      <c r="D26">
        <f t="shared" si="5"/>
        <v>21475</v>
      </c>
      <c r="E26">
        <f t="shared" si="2"/>
        <v>0.21475</v>
      </c>
      <c r="F26">
        <f>STANDARDIZE(A26,B106,B107)</f>
        <v>-1.0034602076124568</v>
      </c>
      <c r="G26">
        <f t="shared" si="3"/>
        <v>0.15781943354778061</v>
      </c>
      <c r="H26">
        <f t="shared" si="4"/>
        <v>5.6930566452219389E-2</v>
      </c>
      <c r="K26">
        <f t="shared" si="1"/>
        <v>-4</v>
      </c>
      <c r="L26">
        <f>POWER(Ranlux!K26,2)/1000</f>
        <v>1.6E-2</v>
      </c>
    </row>
    <row r="27" spans="1:12" x14ac:dyDescent="0.35">
      <c r="A27">
        <v>22</v>
      </c>
      <c r="B27" t="s">
        <v>4</v>
      </c>
      <c r="C27">
        <v>1012</v>
      </c>
      <c r="D27">
        <f t="shared" si="5"/>
        <v>22487</v>
      </c>
      <c r="E27">
        <f t="shared" si="2"/>
        <v>0.22486999999999999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5.8562011126381819E-2</v>
      </c>
      <c r="K27">
        <f t="shared" si="1"/>
        <v>12</v>
      </c>
      <c r="L27">
        <f>POWER(Ranlux!K27,2)/1000</f>
        <v>0.14399999999999999</v>
      </c>
    </row>
    <row r="28" spans="1:12" x14ac:dyDescent="0.35">
      <c r="A28">
        <v>23</v>
      </c>
      <c r="B28" t="s">
        <v>5</v>
      </c>
      <c r="C28">
        <v>989</v>
      </c>
      <c r="D28">
        <f t="shared" si="5"/>
        <v>23476</v>
      </c>
      <c r="E28">
        <f t="shared" si="2"/>
        <v>0.23476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5.9674086697440981E-2</v>
      </c>
      <c r="K28">
        <f t="shared" si="1"/>
        <v>-11</v>
      </c>
      <c r="L28">
        <f>POWER(Ranlux!K28,2)/1000</f>
        <v>0.121</v>
      </c>
    </row>
    <row r="29" spans="1:12" x14ac:dyDescent="0.35">
      <c r="A29">
        <v>24</v>
      </c>
      <c r="B29" t="s">
        <v>4</v>
      </c>
      <c r="C29">
        <v>1014</v>
      </c>
      <c r="D29">
        <f t="shared" si="5"/>
        <v>24490</v>
      </c>
      <c r="E29">
        <f t="shared" si="2"/>
        <v>0.24490000000000001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6.074778929654559E-2</v>
      </c>
      <c r="K29">
        <f t="shared" si="1"/>
        <v>14</v>
      </c>
      <c r="L29">
        <f>POWER(Ranlux!K29,2)/1000</f>
        <v>0.19600000000000001</v>
      </c>
    </row>
    <row r="30" spans="1:12" x14ac:dyDescent="0.35">
      <c r="A30">
        <v>25</v>
      </c>
      <c r="B30" t="s">
        <v>4</v>
      </c>
      <c r="C30">
        <v>1022</v>
      </c>
      <c r="D30">
        <f t="shared" si="5"/>
        <v>25512</v>
      </c>
      <c r="E30">
        <f t="shared" si="2"/>
        <v>0.25512000000000001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6.1614849172723418E-2</v>
      </c>
      <c r="K30">
        <f t="shared" si="1"/>
        <v>22</v>
      </c>
      <c r="L30">
        <f>POWER(Ranlux!K30,2)/1000</f>
        <v>0.48399999999999999</v>
      </c>
    </row>
    <row r="31" spans="1:12" x14ac:dyDescent="0.35">
      <c r="A31">
        <v>26</v>
      </c>
      <c r="B31" t="s">
        <v>4</v>
      </c>
      <c r="C31">
        <v>1008</v>
      </c>
      <c r="D31">
        <f t="shared" si="5"/>
        <v>26520</v>
      </c>
      <c r="E31">
        <f t="shared" si="2"/>
        <v>0.26519999999999999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6.2057748039769517E-2</v>
      </c>
      <c r="K31">
        <f t="shared" si="1"/>
        <v>8</v>
      </c>
      <c r="L31">
        <f>POWER(Ranlux!K31,2)/1000</f>
        <v>6.4000000000000001E-2</v>
      </c>
    </row>
    <row r="32" spans="1:12" x14ac:dyDescent="0.35">
      <c r="A32">
        <v>27</v>
      </c>
      <c r="B32" t="s">
        <v>5</v>
      </c>
      <c r="C32">
        <v>934</v>
      </c>
      <c r="D32">
        <f t="shared" si="5"/>
        <v>27454</v>
      </c>
      <c r="E32">
        <f t="shared" si="2"/>
        <v>0.27454000000000001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6.1479733319501073E-2</v>
      </c>
      <c r="K32">
        <f t="shared" si="1"/>
        <v>-66</v>
      </c>
      <c r="L32">
        <f>POWER(Ranlux!K32,2)/1000</f>
        <v>4.3559999999999999</v>
      </c>
    </row>
    <row r="33" spans="1:12" x14ac:dyDescent="0.35">
      <c r="A33">
        <v>28</v>
      </c>
      <c r="B33" t="s">
        <v>4</v>
      </c>
      <c r="C33">
        <v>1025</v>
      </c>
      <c r="D33">
        <f t="shared" si="5"/>
        <v>28479</v>
      </c>
      <c r="E33">
        <f t="shared" si="2"/>
        <v>0.28478999999999999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6.1534829098738975E-2</v>
      </c>
      <c r="K33">
        <f t="shared" si="1"/>
        <v>25</v>
      </c>
      <c r="L33">
        <f>POWER(Ranlux!K33,2)/1000</f>
        <v>0.625</v>
      </c>
    </row>
    <row r="34" spans="1:12" x14ac:dyDescent="0.35">
      <c r="A34">
        <v>29</v>
      </c>
      <c r="B34" t="s">
        <v>5</v>
      </c>
      <c r="C34">
        <v>992</v>
      </c>
      <c r="D34">
        <f t="shared" si="5"/>
        <v>29471</v>
      </c>
      <c r="E34">
        <f t="shared" si="2"/>
        <v>0.29471000000000003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6.0987843635763289E-2</v>
      </c>
      <c r="K34">
        <f t="shared" si="1"/>
        <v>-8</v>
      </c>
      <c r="L34">
        <f>POWER(Ranlux!K34,2)/1000</f>
        <v>6.4000000000000001E-2</v>
      </c>
    </row>
    <row r="35" spans="1:12" x14ac:dyDescent="0.35">
      <c r="A35">
        <v>30</v>
      </c>
      <c r="B35" t="s">
        <v>5</v>
      </c>
      <c r="C35">
        <v>972</v>
      </c>
      <c r="D35">
        <f t="shared" si="5"/>
        <v>30443</v>
      </c>
      <c r="E35">
        <f t="shared" si="2"/>
        <v>0.30442999999999998</v>
      </c>
      <c r="F35">
        <f>STANDARDIZE(A35,B106,B107)</f>
        <v>-0.69204152249134954</v>
      </c>
      <c r="G35">
        <f t="shared" si="3"/>
        <v>0.24445562672768334</v>
      </c>
      <c r="H35">
        <f t="shared" si="4"/>
        <v>5.9974373272316639E-2</v>
      </c>
      <c r="K35">
        <f t="shared" si="1"/>
        <v>-28</v>
      </c>
      <c r="L35">
        <f>POWER(Ranlux!K35,2)/1000</f>
        <v>0.78400000000000003</v>
      </c>
    </row>
    <row r="36" spans="1:12" x14ac:dyDescent="0.35">
      <c r="A36">
        <v>31</v>
      </c>
      <c r="B36" t="s">
        <v>4</v>
      </c>
      <c r="C36">
        <v>1014</v>
      </c>
      <c r="D36">
        <f t="shared" si="5"/>
        <v>31457</v>
      </c>
      <c r="E36">
        <f t="shared" si="2"/>
        <v>0.31457000000000002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5.9120802629357927E-2</v>
      </c>
      <c r="K36">
        <f t="shared" si="1"/>
        <v>14</v>
      </c>
      <c r="L36">
        <f>POWER(Ranlux!K36,2)/1000</f>
        <v>0.19600000000000001</v>
      </c>
    </row>
    <row r="37" spans="1:12" x14ac:dyDescent="0.35">
      <c r="A37">
        <v>32</v>
      </c>
      <c r="B37" t="s">
        <v>4</v>
      </c>
      <c r="C37">
        <v>1065</v>
      </c>
      <c r="D37">
        <f t="shared" si="5"/>
        <v>32522</v>
      </c>
      <c r="E37">
        <f t="shared" si="2"/>
        <v>0.32522000000000001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5.8524300988533173E-2</v>
      </c>
      <c r="K37">
        <f t="shared" si="1"/>
        <v>65</v>
      </c>
      <c r="L37">
        <f>POWER(Ranlux!K37,2)/1000</f>
        <v>4.2249999999999996</v>
      </c>
    </row>
    <row r="38" spans="1:12" x14ac:dyDescent="0.35">
      <c r="A38">
        <v>33</v>
      </c>
      <c r="B38" t="s">
        <v>4</v>
      </c>
      <c r="C38">
        <v>1034</v>
      </c>
      <c r="D38">
        <f t="shared" si="5"/>
        <v>33556</v>
      </c>
      <c r="E38">
        <f t="shared" si="2"/>
        <v>0.33556000000000002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5.7372814786546711E-2</v>
      </c>
      <c r="K38">
        <f t="shared" si="1"/>
        <v>34</v>
      </c>
      <c r="L38">
        <f>POWER(Ranlux!K38,2)/1000</f>
        <v>1.1559999999999999</v>
      </c>
    </row>
    <row r="39" spans="1:12" x14ac:dyDescent="0.35">
      <c r="A39">
        <v>34</v>
      </c>
      <c r="B39" t="s">
        <v>5</v>
      </c>
      <c r="C39">
        <v>991</v>
      </c>
      <c r="D39">
        <f t="shared" si="5"/>
        <v>34547</v>
      </c>
      <c r="E39">
        <f t="shared" si="2"/>
        <v>0.34547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5.5555056176072759E-2</v>
      </c>
      <c r="K39">
        <f t="shared" si="1"/>
        <v>-9</v>
      </c>
      <c r="L39">
        <f>POWER(Ranlux!K39,2)/1000</f>
        <v>8.1000000000000003E-2</v>
      </c>
    </row>
    <row r="40" spans="1:12" x14ac:dyDescent="0.35">
      <c r="A40">
        <v>35</v>
      </c>
      <c r="B40" t="s">
        <v>5</v>
      </c>
      <c r="C40">
        <v>985</v>
      </c>
      <c r="D40">
        <f t="shared" si="5"/>
        <v>35532</v>
      </c>
      <c r="E40">
        <f t="shared" si="2"/>
        <v>0.35532000000000002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5.3450487634324251E-2</v>
      </c>
      <c r="K40">
        <f t="shared" si="1"/>
        <v>-15</v>
      </c>
      <c r="L40">
        <f>POWER(Ranlux!K40,2)/1000</f>
        <v>0.22500000000000001</v>
      </c>
    </row>
    <row r="41" spans="1:12" x14ac:dyDescent="0.35">
      <c r="A41">
        <v>36</v>
      </c>
      <c r="B41" t="s">
        <v>5</v>
      </c>
      <c r="C41">
        <v>970</v>
      </c>
      <c r="D41">
        <f t="shared" si="5"/>
        <v>36502</v>
      </c>
      <c r="E41">
        <f t="shared" si="2"/>
        <v>0.36502000000000001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5.0979302628641476E-2</v>
      </c>
      <c r="K41">
        <f t="shared" si="1"/>
        <v>-30</v>
      </c>
      <c r="L41">
        <f>POWER(Ranlux!K41,2)/1000</f>
        <v>0.9</v>
      </c>
    </row>
    <row r="42" spans="1:12" x14ac:dyDescent="0.35">
      <c r="A42">
        <v>37</v>
      </c>
      <c r="B42" t="s">
        <v>4</v>
      </c>
      <c r="C42">
        <v>1029</v>
      </c>
      <c r="D42">
        <f t="shared" si="5"/>
        <v>37531</v>
      </c>
      <c r="E42">
        <f t="shared" si="2"/>
        <v>0.37530999999999998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4.8892402377238908E-2</v>
      </c>
      <c r="K42">
        <f t="shared" si="1"/>
        <v>29</v>
      </c>
      <c r="L42">
        <f>POWER(Ranlux!K42,2)/1000</f>
        <v>0.84099999999999997</v>
      </c>
    </row>
    <row r="43" spans="1:12" x14ac:dyDescent="0.35">
      <c r="A43">
        <v>38</v>
      </c>
      <c r="B43" t="s">
        <v>5</v>
      </c>
      <c r="C43">
        <v>978</v>
      </c>
      <c r="D43">
        <f t="shared" si="5"/>
        <v>38509</v>
      </c>
      <c r="E43">
        <f t="shared" si="2"/>
        <v>0.38508999999999999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4.61013687722584E-2</v>
      </c>
      <c r="K43">
        <f t="shared" si="1"/>
        <v>-22</v>
      </c>
      <c r="L43">
        <f>POWER(Ranlux!K43,2)/1000</f>
        <v>0.48399999999999999</v>
      </c>
    </row>
    <row r="44" spans="1:12" x14ac:dyDescent="0.35">
      <c r="A44">
        <v>39</v>
      </c>
      <c r="B44" t="s">
        <v>5</v>
      </c>
      <c r="C44">
        <v>991</v>
      </c>
      <c r="D44">
        <f t="shared" si="5"/>
        <v>39500</v>
      </c>
      <c r="E44">
        <f t="shared" si="2"/>
        <v>0.39500000000000002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4.3258433561279896E-2</v>
      </c>
      <c r="K44">
        <f t="shared" si="1"/>
        <v>-9</v>
      </c>
      <c r="L44">
        <f>POWER(Ranlux!K44,2)/1000</f>
        <v>8.1000000000000003E-2</v>
      </c>
    </row>
    <row r="45" spans="1:12" x14ac:dyDescent="0.35">
      <c r="A45">
        <v>40</v>
      </c>
      <c r="B45" t="s">
        <v>4</v>
      </c>
      <c r="C45">
        <v>1033</v>
      </c>
      <c r="D45">
        <f t="shared" si="5"/>
        <v>40533</v>
      </c>
      <c r="E45">
        <f t="shared" si="2"/>
        <v>0.40533000000000002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4.0666443912129757E-2</v>
      </c>
      <c r="K45">
        <f t="shared" si="1"/>
        <v>33</v>
      </c>
      <c r="L45">
        <f>POWER(Ranlux!K45,2)/1000</f>
        <v>1.089</v>
      </c>
    </row>
    <row r="46" spans="1:12" x14ac:dyDescent="0.35">
      <c r="A46">
        <v>41</v>
      </c>
      <c r="B46" t="s">
        <v>5</v>
      </c>
      <c r="C46">
        <v>956</v>
      </c>
      <c r="D46">
        <f t="shared" si="5"/>
        <v>41489</v>
      </c>
      <c r="E46">
        <f t="shared" si="2"/>
        <v>0.41488999999999998</v>
      </c>
      <c r="F46">
        <f>STANDARDIZE(A46,B106,B107)</f>
        <v>-0.31141868512110726</v>
      </c>
      <c r="G46">
        <f t="shared" si="3"/>
        <v>0.37774117548607</v>
      </c>
      <c r="H46">
        <f t="shared" si="4"/>
        <v>3.7148824513929979E-2</v>
      </c>
      <c r="K46">
        <f t="shared" si="1"/>
        <v>-44</v>
      </c>
      <c r="L46">
        <f>POWER(Ranlux!K46,2)/1000</f>
        <v>1.9359999999999999</v>
      </c>
    </row>
    <row r="47" spans="1:12" x14ac:dyDescent="0.35">
      <c r="A47">
        <v>42</v>
      </c>
      <c r="B47" t="s">
        <v>4</v>
      </c>
      <c r="C47">
        <v>1016</v>
      </c>
      <c r="D47">
        <f t="shared" si="5"/>
        <v>42505</v>
      </c>
      <c r="E47">
        <f t="shared" si="2"/>
        <v>0.42504999999999998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3.408953639457446E-2</v>
      </c>
      <c r="K47">
        <f t="shared" si="1"/>
        <v>16</v>
      </c>
      <c r="L47">
        <f>POWER(Ranlux!K47,2)/1000</f>
        <v>0.25600000000000001</v>
      </c>
    </row>
    <row r="48" spans="1:12" x14ac:dyDescent="0.35">
      <c r="A48">
        <v>43</v>
      </c>
      <c r="B48" t="s">
        <v>4</v>
      </c>
      <c r="C48">
        <v>1013</v>
      </c>
      <c r="D48">
        <f t="shared" si="5"/>
        <v>43518</v>
      </c>
      <c r="E48">
        <f t="shared" si="2"/>
        <v>0.43518000000000001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3.0873032660913236E-2</v>
      </c>
      <c r="K48">
        <f t="shared" si="1"/>
        <v>13</v>
      </c>
      <c r="L48">
        <f>POWER(Ranlux!K48,2)/1000</f>
        <v>0.16900000000000001</v>
      </c>
    </row>
    <row r="49" spans="1:12" x14ac:dyDescent="0.35">
      <c r="A49">
        <v>44</v>
      </c>
      <c r="B49" t="s">
        <v>4</v>
      </c>
      <c r="C49">
        <v>1016</v>
      </c>
      <c r="D49">
        <f t="shared" si="5"/>
        <v>44534</v>
      </c>
      <c r="E49">
        <f t="shared" si="2"/>
        <v>0.44534000000000001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2.7574211392621117E-2</v>
      </c>
      <c r="K49">
        <f t="shared" si="1"/>
        <v>16</v>
      </c>
      <c r="L49">
        <f>POWER(Ranlux!K49,2)/1000</f>
        <v>0.25600000000000001</v>
      </c>
    </row>
    <row r="50" spans="1:12" x14ac:dyDescent="0.35">
      <c r="A50">
        <v>45</v>
      </c>
      <c r="B50" t="s">
        <v>5</v>
      </c>
      <c r="C50">
        <v>983</v>
      </c>
      <c r="D50">
        <f t="shared" si="5"/>
        <v>45517</v>
      </c>
      <c r="E50">
        <f t="shared" si="2"/>
        <v>0.45517000000000002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2.3848365943752947E-2</v>
      </c>
      <c r="K50">
        <f t="shared" si="1"/>
        <v>-17</v>
      </c>
      <c r="L50">
        <f>POWER(Ranlux!K50,2)/1000</f>
        <v>0.28899999999999998</v>
      </c>
    </row>
    <row r="51" spans="1:12" x14ac:dyDescent="0.35">
      <c r="A51">
        <v>46</v>
      </c>
      <c r="B51" t="s">
        <v>5</v>
      </c>
      <c r="C51">
        <v>967</v>
      </c>
      <c r="D51">
        <f t="shared" si="5"/>
        <v>46484</v>
      </c>
      <c r="E51">
        <f t="shared" si="2"/>
        <v>0.46483999999999998</v>
      </c>
      <c r="F51">
        <f>STANDARDIZE(A51,B106,B107)</f>
        <v>-0.13840830449826991</v>
      </c>
      <c r="G51">
        <f t="shared" si="3"/>
        <v>0.4449588670728804</v>
      </c>
      <c r="H51">
        <f t="shared" si="4"/>
        <v>1.9881132927119571E-2</v>
      </c>
      <c r="K51">
        <f t="shared" si="1"/>
        <v>-33</v>
      </c>
      <c r="L51">
        <f>POWER(Ranlux!K51,2)/1000</f>
        <v>1.089</v>
      </c>
    </row>
    <row r="52" spans="1:12" x14ac:dyDescent="0.35">
      <c r="A52">
        <v>47</v>
      </c>
      <c r="B52" t="s">
        <v>4</v>
      </c>
      <c r="C52">
        <v>1034</v>
      </c>
      <c r="D52">
        <f t="shared" si="5"/>
        <v>47518</v>
      </c>
      <c r="E52">
        <f t="shared" si="2"/>
        <v>0.47517999999999999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1.6518438175624095E-2</v>
      </c>
      <c r="K52">
        <f t="shared" si="1"/>
        <v>34</v>
      </c>
      <c r="L52">
        <f>POWER(Ranlux!K52,2)/1000</f>
        <v>1.1559999999999999</v>
      </c>
    </row>
    <row r="53" spans="1:12" x14ac:dyDescent="0.35">
      <c r="A53">
        <v>48</v>
      </c>
      <c r="B53" t="s">
        <v>4</v>
      </c>
      <c r="C53">
        <v>1040</v>
      </c>
      <c r="D53">
        <f t="shared" si="5"/>
        <v>48558</v>
      </c>
      <c r="E53">
        <f t="shared" si="2"/>
        <v>0.48558000000000001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1.3166440991381867E-2</v>
      </c>
      <c r="K53">
        <f t="shared" si="1"/>
        <v>40</v>
      </c>
      <c r="L53">
        <f>POWER(Ranlux!K53,2)/1000</f>
        <v>1.6</v>
      </c>
    </row>
    <row r="54" spans="1:12" x14ac:dyDescent="0.35">
      <c r="A54">
        <v>49</v>
      </c>
      <c r="B54" t="s">
        <v>4</v>
      </c>
      <c r="C54">
        <v>1082</v>
      </c>
      <c r="D54">
        <f t="shared" si="5"/>
        <v>49640</v>
      </c>
      <c r="E54">
        <f t="shared" si="2"/>
        <v>0.49640000000000001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1.0201477007634407E-2</v>
      </c>
      <c r="K54">
        <f t="shared" si="1"/>
        <v>82</v>
      </c>
      <c r="L54">
        <f>POWER(Ranlux!K54,2)/1000</f>
        <v>6.7240000000000002</v>
      </c>
    </row>
    <row r="55" spans="1:12" x14ac:dyDescent="0.35">
      <c r="A55">
        <v>50</v>
      </c>
      <c r="B55" t="s">
        <v>4</v>
      </c>
      <c r="C55">
        <v>1056</v>
      </c>
      <c r="D55">
        <f t="shared" si="5"/>
        <v>50696</v>
      </c>
      <c r="E55">
        <f t="shared" si="2"/>
        <v>0.50695999999999997</v>
      </c>
      <c r="F55">
        <f>STANDARDIZE(A55,B106,B107)</f>
        <v>0</v>
      </c>
      <c r="G55">
        <f t="shared" si="3"/>
        <v>0.5</v>
      </c>
      <c r="H55">
        <f t="shared" si="4"/>
        <v>6.9599999999999662E-3</v>
      </c>
      <c r="K55">
        <f t="shared" si="1"/>
        <v>56</v>
      </c>
      <c r="L55">
        <f>POWER(Ranlux!K55,2)/1000</f>
        <v>3.1360000000000001</v>
      </c>
    </row>
    <row r="56" spans="1:12" x14ac:dyDescent="0.35">
      <c r="A56">
        <v>51</v>
      </c>
      <c r="B56" t="s">
        <v>5</v>
      </c>
      <c r="C56">
        <v>913</v>
      </c>
      <c r="D56">
        <f t="shared" si="5"/>
        <v>51609</v>
      </c>
      <c r="E56">
        <f t="shared" si="2"/>
        <v>0.51609000000000005</v>
      </c>
      <c r="F56">
        <f>STANDARDIZE(A56,B106,B107)</f>
        <v>3.4602076124567477E-2</v>
      </c>
      <c r="G56">
        <f t="shared" si="3"/>
        <v>0.51380147700763446</v>
      </c>
      <c r="H56">
        <f t="shared" si="4"/>
        <v>2.2885229923655936E-3</v>
      </c>
      <c r="K56">
        <f t="shared" si="1"/>
        <v>-87</v>
      </c>
      <c r="L56">
        <f>POWER(Ranlux!K56,2)/1000</f>
        <v>7.569</v>
      </c>
    </row>
    <row r="57" spans="1:12" x14ac:dyDescent="0.35">
      <c r="A57">
        <v>52</v>
      </c>
      <c r="B57" t="s">
        <v>5</v>
      </c>
      <c r="C57">
        <v>974</v>
      </c>
      <c r="D57">
        <f t="shared" si="5"/>
        <v>52583</v>
      </c>
      <c r="E57">
        <f t="shared" si="2"/>
        <v>0.52583000000000002</v>
      </c>
      <c r="F57">
        <f>STANDARDIZE(A57,B106,B107)</f>
        <v>6.9204152249134954E-2</v>
      </c>
      <c r="G57">
        <f t="shared" si="3"/>
        <v>0.52758644099138186</v>
      </c>
      <c r="H57">
        <f t="shared" si="4"/>
        <v>1.7564409913818357E-3</v>
      </c>
      <c r="K57">
        <f t="shared" si="1"/>
        <v>-26</v>
      </c>
      <c r="L57">
        <f>POWER(Ranlux!K57,2)/1000</f>
        <v>0.67600000000000005</v>
      </c>
    </row>
    <row r="58" spans="1:12" x14ac:dyDescent="0.35">
      <c r="A58">
        <v>53</v>
      </c>
      <c r="B58" t="s">
        <v>5</v>
      </c>
      <c r="C58">
        <v>974</v>
      </c>
      <c r="D58">
        <f t="shared" si="5"/>
        <v>53557</v>
      </c>
      <c r="E58">
        <f t="shared" si="2"/>
        <v>0.53556999999999999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5.7684381756241132E-3</v>
      </c>
      <c r="K58">
        <f t="shared" si="1"/>
        <v>-26</v>
      </c>
      <c r="L58">
        <f>POWER(Ranlux!K58,2)/1000</f>
        <v>0.67600000000000005</v>
      </c>
    </row>
    <row r="59" spans="1:12" x14ac:dyDescent="0.35">
      <c r="A59">
        <v>54</v>
      </c>
      <c r="B59" t="s">
        <v>5</v>
      </c>
      <c r="C59">
        <v>984</v>
      </c>
      <c r="D59">
        <f t="shared" si="5"/>
        <v>54541</v>
      </c>
      <c r="E59">
        <f t="shared" si="2"/>
        <v>0.54540999999999995</v>
      </c>
      <c r="F59">
        <f>STANDARDIZE(A59,B106,B107)</f>
        <v>0.13840830449826991</v>
      </c>
      <c r="G59">
        <f t="shared" si="3"/>
        <v>0.55504113292711965</v>
      </c>
      <c r="H59">
        <f t="shared" si="4"/>
        <v>9.631132927119701E-3</v>
      </c>
      <c r="K59">
        <f t="shared" si="1"/>
        <v>-16</v>
      </c>
      <c r="L59">
        <f>POWER(Ranlux!K59,2)/1000</f>
        <v>0.25600000000000001</v>
      </c>
    </row>
    <row r="60" spans="1:12" x14ac:dyDescent="0.35">
      <c r="A60">
        <v>55</v>
      </c>
      <c r="B60" t="s">
        <v>5</v>
      </c>
      <c r="C60">
        <v>993</v>
      </c>
      <c r="D60">
        <f t="shared" si="5"/>
        <v>55534</v>
      </c>
      <c r="E60">
        <f t="shared" si="2"/>
        <v>0.55533999999999994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1.3338365943752928E-2</v>
      </c>
      <c r="K60">
        <f t="shared" si="1"/>
        <v>-7</v>
      </c>
      <c r="L60">
        <f>POWER(Ranlux!K60,2)/1000</f>
        <v>4.9000000000000002E-2</v>
      </c>
    </row>
    <row r="61" spans="1:12" x14ac:dyDescent="0.35">
      <c r="A61">
        <v>56</v>
      </c>
      <c r="B61" t="s">
        <v>4</v>
      </c>
      <c r="C61">
        <v>1019</v>
      </c>
      <c r="D61">
        <f t="shared" si="5"/>
        <v>56553</v>
      </c>
      <c r="E61">
        <f t="shared" si="2"/>
        <v>0.56552999999999998</v>
      </c>
      <c r="F61">
        <f>STANDARDIZE(A61,B106,B107)</f>
        <v>0.20761245674740486</v>
      </c>
      <c r="G61">
        <f t="shared" si="3"/>
        <v>0.5822342113926211</v>
      </c>
      <c r="H61">
        <f t="shared" si="4"/>
        <v>1.6704211392621127E-2</v>
      </c>
      <c r="K61">
        <f t="shared" si="1"/>
        <v>19</v>
      </c>
      <c r="L61">
        <f>POWER(Ranlux!K61,2)/1000</f>
        <v>0.36099999999999999</v>
      </c>
    </row>
    <row r="62" spans="1:12" x14ac:dyDescent="0.35">
      <c r="A62">
        <v>57</v>
      </c>
      <c r="B62" t="s">
        <v>4</v>
      </c>
      <c r="C62">
        <v>1014</v>
      </c>
      <c r="D62">
        <f t="shared" si="5"/>
        <v>57567</v>
      </c>
      <c r="E62">
        <f t="shared" si="2"/>
        <v>0.57567000000000002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2.0023032660913209E-2</v>
      </c>
      <c r="K62">
        <f t="shared" si="1"/>
        <v>14</v>
      </c>
      <c r="L62">
        <f>POWER(Ranlux!K62,2)/1000</f>
        <v>0.19600000000000001</v>
      </c>
    </row>
    <row r="63" spans="1:12" x14ac:dyDescent="0.35">
      <c r="A63">
        <v>58</v>
      </c>
      <c r="B63" t="s">
        <v>4</v>
      </c>
      <c r="C63">
        <v>1003</v>
      </c>
      <c r="D63">
        <f t="shared" si="5"/>
        <v>58570</v>
      </c>
      <c r="E63">
        <f t="shared" si="2"/>
        <v>0.5857</v>
      </c>
      <c r="F63">
        <f>STANDARDIZE(A63,B106,B107)</f>
        <v>0.27681660899653981</v>
      </c>
      <c r="G63">
        <f t="shared" si="3"/>
        <v>0.60903953639457442</v>
      </c>
      <c r="H63">
        <f t="shared" si="4"/>
        <v>2.3339536394574423E-2</v>
      </c>
      <c r="K63">
        <f t="shared" si="1"/>
        <v>3</v>
      </c>
      <c r="L63">
        <f>POWER(Ranlux!K63,2)/1000</f>
        <v>8.9999999999999993E-3</v>
      </c>
    </row>
    <row r="64" spans="1:12" x14ac:dyDescent="0.35">
      <c r="A64">
        <v>59</v>
      </c>
      <c r="B64" t="s">
        <v>5</v>
      </c>
      <c r="C64">
        <v>965</v>
      </c>
      <c r="D64">
        <f t="shared" si="5"/>
        <v>59535</v>
      </c>
      <c r="E64">
        <f t="shared" si="2"/>
        <v>0.59535000000000005</v>
      </c>
      <c r="F64">
        <f>STANDARDIZE(A64,B106,B107)</f>
        <v>0.31141868512110726</v>
      </c>
      <c r="G64">
        <f t="shared" si="3"/>
        <v>0.62225882451393</v>
      </c>
      <c r="H64">
        <f t="shared" si="4"/>
        <v>2.6908824513929952E-2</v>
      </c>
      <c r="K64">
        <f t="shared" si="1"/>
        <v>-35</v>
      </c>
      <c r="L64">
        <f>POWER(Ranlux!K64,2)/1000</f>
        <v>1.2250000000000001</v>
      </c>
    </row>
    <row r="65" spans="1:12" x14ac:dyDescent="0.35">
      <c r="A65">
        <v>60</v>
      </c>
      <c r="B65" t="s">
        <v>5</v>
      </c>
      <c r="C65">
        <v>919</v>
      </c>
      <c r="D65">
        <f t="shared" si="5"/>
        <v>60454</v>
      </c>
      <c r="E65">
        <f t="shared" si="2"/>
        <v>0.60453999999999997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3.0796443912129767E-2</v>
      </c>
      <c r="K65">
        <f t="shared" si="1"/>
        <v>-81</v>
      </c>
      <c r="L65">
        <f>POWER(Ranlux!K65,2)/1000</f>
        <v>6.5609999999999999</v>
      </c>
    </row>
    <row r="66" spans="1:12" x14ac:dyDescent="0.35">
      <c r="A66">
        <v>61</v>
      </c>
      <c r="B66" t="s">
        <v>4</v>
      </c>
      <c r="C66">
        <v>1014</v>
      </c>
      <c r="D66">
        <f t="shared" si="5"/>
        <v>61468</v>
      </c>
      <c r="E66">
        <f t="shared" si="2"/>
        <v>0.61468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3.3578433561279875E-2</v>
      </c>
      <c r="K66">
        <f t="shared" si="1"/>
        <v>14</v>
      </c>
      <c r="L66">
        <f>POWER(Ranlux!K66,2)/1000</f>
        <v>0.19600000000000001</v>
      </c>
    </row>
    <row r="67" spans="1:12" x14ac:dyDescent="0.35">
      <c r="A67">
        <v>62</v>
      </c>
      <c r="B67" t="s">
        <v>5</v>
      </c>
      <c r="C67">
        <v>972</v>
      </c>
      <c r="D67">
        <f t="shared" si="5"/>
        <v>62440</v>
      </c>
      <c r="E67">
        <f t="shared" si="2"/>
        <v>0.62439999999999996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3.6611368772258457E-2</v>
      </c>
      <c r="K67">
        <f t="shared" si="1"/>
        <v>-28</v>
      </c>
      <c r="L67">
        <f>POWER(Ranlux!K67,2)/1000</f>
        <v>0.78400000000000003</v>
      </c>
    </row>
    <row r="68" spans="1:12" x14ac:dyDescent="0.35">
      <c r="A68">
        <v>63</v>
      </c>
      <c r="B68" t="s">
        <v>4</v>
      </c>
      <c r="C68">
        <v>1009</v>
      </c>
      <c r="D68">
        <f t="shared" si="5"/>
        <v>63449</v>
      </c>
      <c r="E68">
        <f t="shared" si="2"/>
        <v>0.63449</v>
      </c>
      <c r="F68">
        <f>STANDARDIZE(A68,B106,B107)</f>
        <v>0.44982698961937717</v>
      </c>
      <c r="G68">
        <f t="shared" si="3"/>
        <v>0.67358240237723899</v>
      </c>
      <c r="H68">
        <f t="shared" si="4"/>
        <v>3.9092402377238988E-2</v>
      </c>
      <c r="K68">
        <f t="shared" si="1"/>
        <v>9</v>
      </c>
      <c r="L68">
        <f>POWER(Ranlux!K68,2)/1000</f>
        <v>8.1000000000000003E-2</v>
      </c>
    </row>
    <row r="69" spans="1:12" x14ac:dyDescent="0.35">
      <c r="A69">
        <v>64</v>
      </c>
      <c r="B69" t="s">
        <v>5</v>
      </c>
      <c r="C69">
        <v>989</v>
      </c>
      <c r="D69">
        <f t="shared" si="5"/>
        <v>64438</v>
      </c>
      <c r="E69">
        <f t="shared" si="2"/>
        <v>0.64437999999999995</v>
      </c>
      <c r="F69">
        <f>STANDARDIZE(A69,B106,B107)</f>
        <v>0.48442906574394468</v>
      </c>
      <c r="G69">
        <f t="shared" si="3"/>
        <v>0.68595930262864147</v>
      </c>
      <c r="H69">
        <f t="shared" si="4"/>
        <v>4.1579302628641512E-2</v>
      </c>
      <c r="K69">
        <f t="shared" si="1"/>
        <v>-11</v>
      </c>
      <c r="L69">
        <f>POWER(Ranlux!K69,2)/1000</f>
        <v>0.121</v>
      </c>
    </row>
    <row r="70" spans="1:12" x14ac:dyDescent="0.35">
      <c r="A70">
        <v>65</v>
      </c>
      <c r="B70" t="s">
        <v>5</v>
      </c>
      <c r="C70">
        <v>988</v>
      </c>
      <c r="D70">
        <f t="shared" si="5"/>
        <v>65426</v>
      </c>
      <c r="E70">
        <f t="shared" si="2"/>
        <v>0.65425999999999995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4.3870487634324218E-2</v>
      </c>
      <c r="K70">
        <f t="shared" ref="K70:K105" si="6">C70-1000</f>
        <v>-12</v>
      </c>
      <c r="L70">
        <f>POWER(Ranlux!K70,2)/1000</f>
        <v>0.14399999999999999</v>
      </c>
    </row>
    <row r="71" spans="1:12" x14ac:dyDescent="0.35">
      <c r="A71">
        <v>66</v>
      </c>
      <c r="B71" t="s">
        <v>4</v>
      </c>
      <c r="C71">
        <v>1063</v>
      </c>
      <c r="D71">
        <f t="shared" si="5"/>
        <v>66489</v>
      </c>
      <c r="E71">
        <f t="shared" ref="E71:E105" si="7">D71/100000</f>
        <v>0.66488999999999998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4.5195056176072779E-2</v>
      </c>
      <c r="K71">
        <f t="shared" si="6"/>
        <v>63</v>
      </c>
      <c r="L71">
        <f>POWER(Ranlux!K71,2)/1000</f>
        <v>3.9689999999999999</v>
      </c>
    </row>
    <row r="72" spans="1:12" x14ac:dyDescent="0.35">
      <c r="A72">
        <v>67</v>
      </c>
      <c r="B72" t="s">
        <v>4</v>
      </c>
      <c r="C72">
        <v>1021</v>
      </c>
      <c r="D72">
        <f t="shared" si="5"/>
        <v>67510</v>
      </c>
      <c r="E72">
        <f t="shared" si="7"/>
        <v>0.67510000000000003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4.6712814786546653E-2</v>
      </c>
      <c r="K72">
        <f t="shared" si="6"/>
        <v>21</v>
      </c>
      <c r="L72">
        <f>POWER(Ranlux!K72,2)/1000</f>
        <v>0.441</v>
      </c>
    </row>
    <row r="73" spans="1:12" x14ac:dyDescent="0.35">
      <c r="A73">
        <v>68</v>
      </c>
      <c r="B73" t="s">
        <v>4</v>
      </c>
      <c r="C73">
        <v>1026</v>
      </c>
      <c r="D73">
        <f t="shared" si="5"/>
        <v>68536</v>
      </c>
      <c r="E73">
        <f t="shared" si="7"/>
        <v>0.68535999999999997</v>
      </c>
      <c r="F73">
        <f>STANDARDIZE(A73,B106,B107)</f>
        <v>0.62283737024221453</v>
      </c>
      <c r="G73">
        <f t="shared" si="8"/>
        <v>0.73330430098853316</v>
      </c>
      <c r="H73">
        <f t="shared" si="9"/>
        <v>4.7944300988533195E-2</v>
      </c>
      <c r="K73">
        <f t="shared" si="6"/>
        <v>26</v>
      </c>
      <c r="L73">
        <f>POWER(Ranlux!K73,2)/1000</f>
        <v>0.67600000000000005</v>
      </c>
    </row>
    <row r="74" spans="1:12" x14ac:dyDescent="0.35">
      <c r="A74">
        <v>69</v>
      </c>
      <c r="B74" t="s">
        <v>4</v>
      </c>
      <c r="C74">
        <v>1002</v>
      </c>
      <c r="D74">
        <f t="shared" si="5"/>
        <v>69538</v>
      </c>
      <c r="E74">
        <f t="shared" si="7"/>
        <v>0.69538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4.9170802629357913E-2</v>
      </c>
      <c r="K74">
        <f t="shared" si="6"/>
        <v>2</v>
      </c>
      <c r="L74">
        <f>POWER(Ranlux!K74,2)/1000</f>
        <v>4.0000000000000001E-3</v>
      </c>
    </row>
    <row r="75" spans="1:12" x14ac:dyDescent="0.35">
      <c r="A75">
        <v>70</v>
      </c>
      <c r="B75" t="s">
        <v>4</v>
      </c>
      <c r="C75">
        <v>1063</v>
      </c>
      <c r="D75">
        <f t="shared" si="5"/>
        <v>70601</v>
      </c>
      <c r="E75">
        <f t="shared" si="7"/>
        <v>0.70601000000000003</v>
      </c>
      <c r="F75">
        <f>STANDARDIZE(A75,B106,B107)</f>
        <v>0.69204152249134954</v>
      </c>
      <c r="G75">
        <f t="shared" si="8"/>
        <v>0.75554437327231661</v>
      </c>
      <c r="H75">
        <f t="shared" si="9"/>
        <v>4.9534373272316579E-2</v>
      </c>
      <c r="K75">
        <f t="shared" si="6"/>
        <v>63</v>
      </c>
      <c r="L75">
        <f>POWER(Ranlux!K75,2)/1000</f>
        <v>3.9689999999999999</v>
      </c>
    </row>
    <row r="76" spans="1:12" x14ac:dyDescent="0.35">
      <c r="A76">
        <v>71</v>
      </c>
      <c r="B76" t="s">
        <v>5</v>
      </c>
      <c r="C76">
        <v>965</v>
      </c>
      <c r="D76">
        <f t="shared" si="5"/>
        <v>71566</v>
      </c>
      <c r="E76">
        <f t="shared" si="7"/>
        <v>0.71565999999999996</v>
      </c>
      <c r="F76">
        <f>STANDARDIZE(A76,B106,B107)</f>
        <v>0.72664359861591699</v>
      </c>
      <c r="G76">
        <f t="shared" si="8"/>
        <v>0.76627784363576323</v>
      </c>
      <c r="H76">
        <f t="shared" si="9"/>
        <v>5.0617843635763271E-2</v>
      </c>
      <c r="K76">
        <f t="shared" si="6"/>
        <v>-35</v>
      </c>
      <c r="L76">
        <f>POWER(Ranlux!K76,2)/1000</f>
        <v>1.2250000000000001</v>
      </c>
    </row>
    <row r="77" spans="1:12" x14ac:dyDescent="0.35">
      <c r="A77">
        <v>72</v>
      </c>
      <c r="B77" t="s">
        <v>5</v>
      </c>
      <c r="C77">
        <v>970</v>
      </c>
      <c r="D77">
        <f t="shared" si="5"/>
        <v>72536</v>
      </c>
      <c r="E77">
        <f t="shared" si="7"/>
        <v>0.72536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5.1384829098738982E-2</v>
      </c>
      <c r="K77">
        <f t="shared" si="6"/>
        <v>-30</v>
      </c>
      <c r="L77">
        <f>POWER(Ranlux!K77,2)/1000</f>
        <v>0.9</v>
      </c>
    </row>
    <row r="78" spans="1:12" x14ac:dyDescent="0.35">
      <c r="A78">
        <v>73</v>
      </c>
      <c r="B78" t="s">
        <v>5</v>
      </c>
      <c r="C78">
        <v>972</v>
      </c>
      <c r="D78">
        <f t="shared" ref="D78:D105" si="10">D77+C78</f>
        <v>73508</v>
      </c>
      <c r="E78">
        <f t="shared" si="7"/>
        <v>0.73507999999999996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5.1859733319501111E-2</v>
      </c>
      <c r="K78">
        <f t="shared" si="6"/>
        <v>-28</v>
      </c>
      <c r="L78">
        <f>POWER(Ranlux!K78,2)/1000</f>
        <v>0.78400000000000003</v>
      </c>
    </row>
    <row r="79" spans="1:12" x14ac:dyDescent="0.35">
      <c r="A79">
        <v>74</v>
      </c>
      <c r="B79" t="s">
        <v>5</v>
      </c>
      <c r="C79">
        <v>952</v>
      </c>
      <c r="D79">
        <f t="shared" si="10"/>
        <v>74460</v>
      </c>
      <c r="E79">
        <f t="shared" si="7"/>
        <v>0.74460000000000004</v>
      </c>
      <c r="F79">
        <f>STANDARDIZE(A79,B106,B107)</f>
        <v>0.83044982698961944</v>
      </c>
      <c r="G79">
        <f t="shared" si="8"/>
        <v>0.7968577480397695</v>
      </c>
      <c r="H79">
        <f t="shared" si="9"/>
        <v>5.2257748039769458E-2</v>
      </c>
      <c r="K79">
        <f t="shared" si="6"/>
        <v>-48</v>
      </c>
      <c r="L79">
        <f>POWER(Ranlux!K79,2)/1000</f>
        <v>2.3039999999999998</v>
      </c>
    </row>
    <row r="80" spans="1:12" x14ac:dyDescent="0.35">
      <c r="A80">
        <v>75</v>
      </c>
      <c r="B80" t="s">
        <v>5</v>
      </c>
      <c r="C80">
        <v>991</v>
      </c>
      <c r="D80">
        <f t="shared" si="10"/>
        <v>75451</v>
      </c>
      <c r="E80">
        <f t="shared" si="7"/>
        <v>0.75451000000000001</v>
      </c>
      <c r="F80">
        <f>STANDARDIZE(A80,B106,B107)</f>
        <v>0.86505190311418689</v>
      </c>
      <c r="G80">
        <f t="shared" si="8"/>
        <v>0.8064948491727234</v>
      </c>
      <c r="H80">
        <f t="shared" si="9"/>
        <v>5.1984849172723391E-2</v>
      </c>
      <c r="K80">
        <f t="shared" si="6"/>
        <v>-9</v>
      </c>
      <c r="L80">
        <f>POWER(Ranlux!K80,2)/1000</f>
        <v>8.1000000000000003E-2</v>
      </c>
    </row>
    <row r="81" spans="1:12" x14ac:dyDescent="0.35">
      <c r="A81">
        <v>76</v>
      </c>
      <c r="B81" t="s">
        <v>5</v>
      </c>
      <c r="C81">
        <v>977</v>
      </c>
      <c r="D81">
        <f t="shared" si="10"/>
        <v>76428</v>
      </c>
      <c r="E81">
        <f t="shared" si="7"/>
        <v>0.76427999999999996</v>
      </c>
      <c r="F81">
        <f>STANDARDIZE(A81,B106,B107)</f>
        <v>0.89965397923875434</v>
      </c>
      <c r="G81">
        <f t="shared" si="8"/>
        <v>0.81584778929654556</v>
      </c>
      <c r="H81">
        <f t="shared" si="9"/>
        <v>5.1567789296545596E-2</v>
      </c>
      <c r="K81">
        <f t="shared" si="6"/>
        <v>-23</v>
      </c>
      <c r="L81">
        <f>POWER(Ranlux!K81,2)/1000</f>
        <v>0.52900000000000003</v>
      </c>
    </row>
    <row r="82" spans="1:12" x14ac:dyDescent="0.35">
      <c r="A82">
        <v>77</v>
      </c>
      <c r="B82" t="s">
        <v>5</v>
      </c>
      <c r="C82">
        <v>984</v>
      </c>
      <c r="D82">
        <f t="shared" si="10"/>
        <v>77412</v>
      </c>
      <c r="E82">
        <f t="shared" si="7"/>
        <v>0.77412000000000003</v>
      </c>
      <c r="F82">
        <f>STANDARDIZE(A82,B106,B107)</f>
        <v>0.93425605536332179</v>
      </c>
      <c r="G82">
        <f t="shared" si="8"/>
        <v>0.82491408669744093</v>
      </c>
      <c r="H82">
        <f t="shared" si="9"/>
        <v>5.0794086697440899E-2</v>
      </c>
      <c r="K82">
        <f t="shared" si="6"/>
        <v>-16</v>
      </c>
      <c r="L82">
        <f>POWER(Ranlux!K82,2)/1000</f>
        <v>0.25600000000000001</v>
      </c>
    </row>
    <row r="83" spans="1:12" x14ac:dyDescent="0.35">
      <c r="A83">
        <v>78</v>
      </c>
      <c r="B83" t="s">
        <v>4</v>
      </c>
      <c r="C83">
        <v>1009</v>
      </c>
      <c r="D83">
        <f t="shared" si="10"/>
        <v>78421</v>
      </c>
      <c r="E83">
        <f t="shared" si="7"/>
        <v>0.78420999999999996</v>
      </c>
      <c r="F83">
        <f>STANDARDIZE(A83,B106,B107)</f>
        <v>0.96885813148788935</v>
      </c>
      <c r="G83">
        <f t="shared" si="8"/>
        <v>0.8336920111263818</v>
      </c>
      <c r="H83">
        <f t="shared" si="9"/>
        <v>4.9482011126381842E-2</v>
      </c>
      <c r="K83">
        <f t="shared" si="6"/>
        <v>9</v>
      </c>
      <c r="L83">
        <f>POWER(Ranlux!K83,2)/1000</f>
        <v>8.1000000000000003E-2</v>
      </c>
    </row>
    <row r="84" spans="1:12" x14ac:dyDescent="0.35">
      <c r="A84">
        <v>79</v>
      </c>
      <c r="B84" t="s">
        <v>5</v>
      </c>
      <c r="C84">
        <v>971</v>
      </c>
      <c r="D84">
        <f t="shared" si="10"/>
        <v>79392</v>
      </c>
      <c r="E84">
        <f t="shared" si="7"/>
        <v>0.79391999999999996</v>
      </c>
      <c r="F84">
        <f>STANDARDIZE(A84,B106,B107)</f>
        <v>1.0034602076124568</v>
      </c>
      <c r="G84">
        <f t="shared" si="8"/>
        <v>0.84218056645221939</v>
      </c>
      <c r="H84">
        <f t="shared" si="9"/>
        <v>4.8260566452219433E-2</v>
      </c>
      <c r="K84">
        <f t="shared" si="6"/>
        <v>-29</v>
      </c>
      <c r="L84">
        <f>POWER(Ranlux!K84,2)/1000</f>
        <v>0.84099999999999997</v>
      </c>
    </row>
    <row r="85" spans="1:12" x14ac:dyDescent="0.35">
      <c r="A85">
        <v>80</v>
      </c>
      <c r="B85" t="s">
        <v>5</v>
      </c>
      <c r="C85">
        <v>967</v>
      </c>
      <c r="D85">
        <f t="shared" si="10"/>
        <v>80359</v>
      </c>
      <c r="E85">
        <f t="shared" si="7"/>
        <v>0.80359000000000003</v>
      </c>
      <c r="F85">
        <f>STANDARDIZE(A85,B106,B107)</f>
        <v>1.0380622837370244</v>
      </c>
      <c r="G85">
        <f t="shared" si="8"/>
        <v>0.85037947041012751</v>
      </c>
      <c r="H85">
        <f t="shared" si="9"/>
        <v>4.6789470410127487E-2</v>
      </c>
      <c r="K85">
        <f t="shared" si="6"/>
        <v>-33</v>
      </c>
      <c r="L85">
        <f>POWER(Ranlux!K85,2)/1000</f>
        <v>1.089</v>
      </c>
    </row>
    <row r="86" spans="1:12" x14ac:dyDescent="0.35">
      <c r="A86">
        <v>81</v>
      </c>
      <c r="B86" t="s">
        <v>4</v>
      </c>
      <c r="C86">
        <v>1003</v>
      </c>
      <c r="D86">
        <f t="shared" si="10"/>
        <v>81362</v>
      </c>
      <c r="E86">
        <f t="shared" si="7"/>
        <v>0.81362000000000001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4.4669131658527039E-2</v>
      </c>
      <c r="K86">
        <f t="shared" si="6"/>
        <v>3</v>
      </c>
      <c r="L86">
        <f>POWER(Ranlux!K86,2)/1000</f>
        <v>8.9999999999999993E-3</v>
      </c>
    </row>
    <row r="87" spans="1:12" x14ac:dyDescent="0.35">
      <c r="A87">
        <v>82</v>
      </c>
      <c r="B87" t="s">
        <v>4</v>
      </c>
      <c r="C87">
        <v>1033</v>
      </c>
      <c r="D87">
        <f t="shared" si="10"/>
        <v>82395</v>
      </c>
      <c r="E87">
        <f t="shared" si="7"/>
        <v>0.82394999999999996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4.1960624369600796E-2</v>
      </c>
      <c r="K87">
        <f t="shared" si="6"/>
        <v>33</v>
      </c>
      <c r="L87">
        <f>POWER(Ranlux!K87,2)/1000</f>
        <v>1.089</v>
      </c>
    </row>
    <row r="88" spans="1:12" x14ac:dyDescent="0.35">
      <c r="A88">
        <v>83</v>
      </c>
      <c r="B88" t="s">
        <v>5</v>
      </c>
      <c r="C88">
        <v>998</v>
      </c>
      <c r="D88">
        <f t="shared" si="10"/>
        <v>83393</v>
      </c>
      <c r="E88">
        <f t="shared" si="7"/>
        <v>0.83392999999999995</v>
      </c>
      <c r="F88">
        <f>STANDARDIZE(A88,B106,B107)</f>
        <v>1.1418685121107266</v>
      </c>
      <c r="G88">
        <f t="shared" si="8"/>
        <v>0.87324566058822739</v>
      </c>
      <c r="H88">
        <f t="shared" si="9"/>
        <v>3.9315660588227441E-2</v>
      </c>
      <c r="K88">
        <f t="shared" si="6"/>
        <v>-2</v>
      </c>
      <c r="L88">
        <f>POWER(Ranlux!K88,2)/1000</f>
        <v>4.0000000000000001E-3</v>
      </c>
    </row>
    <row r="89" spans="1:12" x14ac:dyDescent="0.35">
      <c r="A89">
        <v>84</v>
      </c>
      <c r="B89" t="s">
        <v>4</v>
      </c>
      <c r="C89">
        <v>1008</v>
      </c>
      <c r="D89">
        <f t="shared" si="10"/>
        <v>84401</v>
      </c>
      <c r="E89">
        <f t="shared" si="7"/>
        <v>0.84401000000000004</v>
      </c>
      <c r="F89">
        <f>STANDARDIZE(A89,B106,B107)</f>
        <v>1.1764705882352942</v>
      </c>
      <c r="G89">
        <f t="shared" si="8"/>
        <v>0.88029656060160533</v>
      </c>
      <c r="H89">
        <f t="shared" si="9"/>
        <v>3.6286560601605289E-2</v>
      </c>
      <c r="K89">
        <f t="shared" si="6"/>
        <v>8</v>
      </c>
      <c r="L89">
        <f>POWER(Ranlux!K89,2)/1000</f>
        <v>6.4000000000000001E-2</v>
      </c>
    </row>
    <row r="90" spans="1:12" x14ac:dyDescent="0.35">
      <c r="A90">
        <v>85</v>
      </c>
      <c r="B90" t="s">
        <v>4</v>
      </c>
      <c r="C90">
        <v>1023</v>
      </c>
      <c r="D90">
        <f t="shared" si="10"/>
        <v>85424</v>
      </c>
      <c r="E90">
        <f t="shared" si="7"/>
        <v>0.85424</v>
      </c>
      <c r="F90">
        <f>STANDARDIZE(A90,B106,B107)</f>
        <v>1.2110726643598617</v>
      </c>
      <c r="G90">
        <f t="shared" si="8"/>
        <v>0.88706622156702475</v>
      </c>
      <c r="H90">
        <f t="shared" si="9"/>
        <v>3.2826221567024749E-2</v>
      </c>
      <c r="K90">
        <f t="shared" si="6"/>
        <v>23</v>
      </c>
      <c r="L90">
        <f>POWER(Ranlux!K90,2)/1000</f>
        <v>0.52900000000000003</v>
      </c>
    </row>
    <row r="91" spans="1:12" x14ac:dyDescent="0.35">
      <c r="A91">
        <v>86</v>
      </c>
      <c r="B91" t="s">
        <v>4</v>
      </c>
      <c r="C91">
        <v>1007</v>
      </c>
      <c r="D91">
        <f t="shared" si="10"/>
        <v>86431</v>
      </c>
      <c r="E91">
        <f t="shared" si="7"/>
        <v>0.86431000000000002</v>
      </c>
      <c r="F91">
        <f>STANDARDIZE(A91,B106,B107)</f>
        <v>1.2456747404844291</v>
      </c>
      <c r="G91">
        <f t="shared" si="8"/>
        <v>0.89355808464821407</v>
      </c>
      <c r="H91">
        <f t="shared" si="9"/>
        <v>2.9248084648214046E-2</v>
      </c>
      <c r="K91">
        <f t="shared" si="6"/>
        <v>7</v>
      </c>
      <c r="L91">
        <f>POWER(Ranlux!K91,2)/1000</f>
        <v>4.9000000000000002E-2</v>
      </c>
    </row>
    <row r="92" spans="1:12" x14ac:dyDescent="0.35">
      <c r="A92">
        <v>87</v>
      </c>
      <c r="B92" t="s">
        <v>4</v>
      </c>
      <c r="C92">
        <v>1024</v>
      </c>
      <c r="D92">
        <f t="shared" si="10"/>
        <v>87455</v>
      </c>
      <c r="E92">
        <f t="shared" si="7"/>
        <v>0.87455000000000005</v>
      </c>
      <c r="F92">
        <f>STANDARDIZE(A92,B106,B107)</f>
        <v>1.2802768166089966</v>
      </c>
      <c r="G92">
        <f t="shared" si="8"/>
        <v>0.89977610091147864</v>
      </c>
      <c r="H92">
        <f t="shared" si="9"/>
        <v>2.5226100911478588E-2</v>
      </c>
      <c r="K92">
        <f t="shared" si="6"/>
        <v>24</v>
      </c>
      <c r="L92">
        <f>POWER(Ranlux!K92,2)/1000</f>
        <v>0.57599999999999996</v>
      </c>
    </row>
    <row r="93" spans="1:12" x14ac:dyDescent="0.35">
      <c r="A93">
        <v>88</v>
      </c>
      <c r="B93" t="s">
        <v>4</v>
      </c>
      <c r="C93">
        <v>1017</v>
      </c>
      <c r="D93">
        <f t="shared" si="10"/>
        <v>88472</v>
      </c>
      <c r="E93">
        <f t="shared" si="7"/>
        <v>0.88471999999999995</v>
      </c>
      <c r="F93">
        <f>STANDARDIZE(A93,B106,B107)</f>
        <v>1.3148788927335642</v>
      </c>
      <c r="G93">
        <f t="shared" si="8"/>
        <v>0.90572469623155494</v>
      </c>
      <c r="H93">
        <f t="shared" si="9"/>
        <v>2.1004696231554987E-2</v>
      </c>
      <c r="K93">
        <f t="shared" si="6"/>
        <v>17</v>
      </c>
      <c r="L93">
        <f>POWER(Ranlux!K93,2)/1000</f>
        <v>0.28899999999999998</v>
      </c>
    </row>
    <row r="94" spans="1:12" x14ac:dyDescent="0.35">
      <c r="A94">
        <v>89</v>
      </c>
      <c r="B94" t="s">
        <v>4</v>
      </c>
      <c r="C94">
        <v>1037</v>
      </c>
      <c r="D94">
        <f t="shared" si="10"/>
        <v>89509</v>
      </c>
      <c r="E94">
        <f t="shared" si="7"/>
        <v>0.89509000000000005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1.6318735453813904E-2</v>
      </c>
      <c r="K94">
        <f t="shared" si="6"/>
        <v>37</v>
      </c>
      <c r="L94">
        <f>POWER(Ranlux!K94,2)/1000</f>
        <v>1.369</v>
      </c>
    </row>
    <row r="95" spans="1:12" x14ac:dyDescent="0.35">
      <c r="A95">
        <v>90</v>
      </c>
      <c r="B95" t="s">
        <v>5</v>
      </c>
      <c r="C95">
        <v>999</v>
      </c>
      <c r="D95">
        <f t="shared" si="10"/>
        <v>90508</v>
      </c>
      <c r="E95">
        <f t="shared" si="7"/>
        <v>0.90508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1.1753486054265738E-2</v>
      </c>
      <c r="K95">
        <f t="shared" si="6"/>
        <v>-1</v>
      </c>
      <c r="L95">
        <f>POWER(Ranlux!K95,2)/1000</f>
        <v>1E-3</v>
      </c>
    </row>
    <row r="96" spans="1:12" x14ac:dyDescent="0.35">
      <c r="A96">
        <v>91</v>
      </c>
      <c r="B96" t="s">
        <v>5</v>
      </c>
      <c r="C96">
        <v>999</v>
      </c>
      <c r="D96">
        <f t="shared" si="10"/>
        <v>91507</v>
      </c>
      <c r="E96">
        <f t="shared" si="7"/>
        <v>0.91507000000000005</v>
      </c>
      <c r="F96">
        <f>STANDARDIZE(A96,B106,B107)</f>
        <v>1.4186851211072664</v>
      </c>
      <c r="G96">
        <f t="shared" si="8"/>
        <v>0.92200458153189002</v>
      </c>
      <c r="H96">
        <f t="shared" si="9"/>
        <v>6.9345815318899717E-3</v>
      </c>
      <c r="K96">
        <f t="shared" si="6"/>
        <v>-1</v>
      </c>
      <c r="L96">
        <f>POWER(Ranlux!K96,2)/1000</f>
        <v>1E-3</v>
      </c>
    </row>
    <row r="97" spans="1:12" x14ac:dyDescent="0.35">
      <c r="A97">
        <v>92</v>
      </c>
      <c r="B97" t="s">
        <v>5</v>
      </c>
      <c r="C97">
        <v>994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-6</v>
      </c>
      <c r="L97">
        <f>POWER(Ranlux!K97,2)/1000</f>
        <v>3.5999999999999997E-2</v>
      </c>
    </row>
    <row r="98" spans="1:12" x14ac:dyDescent="0.35">
      <c r="A98">
        <v>93</v>
      </c>
      <c r="B98" t="s">
        <v>5</v>
      </c>
      <c r="C98">
        <v>964</v>
      </c>
      <c r="D98">
        <f t="shared" si="10"/>
        <v>93465</v>
      </c>
      <c r="E98">
        <f t="shared" si="7"/>
        <v>0.93464999999999998</v>
      </c>
      <c r="F98">
        <f>STANDARDIZE(A98,B106,B107)</f>
        <v>1.4878892733564015</v>
      </c>
      <c r="G98">
        <f t="shared" si="8"/>
        <v>0.9316099515074947</v>
      </c>
      <c r="H98">
        <f t="shared" si="9"/>
        <v>3.0400484925052762E-3</v>
      </c>
      <c r="K98">
        <f t="shared" si="6"/>
        <v>-36</v>
      </c>
      <c r="L98">
        <f>POWER(Ranlux!K98,2)/1000</f>
        <v>1.296</v>
      </c>
    </row>
    <row r="99" spans="1:12" x14ac:dyDescent="0.35">
      <c r="A99">
        <v>94</v>
      </c>
      <c r="B99" t="s">
        <v>4</v>
      </c>
      <c r="C99">
        <v>1095</v>
      </c>
      <c r="D99">
        <f t="shared" si="10"/>
        <v>94560</v>
      </c>
      <c r="E99">
        <f t="shared" si="7"/>
        <v>0.9456</v>
      </c>
      <c r="F99">
        <f>STANDARDIZE(A99,B106,B107)</f>
        <v>1.5224913494809689</v>
      </c>
      <c r="G99">
        <f t="shared" si="8"/>
        <v>0.93605699434998302</v>
      </c>
      <c r="H99">
        <f t="shared" si="9"/>
        <v>9.543005650016978E-3</v>
      </c>
      <c r="K99">
        <f t="shared" si="6"/>
        <v>95</v>
      </c>
      <c r="L99">
        <f>POWER(Ranlux!K99,2)/1000</f>
        <v>9.0250000000000004</v>
      </c>
    </row>
    <row r="100" spans="1:12" x14ac:dyDescent="0.35">
      <c r="A100">
        <v>95</v>
      </c>
      <c r="B100" t="s">
        <v>5</v>
      </c>
      <c r="C100">
        <v>988</v>
      </c>
      <c r="D100">
        <f t="shared" si="10"/>
        <v>95548</v>
      </c>
      <c r="E100">
        <f t="shared" si="7"/>
        <v>0.95548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1.5204152862565601E-2</v>
      </c>
      <c r="K100">
        <f t="shared" si="6"/>
        <v>-12</v>
      </c>
      <c r="L100">
        <f>POWER(Ranlux!K100,2)/1000</f>
        <v>0.14399999999999999</v>
      </c>
    </row>
    <row r="101" spans="1:12" x14ac:dyDescent="0.35">
      <c r="A101">
        <v>96</v>
      </c>
      <c r="B101" t="s">
        <v>5</v>
      </c>
      <c r="C101">
        <v>982</v>
      </c>
      <c r="D101">
        <f t="shared" si="10"/>
        <v>96530</v>
      </c>
      <c r="E101">
        <f t="shared" si="7"/>
        <v>0.96530000000000005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2.1026569777307769E-2</v>
      </c>
      <c r="K101">
        <f t="shared" si="6"/>
        <v>-18</v>
      </c>
      <c r="L101">
        <f>POWER(Ranlux!K101,2)/1000</f>
        <v>0.32400000000000001</v>
      </c>
    </row>
    <row r="102" spans="1:12" x14ac:dyDescent="0.35">
      <c r="A102">
        <v>97</v>
      </c>
      <c r="B102" t="s">
        <v>5</v>
      </c>
      <c r="C102">
        <v>986</v>
      </c>
      <c r="D102">
        <f t="shared" si="10"/>
        <v>97516</v>
      </c>
      <c r="E102">
        <f t="shared" si="7"/>
        <v>0.97516000000000003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2.7103183399900144E-2</v>
      </c>
      <c r="K102">
        <f t="shared" si="6"/>
        <v>-14</v>
      </c>
      <c r="L102">
        <f>POWER(Ranlux!K102,2)/1000</f>
        <v>0.19600000000000001</v>
      </c>
    </row>
    <row r="103" spans="1:12" x14ac:dyDescent="0.35">
      <c r="A103">
        <v>98</v>
      </c>
      <c r="B103" t="s">
        <v>5</v>
      </c>
      <c r="C103">
        <v>972</v>
      </c>
      <c r="D103">
        <f t="shared" si="10"/>
        <v>98488</v>
      </c>
      <c r="E103">
        <f t="shared" si="7"/>
        <v>0.98487999999999998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3.3246800890904482E-2</v>
      </c>
      <c r="K103">
        <f t="shared" si="6"/>
        <v>-28</v>
      </c>
      <c r="L103">
        <f>POWER(Ranlux!K103,2)/1000</f>
        <v>0.78400000000000003</v>
      </c>
    </row>
    <row r="104" spans="1:12" x14ac:dyDescent="0.35">
      <c r="A104">
        <v>99</v>
      </c>
      <c r="B104" t="s">
        <v>4</v>
      </c>
      <c r="C104">
        <v>1028</v>
      </c>
      <c r="D104">
        <f t="shared" si="10"/>
        <v>99516</v>
      </c>
      <c r="E104">
        <f t="shared" si="7"/>
        <v>0.99516000000000004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4.0150141163487474E-2</v>
      </c>
      <c r="K104">
        <f t="shared" si="6"/>
        <v>28</v>
      </c>
      <c r="L104">
        <f>POWER(Ranlux!K104,2)/1000</f>
        <v>0.78400000000000003</v>
      </c>
    </row>
    <row r="105" spans="1:12" x14ac:dyDescent="0.35">
      <c r="A105">
        <v>100</v>
      </c>
      <c r="B105" t="s">
        <v>3</v>
      </c>
      <c r="C105">
        <v>484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-516</v>
      </c>
      <c r="L105">
        <f>POWER(Ranlux!K105,2)/1000</f>
        <v>266.25599999999997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637.67399999999998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6.2057748039769517E-2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-5.3369544076690723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-689.00818616704373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-5.3521359956910581</v>
      </c>
    </row>
    <row r="127" spans="1:4" x14ac:dyDescent="0.35">
      <c r="A127" t="s">
        <v>53</v>
      </c>
      <c r="B127">
        <f>B122+B123*_xlfn.NORM.S.INV(1-0.05/2)</f>
        <v>-5.3217728196470864</v>
      </c>
    </row>
    <row r="129" spans="1:4" x14ac:dyDescent="0.35">
      <c r="A129" t="s">
        <v>54</v>
      </c>
      <c r="B129">
        <f>KURT(C5:C105)</f>
        <v>33.23643000813037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2145.4559651297668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33.206067135692351</v>
      </c>
    </row>
    <row r="134" spans="1:4" x14ac:dyDescent="0.35">
      <c r="A134" t="s">
        <v>57</v>
      </c>
      <c r="B134">
        <f>B129+B130*_xlfn.NORM.S.INV(1-0.05/2)</f>
        <v>33.266792880568389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0" workbookViewId="0">
      <selection activeCell="A5" sqref="A5:C107"/>
    </sheetView>
  </sheetViews>
  <sheetFormatPr defaultRowHeight="14.5" x14ac:dyDescent="0.35"/>
  <cols>
    <col min="1" max="1" width="16" customWidth="1"/>
  </cols>
  <sheetData>
    <row r="1" spans="1:15" x14ac:dyDescent="0.35">
      <c r="A1" t="s">
        <v>19</v>
      </c>
    </row>
    <row r="3" spans="1:15" x14ac:dyDescent="0.35">
      <c r="E3" t="s">
        <v>37</v>
      </c>
      <c r="H3" t="s">
        <v>41</v>
      </c>
    </row>
    <row r="4" spans="1:15" ht="46.5" x14ac:dyDescent="0.45">
      <c r="A4" t="s">
        <v>34</v>
      </c>
      <c r="C4" t="s">
        <v>28</v>
      </c>
      <c r="D4" t="s">
        <v>35</v>
      </c>
      <c r="E4" t="s">
        <v>36</v>
      </c>
      <c r="F4" t="s">
        <v>38</v>
      </c>
      <c r="G4" t="s">
        <v>39</v>
      </c>
      <c r="H4" t="s">
        <v>40</v>
      </c>
      <c r="K4" s="1" t="s">
        <v>26</v>
      </c>
      <c r="L4" s="1" t="s">
        <v>27</v>
      </c>
      <c r="O4" s="1"/>
    </row>
    <row r="5" spans="1:15" x14ac:dyDescent="0.35">
      <c r="A5">
        <v>0</v>
      </c>
      <c r="B5" t="s">
        <v>3</v>
      </c>
      <c r="C5">
        <v>501</v>
      </c>
      <c r="D5">
        <v>501</v>
      </c>
      <c r="E5">
        <f>D5/100000</f>
        <v>5.0099999999999997E-3</v>
      </c>
      <c r="F5">
        <f>STANDARDIZE(A5,B106,B107)</f>
        <v>-1.7301038062283738</v>
      </c>
      <c r="G5">
        <f>NORMSDIST(F5)</f>
        <v>4.1805865163516961E-2</v>
      </c>
      <c r="H5">
        <f>ABS(G5-E5)</f>
        <v>3.6795865163516961E-2</v>
      </c>
      <c r="K5">
        <f>C5-1000</f>
        <v>-499</v>
      </c>
      <c r="L5">
        <f>POWER(Quasi!K5,2)/1000</f>
        <v>249.001</v>
      </c>
    </row>
    <row r="6" spans="1:15" x14ac:dyDescent="0.35">
      <c r="A6">
        <v>1</v>
      </c>
      <c r="B6" t="s">
        <v>4</v>
      </c>
      <c r="C6">
        <v>1000</v>
      </c>
      <c r="D6">
        <f t="shared" ref="D6:D13" si="0">D5+C6</f>
        <v>1501</v>
      </c>
      <c r="E6">
        <f>D6/100000</f>
        <v>1.5010000000000001E-2</v>
      </c>
      <c r="F6">
        <f>STANDARDIZE(A6,B106,B107)</f>
        <v>-1.6955017301038062</v>
      </c>
      <c r="G6">
        <f>NORMSDIST(F6)</f>
        <v>4.4990141163487471E-2</v>
      </c>
      <c r="H6">
        <f>ABS(G6-E6)</f>
        <v>2.9980141163487468E-2</v>
      </c>
      <c r="K6">
        <f t="shared" ref="K6:K69" si="1">C6-1000</f>
        <v>0</v>
      </c>
      <c r="L6">
        <f>POWER(Quasi!K6,2)/1000</f>
        <v>0</v>
      </c>
    </row>
    <row r="7" spans="1:15" x14ac:dyDescent="0.35">
      <c r="A7">
        <v>2</v>
      </c>
      <c r="B7" t="s">
        <v>4</v>
      </c>
      <c r="C7">
        <v>1000</v>
      </c>
      <c r="D7">
        <f t="shared" si="0"/>
        <v>2501</v>
      </c>
      <c r="E7">
        <f t="shared" ref="E7:E70" si="2">D7/100000</f>
        <v>2.5010000000000001E-2</v>
      </c>
      <c r="F7">
        <f>STANDARDIZE(A7,B106,B107)</f>
        <v>-1.6608996539792389</v>
      </c>
      <c r="G7">
        <f t="shared" ref="G7:G70" si="3">NORMSDIST(F7)</f>
        <v>4.8366800890904497E-2</v>
      </c>
      <c r="H7">
        <f t="shared" ref="H7:H70" si="4">ABS(G7-E7)</f>
        <v>2.3356800890904496E-2</v>
      </c>
      <c r="K7">
        <f t="shared" si="1"/>
        <v>0</v>
      </c>
      <c r="L7">
        <f>POWER(Quasi!K7,2)/1000</f>
        <v>0</v>
      </c>
    </row>
    <row r="8" spans="1:15" x14ac:dyDescent="0.35">
      <c r="A8">
        <v>3</v>
      </c>
      <c r="B8" t="s">
        <v>4</v>
      </c>
      <c r="C8">
        <v>1000</v>
      </c>
      <c r="D8">
        <f t="shared" si="0"/>
        <v>3501</v>
      </c>
      <c r="E8">
        <f t="shared" si="2"/>
        <v>3.5009999999999999E-2</v>
      </c>
      <c r="F8">
        <f>STANDARDIZE(A8,B106,B107)</f>
        <v>-1.6262975778546713</v>
      </c>
      <c r="G8">
        <f t="shared" si="3"/>
        <v>5.1943183399900145E-2</v>
      </c>
      <c r="H8">
        <f t="shared" si="4"/>
        <v>1.6933183399900145E-2</v>
      </c>
      <c r="K8">
        <f t="shared" si="1"/>
        <v>0</v>
      </c>
      <c r="L8">
        <f>POWER(Quasi!K8,2)/1000</f>
        <v>0</v>
      </c>
    </row>
    <row r="9" spans="1:15" x14ac:dyDescent="0.35">
      <c r="A9">
        <v>4</v>
      </c>
      <c r="B9" t="s">
        <v>4</v>
      </c>
      <c r="C9">
        <v>1000</v>
      </c>
      <c r="D9">
        <f t="shared" si="0"/>
        <v>4501</v>
      </c>
      <c r="E9">
        <f t="shared" si="2"/>
        <v>4.5010000000000001E-2</v>
      </c>
      <c r="F9">
        <f>STANDARDIZE(A9,B106,B107)</f>
        <v>-1.591695501730104</v>
      </c>
      <c r="G9">
        <f t="shared" si="3"/>
        <v>5.5726569777307756E-2</v>
      </c>
      <c r="H9">
        <f t="shared" si="4"/>
        <v>1.0716569777307755E-2</v>
      </c>
      <c r="K9">
        <f t="shared" si="1"/>
        <v>0</v>
      </c>
      <c r="L9">
        <f>POWER(Quasi!K9,2)/1000</f>
        <v>0</v>
      </c>
    </row>
    <row r="10" spans="1:15" x14ac:dyDescent="0.35">
      <c r="A10">
        <v>5</v>
      </c>
      <c r="B10" t="s">
        <v>4</v>
      </c>
      <c r="C10">
        <v>1000</v>
      </c>
      <c r="D10">
        <f t="shared" si="0"/>
        <v>5501</v>
      </c>
      <c r="E10">
        <f t="shared" si="2"/>
        <v>5.5010000000000003E-2</v>
      </c>
      <c r="F10">
        <f>STANDARDIZE(A10,B106,B107)</f>
        <v>-1.5570934256055364</v>
      </c>
      <c r="G10">
        <f t="shared" si="3"/>
        <v>5.9724152862565584E-2</v>
      </c>
      <c r="H10">
        <f t="shared" si="4"/>
        <v>4.7141528625655807E-3</v>
      </c>
      <c r="K10">
        <f t="shared" si="1"/>
        <v>0</v>
      </c>
      <c r="L10">
        <f>POWER(Quasi!K10,2)/1000</f>
        <v>0</v>
      </c>
    </row>
    <row r="11" spans="1:15" x14ac:dyDescent="0.35">
      <c r="A11">
        <v>6</v>
      </c>
      <c r="B11" t="s">
        <v>4</v>
      </c>
      <c r="C11">
        <v>1000</v>
      </c>
      <c r="D11">
        <f t="shared" si="0"/>
        <v>6501</v>
      </c>
      <c r="E11">
        <f t="shared" si="2"/>
        <v>6.5009999999999998E-2</v>
      </c>
      <c r="F11">
        <f>STANDARDIZE(A11,B106,B107)</f>
        <v>-1.5224913494809689</v>
      </c>
      <c r="G11">
        <f t="shared" si="3"/>
        <v>6.394300565001694E-2</v>
      </c>
      <c r="H11">
        <f t="shared" si="4"/>
        <v>1.0669943499830581E-3</v>
      </c>
      <c r="K11">
        <f t="shared" si="1"/>
        <v>0</v>
      </c>
      <c r="L11">
        <f>POWER(Quasi!K11,2)/1000</f>
        <v>0</v>
      </c>
    </row>
    <row r="12" spans="1:15" x14ac:dyDescent="0.35">
      <c r="A12">
        <v>7</v>
      </c>
      <c r="B12" t="s">
        <v>5</v>
      </c>
      <c r="C12">
        <v>999</v>
      </c>
      <c r="D12">
        <f t="shared" si="0"/>
        <v>7500</v>
      </c>
      <c r="E12">
        <f t="shared" si="2"/>
        <v>7.4999999999999997E-2</v>
      </c>
      <c r="F12">
        <f>STANDARDIZE(A12,B106,B107)</f>
        <v>-1.4878892733564015</v>
      </c>
      <c r="G12">
        <f t="shared" si="3"/>
        <v>6.8390048492505268E-2</v>
      </c>
      <c r="H12">
        <f t="shared" si="4"/>
        <v>6.6099515074947296E-3</v>
      </c>
      <c r="K12">
        <f t="shared" si="1"/>
        <v>-1</v>
      </c>
      <c r="L12">
        <f>POWER(Quasi!K12,2)/1000</f>
        <v>1E-3</v>
      </c>
    </row>
    <row r="13" spans="1:15" x14ac:dyDescent="0.35">
      <c r="A13">
        <v>8</v>
      </c>
      <c r="B13" t="s">
        <v>4</v>
      </c>
      <c r="C13">
        <v>1001</v>
      </c>
      <c r="D13">
        <f t="shared" si="0"/>
        <v>8501</v>
      </c>
      <c r="E13">
        <f t="shared" si="2"/>
        <v>8.5010000000000002E-2</v>
      </c>
      <c r="F13">
        <f>STANDARDIZE(A13,B106,B107)</f>
        <v>-1.453287197231834</v>
      </c>
      <c r="G13">
        <f t="shared" si="3"/>
        <v>7.3072015240729968E-2</v>
      </c>
      <c r="H13">
        <f t="shared" si="4"/>
        <v>1.1937984759270034E-2</v>
      </c>
      <c r="K13">
        <f t="shared" si="1"/>
        <v>1</v>
      </c>
      <c r="L13">
        <f>POWER(Quasi!K13,2)/1000</f>
        <v>1E-3</v>
      </c>
    </row>
    <row r="14" spans="1:15" x14ac:dyDescent="0.35">
      <c r="A14">
        <v>9</v>
      </c>
      <c r="B14" t="s">
        <v>5</v>
      </c>
      <c r="C14">
        <v>999</v>
      </c>
      <c r="D14">
        <f t="shared" ref="D14:D77" si="5">D13+C14</f>
        <v>9500</v>
      </c>
      <c r="E14">
        <f t="shared" si="2"/>
        <v>9.5000000000000001E-2</v>
      </c>
      <c r="F14">
        <f>STANDARDIZE(A14,B106,B107)</f>
        <v>-1.4186851211072664</v>
      </c>
      <c r="G14">
        <f t="shared" si="3"/>
        <v>7.799541846811002E-2</v>
      </c>
      <c r="H14">
        <f t="shared" si="4"/>
        <v>1.7004581531889981E-2</v>
      </c>
      <c r="K14">
        <f t="shared" si="1"/>
        <v>-1</v>
      </c>
      <c r="L14">
        <f>POWER(Quasi!K14,2)/1000</f>
        <v>1E-3</v>
      </c>
    </row>
    <row r="15" spans="1:15" x14ac:dyDescent="0.35">
      <c r="A15">
        <v>10</v>
      </c>
      <c r="B15" t="s">
        <v>4</v>
      </c>
      <c r="C15">
        <v>1000</v>
      </c>
      <c r="D15">
        <f t="shared" si="5"/>
        <v>10500</v>
      </c>
      <c r="E15">
        <f t="shared" si="2"/>
        <v>0.105</v>
      </c>
      <c r="F15">
        <f>STANDARDIZE(A15,B106,B107)</f>
        <v>-1.3840830449826991</v>
      </c>
      <c r="G15">
        <f t="shared" si="3"/>
        <v>8.316651394573428E-2</v>
      </c>
      <c r="H15">
        <f t="shared" si="4"/>
        <v>2.1833486054265716E-2</v>
      </c>
      <c r="K15">
        <f t="shared" si="1"/>
        <v>0</v>
      </c>
      <c r="L15">
        <f>POWER(Quasi!K15,2)/1000</f>
        <v>0</v>
      </c>
    </row>
    <row r="16" spans="1:15" x14ac:dyDescent="0.35">
      <c r="A16">
        <v>11</v>
      </c>
      <c r="B16" t="s">
        <v>4</v>
      </c>
      <c r="C16">
        <v>1001</v>
      </c>
      <c r="D16">
        <f t="shared" si="5"/>
        <v>11501</v>
      </c>
      <c r="E16">
        <f t="shared" si="2"/>
        <v>0.11501</v>
      </c>
      <c r="F16">
        <f>STANDARDIZE(A16,B106,B107)</f>
        <v>-1.3494809688581315</v>
      </c>
      <c r="G16">
        <f t="shared" si="3"/>
        <v>8.859126454618603E-2</v>
      </c>
      <c r="H16">
        <f t="shared" si="4"/>
        <v>2.6418735453813971E-2</v>
      </c>
      <c r="K16">
        <f t="shared" si="1"/>
        <v>1</v>
      </c>
      <c r="L16">
        <f>POWER(Quasi!K16,2)/1000</f>
        <v>1E-3</v>
      </c>
    </row>
    <row r="17" spans="1:12" x14ac:dyDescent="0.35">
      <c r="A17">
        <v>12</v>
      </c>
      <c r="B17" t="s">
        <v>5</v>
      </c>
      <c r="C17">
        <v>999</v>
      </c>
      <c r="D17">
        <f t="shared" si="5"/>
        <v>12500</v>
      </c>
      <c r="E17">
        <f t="shared" si="2"/>
        <v>0.125</v>
      </c>
      <c r="F17">
        <f>STANDARDIZE(A17,B106,B107)</f>
        <v>-1.3148788927335642</v>
      </c>
      <c r="G17">
        <f t="shared" si="3"/>
        <v>9.4275303768445048E-2</v>
      </c>
      <c r="H17">
        <f t="shared" si="4"/>
        <v>3.0724696231554952E-2</v>
      </c>
      <c r="K17">
        <f t="shared" si="1"/>
        <v>-1</v>
      </c>
      <c r="L17">
        <f>POWER(Quasi!K17,2)/1000</f>
        <v>1E-3</v>
      </c>
    </row>
    <row r="18" spans="1:12" x14ac:dyDescent="0.35">
      <c r="A18">
        <v>13</v>
      </c>
      <c r="B18" t="s">
        <v>4</v>
      </c>
      <c r="C18">
        <v>1000</v>
      </c>
      <c r="D18">
        <f t="shared" si="5"/>
        <v>13500</v>
      </c>
      <c r="E18">
        <f t="shared" si="2"/>
        <v>0.13500000000000001</v>
      </c>
      <c r="F18">
        <f>STANDARDIZE(A18,B106,B107)</f>
        <v>-1.2802768166089966</v>
      </c>
      <c r="G18">
        <f t="shared" si="3"/>
        <v>0.10022389908852139</v>
      </c>
      <c r="H18">
        <f t="shared" si="4"/>
        <v>3.4776100911478619E-2</v>
      </c>
      <c r="K18">
        <f t="shared" si="1"/>
        <v>0</v>
      </c>
      <c r="L18">
        <f>POWER(Quasi!K18,2)/1000</f>
        <v>0</v>
      </c>
    </row>
    <row r="19" spans="1:12" x14ac:dyDescent="0.35">
      <c r="A19">
        <v>14</v>
      </c>
      <c r="B19" t="s">
        <v>4</v>
      </c>
      <c r="C19">
        <v>1001</v>
      </c>
      <c r="D19">
        <f t="shared" si="5"/>
        <v>14501</v>
      </c>
      <c r="E19">
        <f t="shared" si="2"/>
        <v>0.14501</v>
      </c>
      <c r="F19">
        <f>STANDARDIZE(A19,B106,B107)</f>
        <v>-1.2456747404844291</v>
      </c>
      <c r="G19">
        <f t="shared" si="3"/>
        <v>0.10644191535178588</v>
      </c>
      <c r="H19">
        <f t="shared" si="4"/>
        <v>3.8568084648214124E-2</v>
      </c>
      <c r="K19">
        <f t="shared" si="1"/>
        <v>1</v>
      </c>
      <c r="L19">
        <f>POWER(Quasi!K19,2)/1000</f>
        <v>1E-3</v>
      </c>
    </row>
    <row r="20" spans="1:12" x14ac:dyDescent="0.35">
      <c r="A20">
        <v>15</v>
      </c>
      <c r="B20" t="s">
        <v>4</v>
      </c>
      <c r="C20">
        <v>1000</v>
      </c>
      <c r="D20">
        <f t="shared" si="5"/>
        <v>15501</v>
      </c>
      <c r="E20">
        <f t="shared" si="2"/>
        <v>0.15501000000000001</v>
      </c>
      <c r="F20">
        <f>STANDARDIZE(A20,B106,B107)</f>
        <v>-1.2110726643598617</v>
      </c>
      <c r="G20">
        <f t="shared" si="3"/>
        <v>0.11293377843297525</v>
      </c>
      <c r="H20">
        <f t="shared" si="4"/>
        <v>4.2076221567024757E-2</v>
      </c>
      <c r="K20">
        <f t="shared" si="1"/>
        <v>0</v>
      </c>
      <c r="L20">
        <f>POWER(Quasi!K20,2)/1000</f>
        <v>0</v>
      </c>
    </row>
    <row r="21" spans="1:12" x14ac:dyDescent="0.35">
      <c r="A21">
        <v>16</v>
      </c>
      <c r="B21" t="s">
        <v>5</v>
      </c>
      <c r="C21">
        <v>998</v>
      </c>
      <c r="D21">
        <f t="shared" si="5"/>
        <v>16499</v>
      </c>
      <c r="E21">
        <f t="shared" si="2"/>
        <v>0.16499</v>
      </c>
      <c r="F21">
        <f>STANDARDIZE(A21,B106,B107)</f>
        <v>-1.1764705882352942</v>
      </c>
      <c r="G21">
        <f t="shared" si="3"/>
        <v>0.11970343939839469</v>
      </c>
      <c r="H21">
        <f t="shared" si="4"/>
        <v>4.5286560601605311E-2</v>
      </c>
      <c r="K21">
        <f t="shared" si="1"/>
        <v>-2</v>
      </c>
      <c r="L21">
        <f>POWER(Quasi!K21,2)/1000</f>
        <v>4.0000000000000001E-3</v>
      </c>
    </row>
    <row r="22" spans="1:12" x14ac:dyDescent="0.35">
      <c r="A22">
        <v>17</v>
      </c>
      <c r="B22" t="s">
        <v>4</v>
      </c>
      <c r="C22">
        <v>1002</v>
      </c>
      <c r="D22">
        <f t="shared" si="5"/>
        <v>17501</v>
      </c>
      <c r="E22">
        <f t="shared" si="2"/>
        <v>0.17501</v>
      </c>
      <c r="F22">
        <f>STANDARDIZE(A22,B106,B107)</f>
        <v>-1.1418685121107266</v>
      </c>
      <c r="G22">
        <f t="shared" si="3"/>
        <v>0.12675433941177258</v>
      </c>
      <c r="H22">
        <f t="shared" si="4"/>
        <v>4.8255660588227417E-2</v>
      </c>
      <c r="K22">
        <f t="shared" si="1"/>
        <v>2</v>
      </c>
      <c r="L22">
        <f>POWER(Quasi!K22,2)/1000</f>
        <v>4.0000000000000001E-3</v>
      </c>
    </row>
    <row r="23" spans="1:12" x14ac:dyDescent="0.35">
      <c r="A23">
        <v>18</v>
      </c>
      <c r="B23" t="s">
        <v>4</v>
      </c>
      <c r="C23">
        <v>1000</v>
      </c>
      <c r="D23">
        <f t="shared" si="5"/>
        <v>18501</v>
      </c>
      <c r="E23">
        <f t="shared" si="2"/>
        <v>0.18501000000000001</v>
      </c>
      <c r="F23">
        <f>STANDARDIZE(A23,B106,B107)</f>
        <v>-1.1072664359861593</v>
      </c>
      <c r="G23">
        <f t="shared" si="3"/>
        <v>0.13408937563039924</v>
      </c>
      <c r="H23">
        <f t="shared" si="4"/>
        <v>5.0920624369600764E-2</v>
      </c>
      <c r="K23">
        <f t="shared" si="1"/>
        <v>0</v>
      </c>
      <c r="L23">
        <f>POWER(Quasi!K23,2)/1000</f>
        <v>0</v>
      </c>
    </row>
    <row r="24" spans="1:12" x14ac:dyDescent="0.35">
      <c r="A24">
        <v>19</v>
      </c>
      <c r="B24" t="s">
        <v>4</v>
      </c>
      <c r="C24">
        <v>1000</v>
      </c>
      <c r="D24">
        <f t="shared" si="5"/>
        <v>19501</v>
      </c>
      <c r="E24">
        <f t="shared" si="2"/>
        <v>0.19500999999999999</v>
      </c>
      <c r="F24">
        <f>STANDARDIZE(A24,B106,B107)</f>
        <v>-1.0726643598615917</v>
      </c>
      <c r="G24">
        <f t="shared" si="3"/>
        <v>0.14171086834147295</v>
      </c>
      <c r="H24">
        <f t="shared" si="4"/>
        <v>5.3299131658527038E-2</v>
      </c>
      <c r="K24">
        <f t="shared" si="1"/>
        <v>0</v>
      </c>
      <c r="L24">
        <f>POWER(Quasi!K24,2)/1000</f>
        <v>0</v>
      </c>
    </row>
    <row r="25" spans="1:12" x14ac:dyDescent="0.35">
      <c r="A25">
        <v>20</v>
      </c>
      <c r="B25" t="s">
        <v>5</v>
      </c>
      <c r="C25">
        <v>999</v>
      </c>
      <c r="D25">
        <f t="shared" si="5"/>
        <v>20500</v>
      </c>
      <c r="E25">
        <f t="shared" si="2"/>
        <v>0.20499999999999999</v>
      </c>
      <c r="F25">
        <f>STANDARDIZE(A25,B106,B107)</f>
        <v>-1.0380622837370244</v>
      </c>
      <c r="G25">
        <f t="shared" si="3"/>
        <v>0.14962052958987243</v>
      </c>
      <c r="H25">
        <f t="shared" si="4"/>
        <v>5.5379470410127557E-2</v>
      </c>
      <c r="K25">
        <f t="shared" si="1"/>
        <v>-1</v>
      </c>
      <c r="L25">
        <f>POWER(Quasi!K25,2)/1000</f>
        <v>1E-3</v>
      </c>
    </row>
    <row r="26" spans="1:12" x14ac:dyDescent="0.35">
      <c r="A26">
        <v>21</v>
      </c>
      <c r="B26" t="s">
        <v>4</v>
      </c>
      <c r="C26">
        <v>1002</v>
      </c>
      <c r="D26">
        <f t="shared" si="5"/>
        <v>21502</v>
      </c>
      <c r="E26">
        <f t="shared" si="2"/>
        <v>0.21501999999999999</v>
      </c>
      <c r="F26">
        <f>STANDARDIZE(A26,B106,B107)</f>
        <v>-1.0034602076124568</v>
      </c>
      <c r="G26">
        <f t="shared" si="3"/>
        <v>0.15781943354778061</v>
      </c>
      <c r="H26">
        <f t="shared" si="4"/>
        <v>5.7200566452219381E-2</v>
      </c>
      <c r="K26">
        <f t="shared" si="1"/>
        <v>2</v>
      </c>
      <c r="L26">
        <f>POWER(Quasi!K26,2)/1000</f>
        <v>4.0000000000000001E-3</v>
      </c>
    </row>
    <row r="27" spans="1:12" x14ac:dyDescent="0.35">
      <c r="A27">
        <v>22</v>
      </c>
      <c r="B27" t="s">
        <v>5</v>
      </c>
      <c r="C27">
        <v>999</v>
      </c>
      <c r="D27">
        <f t="shared" si="5"/>
        <v>22501</v>
      </c>
      <c r="E27">
        <f t="shared" si="2"/>
        <v>0.22500999999999999</v>
      </c>
      <c r="F27">
        <f>STANDARDIZE(A27,B106,B107)</f>
        <v>-0.96885813148788935</v>
      </c>
      <c r="G27">
        <f t="shared" si="3"/>
        <v>0.16630798887361817</v>
      </c>
      <c r="H27">
        <f t="shared" si="4"/>
        <v>5.870201112638182E-2</v>
      </c>
      <c r="K27">
        <f t="shared" si="1"/>
        <v>-1</v>
      </c>
      <c r="L27">
        <f>POWER(Quasi!K27,2)/1000</f>
        <v>1E-3</v>
      </c>
    </row>
    <row r="28" spans="1:12" x14ac:dyDescent="0.35">
      <c r="A28">
        <v>23</v>
      </c>
      <c r="B28" t="s">
        <v>5</v>
      </c>
      <c r="C28">
        <v>999</v>
      </c>
      <c r="D28">
        <f t="shared" si="5"/>
        <v>23500</v>
      </c>
      <c r="E28">
        <f t="shared" si="2"/>
        <v>0.23499999999999999</v>
      </c>
      <c r="F28">
        <f>STANDARDIZE(A28,B106,B107)</f>
        <v>-0.93425605536332179</v>
      </c>
      <c r="G28">
        <f t="shared" si="3"/>
        <v>0.17508591330255902</v>
      </c>
      <c r="H28">
        <f t="shared" si="4"/>
        <v>5.9914086697440971E-2</v>
      </c>
      <c r="K28">
        <f t="shared" si="1"/>
        <v>-1</v>
      </c>
      <c r="L28">
        <f>POWER(Quasi!K28,2)/1000</f>
        <v>1E-3</v>
      </c>
    </row>
    <row r="29" spans="1:12" x14ac:dyDescent="0.35">
      <c r="A29">
        <v>24</v>
      </c>
      <c r="B29" t="s">
        <v>4</v>
      </c>
      <c r="C29">
        <v>1001</v>
      </c>
      <c r="D29">
        <f t="shared" si="5"/>
        <v>24501</v>
      </c>
      <c r="E29">
        <f t="shared" si="2"/>
        <v>0.24501000000000001</v>
      </c>
      <c r="F29">
        <f>STANDARDIZE(A29,B106,B107)</f>
        <v>-0.89965397923875434</v>
      </c>
      <c r="G29">
        <f t="shared" si="3"/>
        <v>0.18415221070345442</v>
      </c>
      <c r="H29">
        <f t="shared" si="4"/>
        <v>6.0857789296545589E-2</v>
      </c>
      <c r="K29">
        <f t="shared" si="1"/>
        <v>1</v>
      </c>
      <c r="L29">
        <f>POWER(Quasi!K29,2)/1000</f>
        <v>1E-3</v>
      </c>
    </row>
    <row r="30" spans="1:12" x14ac:dyDescent="0.35">
      <c r="A30">
        <v>25</v>
      </c>
      <c r="B30" t="s">
        <v>4</v>
      </c>
      <c r="C30">
        <v>1000</v>
      </c>
      <c r="D30">
        <f t="shared" si="5"/>
        <v>25501</v>
      </c>
      <c r="E30">
        <f t="shared" si="2"/>
        <v>0.25501000000000001</v>
      </c>
      <c r="F30">
        <f>STANDARDIZE(A30,B106,B107)</f>
        <v>-0.86505190311418689</v>
      </c>
      <c r="G30">
        <f t="shared" si="3"/>
        <v>0.1935051508272766</v>
      </c>
      <c r="H30">
        <f t="shared" si="4"/>
        <v>6.1504849172723419E-2</v>
      </c>
      <c r="K30">
        <f t="shared" si="1"/>
        <v>0</v>
      </c>
      <c r="L30">
        <f>POWER(Quasi!K30,2)/1000</f>
        <v>0</v>
      </c>
    </row>
    <row r="31" spans="1:12" x14ac:dyDescent="0.35">
      <c r="A31">
        <v>26</v>
      </c>
      <c r="B31" t="s">
        <v>4</v>
      </c>
      <c r="C31">
        <v>1000</v>
      </c>
      <c r="D31">
        <f t="shared" si="5"/>
        <v>26501</v>
      </c>
      <c r="E31">
        <f t="shared" si="2"/>
        <v>0.26501000000000002</v>
      </c>
      <c r="F31">
        <f>STANDARDIZE(A31,B106,B107)</f>
        <v>-0.83044982698961944</v>
      </c>
      <c r="G31">
        <f t="shared" si="3"/>
        <v>0.20314225196023047</v>
      </c>
      <c r="H31">
        <f t="shared" si="4"/>
        <v>6.1867748039769549E-2</v>
      </c>
      <c r="K31">
        <f t="shared" si="1"/>
        <v>0</v>
      </c>
      <c r="L31">
        <f>POWER(Quasi!K31,2)/1000</f>
        <v>0</v>
      </c>
    </row>
    <row r="32" spans="1:12" x14ac:dyDescent="0.35">
      <c r="A32">
        <v>27</v>
      </c>
      <c r="B32" t="s">
        <v>4</v>
      </c>
      <c r="C32">
        <v>1000</v>
      </c>
      <c r="D32">
        <f t="shared" si="5"/>
        <v>27501</v>
      </c>
      <c r="E32">
        <f t="shared" si="2"/>
        <v>0.27500999999999998</v>
      </c>
      <c r="F32">
        <f>STANDARDIZE(A32,B106,B107)</f>
        <v>-0.79584775086505199</v>
      </c>
      <c r="G32">
        <f t="shared" si="3"/>
        <v>0.21306026668049893</v>
      </c>
      <c r="H32">
        <f t="shared" si="4"/>
        <v>6.1949733319501044E-2</v>
      </c>
      <c r="K32">
        <f t="shared" si="1"/>
        <v>0</v>
      </c>
      <c r="L32">
        <f>POWER(Quasi!K32,2)/1000</f>
        <v>0</v>
      </c>
    </row>
    <row r="33" spans="1:12" x14ac:dyDescent="0.35">
      <c r="A33">
        <v>28</v>
      </c>
      <c r="B33" t="s">
        <v>4</v>
      </c>
      <c r="C33">
        <v>1000</v>
      </c>
      <c r="D33">
        <f t="shared" si="5"/>
        <v>28501</v>
      </c>
      <c r="E33">
        <f t="shared" si="2"/>
        <v>0.28500999999999999</v>
      </c>
      <c r="F33">
        <f>STANDARDIZE(A33,B106,B107)</f>
        <v>-0.76124567474048443</v>
      </c>
      <c r="G33">
        <f t="shared" si="3"/>
        <v>0.22325517090126101</v>
      </c>
      <c r="H33">
        <f t="shared" si="4"/>
        <v>6.1754829098738973E-2</v>
      </c>
      <c r="K33">
        <f t="shared" si="1"/>
        <v>0</v>
      </c>
      <c r="L33">
        <f>POWER(Quasi!K33,2)/1000</f>
        <v>0</v>
      </c>
    </row>
    <row r="34" spans="1:12" x14ac:dyDescent="0.35">
      <c r="A34">
        <v>29</v>
      </c>
      <c r="B34" t="s">
        <v>4</v>
      </c>
      <c r="C34">
        <v>1000</v>
      </c>
      <c r="D34">
        <f t="shared" si="5"/>
        <v>29501</v>
      </c>
      <c r="E34">
        <f t="shared" si="2"/>
        <v>0.29500999999999999</v>
      </c>
      <c r="F34">
        <f>STANDARDIZE(A34,B106,B107)</f>
        <v>-0.72664359861591699</v>
      </c>
      <c r="G34">
        <f t="shared" si="3"/>
        <v>0.23372215636423674</v>
      </c>
      <c r="H34">
        <f t="shared" si="4"/>
        <v>6.1287843635763256E-2</v>
      </c>
      <c r="K34">
        <f t="shared" si="1"/>
        <v>0</v>
      </c>
      <c r="L34">
        <f>POWER(Quasi!K34,2)/1000</f>
        <v>0</v>
      </c>
    </row>
    <row r="35" spans="1:12" x14ac:dyDescent="0.35">
      <c r="A35">
        <v>30</v>
      </c>
      <c r="B35" t="s">
        <v>4</v>
      </c>
      <c r="C35">
        <v>1000</v>
      </c>
      <c r="D35">
        <f t="shared" si="5"/>
        <v>30501</v>
      </c>
      <c r="E35">
        <f t="shared" si="2"/>
        <v>0.30501</v>
      </c>
      <c r="F35">
        <f>STANDARDIZE(A35,B106,B107)</f>
        <v>-0.69204152249134954</v>
      </c>
      <c r="G35">
        <f t="shared" si="3"/>
        <v>0.24445562672768334</v>
      </c>
      <c r="H35">
        <f t="shared" si="4"/>
        <v>6.0554373272316664E-2</v>
      </c>
      <c r="K35">
        <f t="shared" si="1"/>
        <v>0</v>
      </c>
      <c r="L35">
        <f>POWER(Quasi!K35,2)/1000</f>
        <v>0</v>
      </c>
    </row>
    <row r="36" spans="1:12" x14ac:dyDescent="0.35">
      <c r="A36">
        <v>31</v>
      </c>
      <c r="B36" t="s">
        <v>4</v>
      </c>
      <c r="C36">
        <v>1000</v>
      </c>
      <c r="D36">
        <f t="shared" si="5"/>
        <v>31501</v>
      </c>
      <c r="E36">
        <f t="shared" si="2"/>
        <v>0.31501000000000001</v>
      </c>
      <c r="F36">
        <f>STANDARDIZE(A36,B106,B107)</f>
        <v>-0.65743944636678209</v>
      </c>
      <c r="G36">
        <f t="shared" si="3"/>
        <v>0.25544919737064209</v>
      </c>
      <c r="H36">
        <f t="shared" si="4"/>
        <v>5.9560802629357923E-2</v>
      </c>
      <c r="K36">
        <f t="shared" si="1"/>
        <v>0</v>
      </c>
      <c r="L36">
        <f>POWER(Quasi!K36,2)/1000</f>
        <v>0</v>
      </c>
    </row>
    <row r="37" spans="1:12" x14ac:dyDescent="0.35">
      <c r="A37">
        <v>32</v>
      </c>
      <c r="B37" t="s">
        <v>5</v>
      </c>
      <c r="C37">
        <v>999</v>
      </c>
      <c r="D37">
        <f t="shared" si="5"/>
        <v>32500</v>
      </c>
      <c r="E37">
        <f t="shared" si="2"/>
        <v>0.32500000000000001</v>
      </c>
      <c r="F37">
        <f>STANDARDIZE(A37,B106,B107)</f>
        <v>-0.62283737024221453</v>
      </c>
      <c r="G37">
        <f t="shared" si="3"/>
        <v>0.26669569901146684</v>
      </c>
      <c r="H37">
        <f t="shared" si="4"/>
        <v>5.8304300988533175E-2</v>
      </c>
      <c r="K37">
        <f t="shared" si="1"/>
        <v>-1</v>
      </c>
      <c r="L37">
        <f>POWER(Quasi!K37,2)/1000</f>
        <v>1E-3</v>
      </c>
    </row>
    <row r="38" spans="1:12" x14ac:dyDescent="0.35">
      <c r="A38">
        <v>33</v>
      </c>
      <c r="B38" t="s">
        <v>4</v>
      </c>
      <c r="C38">
        <v>1001</v>
      </c>
      <c r="D38">
        <f t="shared" si="5"/>
        <v>33501</v>
      </c>
      <c r="E38">
        <f t="shared" si="2"/>
        <v>0.33500999999999997</v>
      </c>
      <c r="F38">
        <f>STANDARDIZE(A38,B106,B107)</f>
        <v>-0.58823529411764708</v>
      </c>
      <c r="G38">
        <f t="shared" si="3"/>
        <v>0.27818718521345331</v>
      </c>
      <c r="H38">
        <f t="shared" si="4"/>
        <v>5.682281478654666E-2</v>
      </c>
      <c r="K38">
        <f t="shared" si="1"/>
        <v>1</v>
      </c>
      <c r="L38">
        <f>POWER(Quasi!K38,2)/1000</f>
        <v>1E-3</v>
      </c>
    </row>
    <row r="39" spans="1:12" x14ac:dyDescent="0.35">
      <c r="A39">
        <v>34</v>
      </c>
      <c r="B39" t="s">
        <v>5</v>
      </c>
      <c r="C39">
        <v>999</v>
      </c>
      <c r="D39">
        <f t="shared" si="5"/>
        <v>34500</v>
      </c>
      <c r="E39">
        <f t="shared" si="2"/>
        <v>0.34499999999999997</v>
      </c>
      <c r="F39">
        <f>STANDARDIZE(A39,B106,B107)</f>
        <v>-0.55363321799307963</v>
      </c>
      <c r="G39">
        <f t="shared" si="3"/>
        <v>0.28991494382392724</v>
      </c>
      <c r="H39">
        <f t="shared" si="4"/>
        <v>5.5085056176072733E-2</v>
      </c>
      <c r="K39">
        <f t="shared" si="1"/>
        <v>-1</v>
      </c>
      <c r="L39">
        <f>POWER(Quasi!K39,2)/1000</f>
        <v>1E-3</v>
      </c>
    </row>
    <row r="40" spans="1:12" x14ac:dyDescent="0.35">
      <c r="A40">
        <v>35</v>
      </c>
      <c r="B40" t="s">
        <v>4</v>
      </c>
      <c r="C40">
        <v>1000</v>
      </c>
      <c r="D40">
        <f t="shared" si="5"/>
        <v>35500</v>
      </c>
      <c r="E40">
        <f t="shared" si="2"/>
        <v>0.35499999999999998</v>
      </c>
      <c r="F40">
        <f>STANDARDIZE(A40,B106,B107)</f>
        <v>-0.51903114186851218</v>
      </c>
      <c r="G40">
        <f t="shared" si="3"/>
        <v>0.30186951236567577</v>
      </c>
      <c r="H40">
        <f t="shared" si="4"/>
        <v>5.3130487634324208E-2</v>
      </c>
      <c r="K40">
        <f t="shared" si="1"/>
        <v>0</v>
      </c>
      <c r="L40">
        <f>POWER(Quasi!K40,2)/1000</f>
        <v>0</v>
      </c>
    </row>
    <row r="41" spans="1:12" x14ac:dyDescent="0.35">
      <c r="A41">
        <v>36</v>
      </c>
      <c r="B41" t="s">
        <v>4</v>
      </c>
      <c r="C41">
        <v>1001</v>
      </c>
      <c r="D41">
        <f t="shared" si="5"/>
        <v>36501</v>
      </c>
      <c r="E41">
        <f t="shared" si="2"/>
        <v>0.36501</v>
      </c>
      <c r="F41">
        <f>STANDARDIZE(A41,B106,B107)</f>
        <v>-0.48442906574394468</v>
      </c>
      <c r="G41">
        <f t="shared" si="3"/>
        <v>0.31404069737135853</v>
      </c>
      <c r="H41">
        <f t="shared" si="4"/>
        <v>5.0969302628641466E-2</v>
      </c>
      <c r="K41">
        <f t="shared" si="1"/>
        <v>1</v>
      </c>
      <c r="L41">
        <f>POWER(Quasi!K41,2)/1000</f>
        <v>1E-3</v>
      </c>
    </row>
    <row r="42" spans="1:12" x14ac:dyDescent="0.35">
      <c r="A42">
        <v>37</v>
      </c>
      <c r="B42" t="s">
        <v>5</v>
      </c>
      <c r="C42">
        <v>999</v>
      </c>
      <c r="D42">
        <f t="shared" si="5"/>
        <v>37500</v>
      </c>
      <c r="E42">
        <f t="shared" si="2"/>
        <v>0.375</v>
      </c>
      <c r="F42">
        <f>STANDARDIZE(A42,B106,B107)</f>
        <v>-0.44982698961937717</v>
      </c>
      <c r="G42">
        <f t="shared" si="3"/>
        <v>0.32641759762276107</v>
      </c>
      <c r="H42">
        <f t="shared" si="4"/>
        <v>4.8582402377238931E-2</v>
      </c>
      <c r="K42">
        <f t="shared" si="1"/>
        <v>-1</v>
      </c>
      <c r="L42">
        <f>POWER(Quasi!K42,2)/1000</f>
        <v>1E-3</v>
      </c>
    </row>
    <row r="43" spans="1:12" x14ac:dyDescent="0.35">
      <c r="A43">
        <v>38</v>
      </c>
      <c r="B43" t="s">
        <v>4</v>
      </c>
      <c r="C43">
        <v>1000</v>
      </c>
      <c r="D43">
        <f t="shared" si="5"/>
        <v>38500</v>
      </c>
      <c r="E43">
        <f t="shared" si="2"/>
        <v>0.38500000000000001</v>
      </c>
      <c r="F43">
        <f>STANDARDIZE(A43,B106,B107)</f>
        <v>-0.41522491349480972</v>
      </c>
      <c r="G43">
        <f t="shared" si="3"/>
        <v>0.33898863122774159</v>
      </c>
      <c r="H43">
        <f t="shared" si="4"/>
        <v>4.6011368772258421E-2</v>
      </c>
      <c r="K43">
        <f t="shared" si="1"/>
        <v>0</v>
      </c>
      <c r="L43">
        <f>POWER(Quasi!K43,2)/1000</f>
        <v>0</v>
      </c>
    </row>
    <row r="44" spans="1:12" x14ac:dyDescent="0.35">
      <c r="A44">
        <v>39</v>
      </c>
      <c r="B44" t="s">
        <v>4</v>
      </c>
      <c r="C44">
        <v>1001</v>
      </c>
      <c r="D44">
        <f t="shared" si="5"/>
        <v>39501</v>
      </c>
      <c r="E44">
        <f t="shared" si="2"/>
        <v>0.39500999999999997</v>
      </c>
      <c r="F44">
        <f>STANDARDIZE(A44,B106,B107)</f>
        <v>-0.38062283737024222</v>
      </c>
      <c r="G44">
        <f t="shared" si="3"/>
        <v>0.35174156643872012</v>
      </c>
      <c r="H44">
        <f t="shared" si="4"/>
        <v>4.3268433561279851E-2</v>
      </c>
      <c r="K44">
        <f t="shared" si="1"/>
        <v>1</v>
      </c>
      <c r="L44">
        <f>POWER(Quasi!K44,2)/1000</f>
        <v>1E-3</v>
      </c>
    </row>
    <row r="45" spans="1:12" x14ac:dyDescent="0.35">
      <c r="A45">
        <v>40</v>
      </c>
      <c r="B45" t="s">
        <v>4</v>
      </c>
      <c r="C45">
        <v>1000</v>
      </c>
      <c r="D45">
        <f t="shared" si="5"/>
        <v>40501</v>
      </c>
      <c r="E45">
        <f t="shared" si="2"/>
        <v>0.40500999999999998</v>
      </c>
      <c r="F45">
        <f>STANDARDIZE(A45,B106,B107)</f>
        <v>-0.34602076124567477</v>
      </c>
      <c r="G45">
        <f t="shared" si="3"/>
        <v>0.36466355608787027</v>
      </c>
      <c r="H45">
        <f t="shared" si="4"/>
        <v>4.0346443912129715E-2</v>
      </c>
      <c r="K45">
        <f t="shared" si="1"/>
        <v>0</v>
      </c>
      <c r="L45">
        <f>POWER(Quasi!K45,2)/1000</f>
        <v>0</v>
      </c>
    </row>
    <row r="46" spans="1:12" x14ac:dyDescent="0.35">
      <c r="A46">
        <v>41</v>
      </c>
      <c r="B46" t="s">
        <v>5</v>
      </c>
      <c r="C46">
        <v>998</v>
      </c>
      <c r="D46">
        <f t="shared" si="5"/>
        <v>41499</v>
      </c>
      <c r="E46">
        <f t="shared" si="2"/>
        <v>0.41499000000000003</v>
      </c>
      <c r="F46">
        <f>STANDARDIZE(A46,B106,B107)</f>
        <v>-0.31141868512110726</v>
      </c>
      <c r="G46">
        <f t="shared" si="3"/>
        <v>0.37774117548607</v>
      </c>
      <c r="H46">
        <f t="shared" si="4"/>
        <v>3.7248824513930023E-2</v>
      </c>
      <c r="K46">
        <f t="shared" si="1"/>
        <v>-2</v>
      </c>
      <c r="L46">
        <f>POWER(Quasi!K46,2)/1000</f>
        <v>4.0000000000000001E-3</v>
      </c>
    </row>
    <row r="47" spans="1:12" x14ac:dyDescent="0.35">
      <c r="A47">
        <v>42</v>
      </c>
      <c r="B47" t="s">
        <v>4</v>
      </c>
      <c r="C47">
        <v>1002</v>
      </c>
      <c r="D47">
        <f t="shared" si="5"/>
        <v>42501</v>
      </c>
      <c r="E47">
        <f t="shared" si="2"/>
        <v>0.42501</v>
      </c>
      <c r="F47">
        <f>STANDARDIZE(A47,B106,B107)</f>
        <v>-0.27681660899653981</v>
      </c>
      <c r="G47">
        <f t="shared" si="3"/>
        <v>0.39096046360542552</v>
      </c>
      <c r="H47">
        <f t="shared" si="4"/>
        <v>3.4049536394574476E-2</v>
      </c>
      <c r="K47">
        <f t="shared" si="1"/>
        <v>2</v>
      </c>
      <c r="L47">
        <f>POWER(Quasi!K47,2)/1000</f>
        <v>4.0000000000000001E-3</v>
      </c>
    </row>
    <row r="48" spans="1:12" x14ac:dyDescent="0.35">
      <c r="A48">
        <v>43</v>
      </c>
      <c r="B48" t="s">
        <v>4</v>
      </c>
      <c r="C48">
        <v>1000</v>
      </c>
      <c r="D48">
        <f t="shared" si="5"/>
        <v>43501</v>
      </c>
      <c r="E48">
        <f t="shared" si="2"/>
        <v>0.43501000000000001</v>
      </c>
      <c r="F48">
        <f>STANDARDIZE(A48,B106,B107)</f>
        <v>-0.24221453287197234</v>
      </c>
      <c r="G48">
        <f t="shared" si="3"/>
        <v>0.40430696733908678</v>
      </c>
      <c r="H48">
        <f t="shared" si="4"/>
        <v>3.0703032660913232E-2</v>
      </c>
      <c r="K48">
        <f t="shared" si="1"/>
        <v>0</v>
      </c>
      <c r="L48">
        <f>POWER(Quasi!K48,2)/1000</f>
        <v>0</v>
      </c>
    </row>
    <row r="49" spans="1:12" x14ac:dyDescent="0.35">
      <c r="A49">
        <v>44</v>
      </c>
      <c r="B49" t="s">
        <v>4</v>
      </c>
      <c r="C49">
        <v>1000</v>
      </c>
      <c r="D49">
        <f t="shared" si="5"/>
        <v>44501</v>
      </c>
      <c r="E49">
        <f t="shared" si="2"/>
        <v>0.44501000000000002</v>
      </c>
      <c r="F49">
        <f>STANDARDIZE(A49,B106,B107)</f>
        <v>-0.20761245674740486</v>
      </c>
      <c r="G49">
        <f t="shared" si="3"/>
        <v>0.4177657886073789</v>
      </c>
      <c r="H49">
        <f t="shared" si="4"/>
        <v>2.724421139262112E-2</v>
      </c>
      <c r="K49">
        <f t="shared" si="1"/>
        <v>0</v>
      </c>
      <c r="L49">
        <f>POWER(Quasi!K49,2)/1000</f>
        <v>0</v>
      </c>
    </row>
    <row r="50" spans="1:12" x14ac:dyDescent="0.35">
      <c r="A50">
        <v>45</v>
      </c>
      <c r="B50" t="s">
        <v>5</v>
      </c>
      <c r="C50">
        <v>999</v>
      </c>
      <c r="D50">
        <f t="shared" si="5"/>
        <v>45500</v>
      </c>
      <c r="E50">
        <f t="shared" si="2"/>
        <v>0.45500000000000002</v>
      </c>
      <c r="F50">
        <f>STANDARDIZE(A50,B106,B107)</f>
        <v>-0.17301038062283738</v>
      </c>
      <c r="G50">
        <f t="shared" si="3"/>
        <v>0.43132163405624707</v>
      </c>
      <c r="H50">
        <f t="shared" si="4"/>
        <v>2.3678365943752944E-2</v>
      </c>
      <c r="K50">
        <f t="shared" si="1"/>
        <v>-1</v>
      </c>
      <c r="L50">
        <f>POWER(Quasi!K50,2)/1000</f>
        <v>1E-3</v>
      </c>
    </row>
    <row r="51" spans="1:12" x14ac:dyDescent="0.35">
      <c r="A51">
        <v>46</v>
      </c>
      <c r="B51" t="s">
        <v>4</v>
      </c>
      <c r="C51">
        <v>1002</v>
      </c>
      <c r="D51">
        <f t="shared" si="5"/>
        <v>46502</v>
      </c>
      <c r="E51">
        <f t="shared" si="2"/>
        <v>0.46501999999999999</v>
      </c>
      <c r="F51">
        <f>STANDARDIZE(A51,B106,B107)</f>
        <v>-0.13840830449826991</v>
      </c>
      <c r="G51">
        <f t="shared" si="3"/>
        <v>0.4449588670728804</v>
      </c>
      <c r="H51">
        <f t="shared" si="4"/>
        <v>2.0061132927119585E-2</v>
      </c>
      <c r="K51">
        <f t="shared" si="1"/>
        <v>2</v>
      </c>
      <c r="L51">
        <f>POWER(Quasi!K51,2)/1000</f>
        <v>4.0000000000000001E-3</v>
      </c>
    </row>
    <row r="52" spans="1:12" x14ac:dyDescent="0.35">
      <c r="A52">
        <v>47</v>
      </c>
      <c r="B52" t="s">
        <v>5</v>
      </c>
      <c r="C52">
        <v>999</v>
      </c>
      <c r="D52">
        <f t="shared" si="5"/>
        <v>47501</v>
      </c>
      <c r="E52">
        <f t="shared" si="2"/>
        <v>0.47500999999999999</v>
      </c>
      <c r="F52">
        <f>STANDARDIZE(A52,B106,B107)</f>
        <v>-0.10380622837370243</v>
      </c>
      <c r="G52">
        <f t="shared" si="3"/>
        <v>0.4586615618243759</v>
      </c>
      <c r="H52">
        <f t="shared" si="4"/>
        <v>1.6348438175624092E-2</v>
      </c>
      <c r="K52">
        <f t="shared" si="1"/>
        <v>-1</v>
      </c>
      <c r="L52">
        <f>POWER(Quasi!K52,2)/1000</f>
        <v>1E-3</v>
      </c>
    </row>
    <row r="53" spans="1:12" x14ac:dyDescent="0.35">
      <c r="A53">
        <v>48</v>
      </c>
      <c r="B53" t="s">
        <v>5</v>
      </c>
      <c r="C53">
        <v>999</v>
      </c>
      <c r="D53">
        <f t="shared" si="5"/>
        <v>48500</v>
      </c>
      <c r="E53">
        <f t="shared" si="2"/>
        <v>0.48499999999999999</v>
      </c>
      <c r="F53">
        <f>STANDARDIZE(A53,B106,B107)</f>
        <v>-6.9204152249134954E-2</v>
      </c>
      <c r="G53">
        <f t="shared" si="3"/>
        <v>0.47241355900861814</v>
      </c>
      <c r="H53">
        <f t="shared" si="4"/>
        <v>1.2586440991381842E-2</v>
      </c>
      <c r="K53">
        <f t="shared" si="1"/>
        <v>-1</v>
      </c>
      <c r="L53">
        <f>POWER(Quasi!K53,2)/1000</f>
        <v>1E-3</v>
      </c>
    </row>
    <row r="54" spans="1:12" x14ac:dyDescent="0.35">
      <c r="A54">
        <v>49</v>
      </c>
      <c r="B54" t="s">
        <v>4</v>
      </c>
      <c r="C54">
        <v>1001</v>
      </c>
      <c r="D54">
        <f t="shared" si="5"/>
        <v>49501</v>
      </c>
      <c r="E54">
        <f t="shared" si="2"/>
        <v>0.49501000000000001</v>
      </c>
      <c r="F54">
        <f>STANDARDIZE(A54,B106,B107)</f>
        <v>-3.4602076124567477E-2</v>
      </c>
      <c r="G54">
        <f t="shared" si="3"/>
        <v>0.4861985229923656</v>
      </c>
      <c r="H54">
        <f t="shared" si="4"/>
        <v>8.8114770076344051E-3</v>
      </c>
      <c r="K54">
        <f t="shared" si="1"/>
        <v>1</v>
      </c>
      <c r="L54">
        <f>POWER(Quasi!K54,2)/1000</f>
        <v>1E-3</v>
      </c>
    </row>
    <row r="55" spans="1:12" x14ac:dyDescent="0.35">
      <c r="A55">
        <v>50</v>
      </c>
      <c r="B55" t="s">
        <v>4</v>
      </c>
      <c r="C55">
        <v>1000</v>
      </c>
      <c r="D55">
        <f t="shared" si="5"/>
        <v>50501</v>
      </c>
      <c r="E55">
        <f t="shared" si="2"/>
        <v>0.50500999999999996</v>
      </c>
      <c r="F55">
        <f>STANDARDIZE(A55,B106,B107)</f>
        <v>0</v>
      </c>
      <c r="G55">
        <f t="shared" si="3"/>
        <v>0.5</v>
      </c>
      <c r="H55">
        <f t="shared" si="4"/>
        <v>5.0099999999999589E-3</v>
      </c>
      <c r="K55">
        <f t="shared" si="1"/>
        <v>0</v>
      </c>
      <c r="L55">
        <f>POWER(Quasi!K55,2)/1000</f>
        <v>0</v>
      </c>
    </row>
    <row r="56" spans="1:12" x14ac:dyDescent="0.35">
      <c r="A56">
        <v>51</v>
      </c>
      <c r="B56" t="s">
        <v>4</v>
      </c>
      <c r="C56">
        <v>1000</v>
      </c>
      <c r="D56">
        <f t="shared" si="5"/>
        <v>51501</v>
      </c>
      <c r="E56">
        <f t="shared" si="2"/>
        <v>0.51500999999999997</v>
      </c>
      <c r="F56">
        <f>STANDARDIZE(A56,B106,B107)</f>
        <v>3.4602076124567477E-2</v>
      </c>
      <c r="G56">
        <f t="shared" si="3"/>
        <v>0.51380147700763446</v>
      </c>
      <c r="H56">
        <f t="shared" si="4"/>
        <v>1.2085229923655127E-3</v>
      </c>
      <c r="K56">
        <f t="shared" si="1"/>
        <v>0</v>
      </c>
      <c r="L56">
        <f>POWER(Quasi!K56,2)/1000</f>
        <v>0</v>
      </c>
    </row>
    <row r="57" spans="1:12" x14ac:dyDescent="0.35">
      <c r="A57">
        <v>52</v>
      </c>
      <c r="B57" t="s">
        <v>4</v>
      </c>
      <c r="C57">
        <v>1000</v>
      </c>
      <c r="D57">
        <f t="shared" si="5"/>
        <v>52501</v>
      </c>
      <c r="E57">
        <f t="shared" si="2"/>
        <v>0.52500999999999998</v>
      </c>
      <c r="F57">
        <f>STANDARDIZE(A57,B106,B107)</f>
        <v>6.9204152249134954E-2</v>
      </c>
      <c r="G57">
        <f t="shared" si="3"/>
        <v>0.52758644099138186</v>
      </c>
      <c r="H57">
        <f t="shared" si="4"/>
        <v>2.5764409913818787E-3</v>
      </c>
      <c r="K57">
        <f t="shared" si="1"/>
        <v>0</v>
      </c>
      <c r="L57">
        <f>POWER(Quasi!K57,2)/1000</f>
        <v>0</v>
      </c>
    </row>
    <row r="58" spans="1:12" x14ac:dyDescent="0.35">
      <c r="A58">
        <v>53</v>
      </c>
      <c r="B58" t="s">
        <v>4</v>
      </c>
      <c r="C58">
        <v>1000</v>
      </c>
      <c r="D58">
        <f t="shared" si="5"/>
        <v>53501</v>
      </c>
      <c r="E58">
        <f t="shared" si="2"/>
        <v>0.53500999999999999</v>
      </c>
      <c r="F58">
        <f>STANDARDIZE(A58,B106,B107)</f>
        <v>0.10380622837370243</v>
      </c>
      <c r="G58">
        <f t="shared" si="3"/>
        <v>0.5413384381756241</v>
      </c>
      <c r="H58">
        <f t="shared" si="4"/>
        <v>6.3284381756241181E-3</v>
      </c>
      <c r="K58">
        <f t="shared" si="1"/>
        <v>0</v>
      </c>
      <c r="L58">
        <f>POWER(Quasi!K58,2)/1000</f>
        <v>0</v>
      </c>
    </row>
    <row r="59" spans="1:12" x14ac:dyDescent="0.35">
      <c r="A59">
        <v>54</v>
      </c>
      <c r="B59" t="s">
        <v>4</v>
      </c>
      <c r="C59">
        <v>1000</v>
      </c>
      <c r="D59">
        <f t="shared" si="5"/>
        <v>54501</v>
      </c>
      <c r="E59">
        <f t="shared" si="2"/>
        <v>0.54500999999999999</v>
      </c>
      <c r="F59">
        <f>STANDARDIZE(A59,B106,B107)</f>
        <v>0.13840830449826991</v>
      </c>
      <c r="G59">
        <f t="shared" si="3"/>
        <v>0.55504113292711965</v>
      </c>
      <c r="H59">
        <f t="shared" si="4"/>
        <v>1.0031132927119657E-2</v>
      </c>
      <c r="K59">
        <f t="shared" si="1"/>
        <v>0</v>
      </c>
      <c r="L59">
        <f>POWER(Quasi!K59,2)/1000</f>
        <v>0</v>
      </c>
    </row>
    <row r="60" spans="1:12" x14ac:dyDescent="0.35">
      <c r="A60">
        <v>55</v>
      </c>
      <c r="B60" t="s">
        <v>4</v>
      </c>
      <c r="C60">
        <v>1000</v>
      </c>
      <c r="D60">
        <f t="shared" si="5"/>
        <v>55501</v>
      </c>
      <c r="E60">
        <f t="shared" si="2"/>
        <v>0.55501</v>
      </c>
      <c r="F60">
        <f>STANDARDIZE(A60,B106,B107)</f>
        <v>0.17301038062283738</v>
      </c>
      <c r="G60">
        <f t="shared" si="3"/>
        <v>0.56867836594375287</v>
      </c>
      <c r="H60">
        <f t="shared" si="4"/>
        <v>1.3668365943752869E-2</v>
      </c>
      <c r="K60">
        <f t="shared" si="1"/>
        <v>0</v>
      </c>
      <c r="L60">
        <f>POWER(Quasi!K60,2)/1000</f>
        <v>0</v>
      </c>
    </row>
    <row r="61" spans="1:12" x14ac:dyDescent="0.35">
      <c r="A61">
        <v>56</v>
      </c>
      <c r="B61" t="s">
        <v>4</v>
      </c>
      <c r="C61">
        <v>1000</v>
      </c>
      <c r="D61">
        <f t="shared" si="5"/>
        <v>56501</v>
      </c>
      <c r="E61">
        <f t="shared" si="2"/>
        <v>0.56501000000000001</v>
      </c>
      <c r="F61">
        <f>STANDARDIZE(A61,B106,B107)</f>
        <v>0.20761245674740486</v>
      </c>
      <c r="G61">
        <f t="shared" si="3"/>
        <v>0.5822342113926211</v>
      </c>
      <c r="H61">
        <f t="shared" si="4"/>
        <v>1.7224211392621092E-2</v>
      </c>
      <c r="K61">
        <f t="shared" si="1"/>
        <v>0</v>
      </c>
      <c r="L61">
        <f>POWER(Quasi!K61,2)/1000</f>
        <v>0</v>
      </c>
    </row>
    <row r="62" spans="1:12" x14ac:dyDescent="0.35">
      <c r="A62">
        <v>57</v>
      </c>
      <c r="B62" t="s">
        <v>5</v>
      </c>
      <c r="C62">
        <v>999</v>
      </c>
      <c r="D62">
        <f t="shared" si="5"/>
        <v>57500</v>
      </c>
      <c r="E62">
        <f t="shared" si="2"/>
        <v>0.57499999999999996</v>
      </c>
      <c r="F62">
        <f>STANDARDIZE(A62,B106,B107)</f>
        <v>0.24221453287197234</v>
      </c>
      <c r="G62">
        <f t="shared" si="3"/>
        <v>0.59569303266091322</v>
      </c>
      <c r="H62">
        <f t="shared" si="4"/>
        <v>2.0693032660913269E-2</v>
      </c>
      <c r="K62">
        <f t="shared" si="1"/>
        <v>-1</v>
      </c>
      <c r="L62">
        <f>POWER(Quasi!K62,2)/1000</f>
        <v>1E-3</v>
      </c>
    </row>
    <row r="63" spans="1:12" x14ac:dyDescent="0.35">
      <c r="A63">
        <v>58</v>
      </c>
      <c r="B63" t="s">
        <v>4</v>
      </c>
      <c r="C63">
        <v>1001</v>
      </c>
      <c r="D63">
        <f t="shared" si="5"/>
        <v>58501</v>
      </c>
      <c r="E63">
        <f t="shared" si="2"/>
        <v>0.58501000000000003</v>
      </c>
      <c r="F63">
        <f>STANDARDIZE(A63,B106,B107)</f>
        <v>0.27681660899653981</v>
      </c>
      <c r="G63">
        <f t="shared" si="3"/>
        <v>0.60903953639457442</v>
      </c>
      <c r="H63">
        <f t="shared" si="4"/>
        <v>2.4029536394574391E-2</v>
      </c>
      <c r="K63">
        <f t="shared" si="1"/>
        <v>1</v>
      </c>
      <c r="L63">
        <f>POWER(Quasi!K63,2)/1000</f>
        <v>1E-3</v>
      </c>
    </row>
    <row r="64" spans="1:12" x14ac:dyDescent="0.35">
      <c r="A64">
        <v>59</v>
      </c>
      <c r="B64" t="s">
        <v>5</v>
      </c>
      <c r="C64">
        <v>999</v>
      </c>
      <c r="D64">
        <f t="shared" si="5"/>
        <v>59500</v>
      </c>
      <c r="E64">
        <f t="shared" si="2"/>
        <v>0.59499999999999997</v>
      </c>
      <c r="F64">
        <f>STANDARDIZE(A64,B106,B107)</f>
        <v>0.31141868512110726</v>
      </c>
      <c r="G64">
        <f t="shared" si="3"/>
        <v>0.62225882451393</v>
      </c>
      <c r="H64">
        <f t="shared" si="4"/>
        <v>2.7258824513930024E-2</v>
      </c>
      <c r="K64">
        <f t="shared" si="1"/>
        <v>-1</v>
      </c>
      <c r="L64">
        <f>POWER(Quasi!K64,2)/1000</f>
        <v>1E-3</v>
      </c>
    </row>
    <row r="65" spans="1:12" x14ac:dyDescent="0.35">
      <c r="A65">
        <v>60</v>
      </c>
      <c r="B65" t="s">
        <v>4</v>
      </c>
      <c r="C65">
        <v>1000</v>
      </c>
      <c r="D65">
        <f t="shared" si="5"/>
        <v>60500</v>
      </c>
      <c r="E65">
        <f t="shared" si="2"/>
        <v>0.60499999999999998</v>
      </c>
      <c r="F65">
        <f>STANDARDIZE(A65,B106,B107)</f>
        <v>0.34602076124567477</v>
      </c>
      <c r="G65">
        <f t="shared" si="3"/>
        <v>0.63533644391212973</v>
      </c>
      <c r="H65">
        <f t="shared" si="4"/>
        <v>3.0336443912129751E-2</v>
      </c>
      <c r="K65">
        <f t="shared" si="1"/>
        <v>0</v>
      </c>
      <c r="L65">
        <f>POWER(Quasi!K65,2)/1000</f>
        <v>0</v>
      </c>
    </row>
    <row r="66" spans="1:12" x14ac:dyDescent="0.35">
      <c r="A66">
        <v>61</v>
      </c>
      <c r="B66" t="s">
        <v>4</v>
      </c>
      <c r="C66">
        <v>1001</v>
      </c>
      <c r="D66">
        <f t="shared" si="5"/>
        <v>61501</v>
      </c>
      <c r="E66">
        <f t="shared" si="2"/>
        <v>0.61500999999999995</v>
      </c>
      <c r="F66">
        <f>STANDARDIZE(A66,B106,B107)</f>
        <v>0.38062283737024222</v>
      </c>
      <c r="G66">
        <f t="shared" si="3"/>
        <v>0.64825843356127988</v>
      </c>
      <c r="H66">
        <f t="shared" si="4"/>
        <v>3.3248433561279933E-2</v>
      </c>
      <c r="K66">
        <f t="shared" si="1"/>
        <v>1</v>
      </c>
      <c r="L66">
        <f>POWER(Quasi!K66,2)/1000</f>
        <v>1E-3</v>
      </c>
    </row>
    <row r="67" spans="1:12" x14ac:dyDescent="0.35">
      <c r="A67">
        <v>62</v>
      </c>
      <c r="B67" t="s">
        <v>5</v>
      </c>
      <c r="C67">
        <v>999</v>
      </c>
      <c r="D67">
        <f t="shared" si="5"/>
        <v>62500</v>
      </c>
      <c r="E67">
        <f t="shared" si="2"/>
        <v>0.625</v>
      </c>
      <c r="F67">
        <f>STANDARDIZE(A67,B106,B107)</f>
        <v>0.41522491349480972</v>
      </c>
      <c r="G67">
        <f t="shared" si="3"/>
        <v>0.66101136877225841</v>
      </c>
      <c r="H67">
        <f t="shared" si="4"/>
        <v>3.6011368772258412E-2</v>
      </c>
      <c r="K67">
        <f t="shared" si="1"/>
        <v>-1</v>
      </c>
      <c r="L67">
        <f>POWER(Quasi!K67,2)/1000</f>
        <v>1E-3</v>
      </c>
    </row>
    <row r="68" spans="1:12" x14ac:dyDescent="0.35">
      <c r="A68">
        <v>63</v>
      </c>
      <c r="B68" t="s">
        <v>4</v>
      </c>
      <c r="C68">
        <v>1000</v>
      </c>
      <c r="D68">
        <f t="shared" si="5"/>
        <v>63500</v>
      </c>
      <c r="E68">
        <f t="shared" si="2"/>
        <v>0.63500000000000001</v>
      </c>
      <c r="F68">
        <f>STANDARDIZE(A68,B106,B107)</f>
        <v>0.44982698961937717</v>
      </c>
      <c r="G68">
        <f t="shared" si="3"/>
        <v>0.67358240237723899</v>
      </c>
      <c r="H68">
        <f t="shared" si="4"/>
        <v>3.8582402377238978E-2</v>
      </c>
      <c r="K68">
        <f t="shared" si="1"/>
        <v>0</v>
      </c>
      <c r="L68">
        <f>POWER(Quasi!K68,2)/1000</f>
        <v>0</v>
      </c>
    </row>
    <row r="69" spans="1:12" x14ac:dyDescent="0.35">
      <c r="A69">
        <v>64</v>
      </c>
      <c r="B69" t="s">
        <v>4</v>
      </c>
      <c r="C69">
        <v>1001</v>
      </c>
      <c r="D69">
        <f t="shared" si="5"/>
        <v>64501</v>
      </c>
      <c r="E69">
        <f t="shared" si="2"/>
        <v>0.64500999999999997</v>
      </c>
      <c r="F69">
        <f>STANDARDIZE(A69,B106,B107)</f>
        <v>0.48442906574394468</v>
      </c>
      <c r="G69">
        <f t="shared" si="3"/>
        <v>0.68595930262864147</v>
      </c>
      <c r="H69">
        <f t="shared" si="4"/>
        <v>4.0949302628641493E-2</v>
      </c>
      <c r="K69">
        <f t="shared" si="1"/>
        <v>1</v>
      </c>
      <c r="L69">
        <f>POWER(Quasi!K69,2)/1000</f>
        <v>1E-3</v>
      </c>
    </row>
    <row r="70" spans="1:12" x14ac:dyDescent="0.35">
      <c r="A70">
        <v>65</v>
      </c>
      <c r="B70" t="s">
        <v>4</v>
      </c>
      <c r="C70">
        <v>1000</v>
      </c>
      <c r="D70">
        <f t="shared" si="5"/>
        <v>65501</v>
      </c>
      <c r="E70">
        <f t="shared" si="2"/>
        <v>0.65500999999999998</v>
      </c>
      <c r="F70">
        <f>STANDARDIZE(A70,B106,B107)</f>
        <v>0.51903114186851218</v>
      </c>
      <c r="G70">
        <f t="shared" si="3"/>
        <v>0.69813048763432417</v>
      </c>
      <c r="H70">
        <f t="shared" si="4"/>
        <v>4.3120487634324189E-2</v>
      </c>
      <c r="K70">
        <f t="shared" ref="K70:K105" si="6">C70-1000</f>
        <v>0</v>
      </c>
      <c r="L70">
        <f>POWER(Quasi!K70,2)/1000</f>
        <v>0</v>
      </c>
    </row>
    <row r="71" spans="1:12" x14ac:dyDescent="0.35">
      <c r="A71">
        <v>66</v>
      </c>
      <c r="B71" t="s">
        <v>5</v>
      </c>
      <c r="C71">
        <v>998</v>
      </c>
      <c r="D71">
        <f t="shared" si="5"/>
        <v>66499</v>
      </c>
      <c r="E71">
        <f t="shared" ref="E71:E105" si="7">D71/100000</f>
        <v>0.66498999999999997</v>
      </c>
      <c r="F71">
        <f>STANDARDIZE(A71,B106,B107)</f>
        <v>0.55363321799307963</v>
      </c>
      <c r="G71">
        <f t="shared" ref="G71:G105" si="8">NORMSDIST(F71)</f>
        <v>0.71008505617607276</v>
      </c>
      <c r="H71">
        <f t="shared" ref="H71:H105" si="9">ABS(G71-E71)</f>
        <v>4.509505617607279E-2</v>
      </c>
      <c r="K71">
        <f t="shared" si="6"/>
        <v>-2</v>
      </c>
      <c r="L71">
        <f>POWER(Quasi!K71,2)/1000</f>
        <v>4.0000000000000001E-3</v>
      </c>
    </row>
    <row r="72" spans="1:12" x14ac:dyDescent="0.35">
      <c r="A72">
        <v>67</v>
      </c>
      <c r="B72" t="s">
        <v>4</v>
      </c>
      <c r="C72">
        <v>1002</v>
      </c>
      <c r="D72">
        <f t="shared" si="5"/>
        <v>67501</v>
      </c>
      <c r="E72">
        <f t="shared" si="7"/>
        <v>0.67501</v>
      </c>
      <c r="F72">
        <f>STANDARDIZE(A72,B106,B107)</f>
        <v>0.58823529411764708</v>
      </c>
      <c r="G72">
        <f t="shared" si="8"/>
        <v>0.72181281478654669</v>
      </c>
      <c r="H72">
        <f t="shared" si="9"/>
        <v>4.6802814786546687E-2</v>
      </c>
      <c r="K72">
        <f t="shared" si="6"/>
        <v>2</v>
      </c>
      <c r="L72">
        <f>POWER(Quasi!K72,2)/1000</f>
        <v>4.0000000000000001E-3</v>
      </c>
    </row>
    <row r="73" spans="1:12" x14ac:dyDescent="0.35">
      <c r="A73">
        <v>68</v>
      </c>
      <c r="B73" t="s">
        <v>4</v>
      </c>
      <c r="C73">
        <v>1000</v>
      </c>
      <c r="D73">
        <f t="shared" si="5"/>
        <v>68501</v>
      </c>
      <c r="E73">
        <f t="shared" si="7"/>
        <v>0.68501000000000001</v>
      </c>
      <c r="F73">
        <f>STANDARDIZE(A73,B106,B107)</f>
        <v>0.62283737024221453</v>
      </c>
      <c r="G73">
        <f t="shared" si="8"/>
        <v>0.73330430098853316</v>
      </c>
      <c r="H73">
        <f t="shared" si="9"/>
        <v>4.8294300988533156E-2</v>
      </c>
      <c r="K73">
        <f t="shared" si="6"/>
        <v>0</v>
      </c>
      <c r="L73">
        <f>POWER(Quasi!K73,2)/1000</f>
        <v>0</v>
      </c>
    </row>
    <row r="74" spans="1:12" x14ac:dyDescent="0.35">
      <c r="A74">
        <v>69</v>
      </c>
      <c r="B74" t="s">
        <v>4</v>
      </c>
      <c r="C74">
        <v>1000</v>
      </c>
      <c r="D74">
        <f t="shared" si="5"/>
        <v>69501</v>
      </c>
      <c r="E74">
        <f t="shared" si="7"/>
        <v>0.69501000000000002</v>
      </c>
      <c r="F74">
        <f>STANDARDIZE(A74,B106,B107)</f>
        <v>0.65743944636678209</v>
      </c>
      <c r="G74">
        <f t="shared" si="8"/>
        <v>0.74455080262935791</v>
      </c>
      <c r="H74">
        <f t="shared" si="9"/>
        <v>4.9540802629357894E-2</v>
      </c>
      <c r="K74">
        <f t="shared" si="6"/>
        <v>0</v>
      </c>
      <c r="L74">
        <f>POWER(Quasi!K74,2)/1000</f>
        <v>0</v>
      </c>
    </row>
    <row r="75" spans="1:12" x14ac:dyDescent="0.35">
      <c r="A75">
        <v>70</v>
      </c>
      <c r="B75" t="s">
        <v>5</v>
      </c>
      <c r="C75">
        <v>999</v>
      </c>
      <c r="D75">
        <f t="shared" si="5"/>
        <v>70500</v>
      </c>
      <c r="E75">
        <f t="shared" si="7"/>
        <v>0.70499999999999996</v>
      </c>
      <c r="F75">
        <f>STANDARDIZE(A75,B106,B107)</f>
        <v>0.69204152249134954</v>
      </c>
      <c r="G75">
        <f t="shared" si="8"/>
        <v>0.75554437327231661</v>
      </c>
      <c r="H75">
        <f t="shared" si="9"/>
        <v>5.0544373272316645E-2</v>
      </c>
      <c r="K75">
        <f t="shared" si="6"/>
        <v>-1</v>
      </c>
      <c r="L75">
        <f>POWER(Quasi!K75,2)/1000</f>
        <v>1E-3</v>
      </c>
    </row>
    <row r="76" spans="1:12" x14ac:dyDescent="0.35">
      <c r="A76">
        <v>71</v>
      </c>
      <c r="B76" t="s">
        <v>4</v>
      </c>
      <c r="C76">
        <v>1002</v>
      </c>
      <c r="D76">
        <f t="shared" si="5"/>
        <v>71502</v>
      </c>
      <c r="E76">
        <f t="shared" si="7"/>
        <v>0.71501999999999999</v>
      </c>
      <c r="F76">
        <f>STANDARDIZE(A76,B106,B107)</f>
        <v>0.72664359861591699</v>
      </c>
      <c r="G76">
        <f t="shared" si="8"/>
        <v>0.76627784363576323</v>
      </c>
      <c r="H76">
        <f t="shared" si="9"/>
        <v>5.1257843635763245E-2</v>
      </c>
      <c r="K76">
        <f t="shared" si="6"/>
        <v>2</v>
      </c>
      <c r="L76">
        <f>POWER(Quasi!K76,2)/1000</f>
        <v>4.0000000000000001E-3</v>
      </c>
    </row>
    <row r="77" spans="1:12" x14ac:dyDescent="0.35">
      <c r="A77">
        <v>72</v>
      </c>
      <c r="B77" t="s">
        <v>5</v>
      </c>
      <c r="C77">
        <v>999</v>
      </c>
      <c r="D77">
        <f t="shared" si="5"/>
        <v>72501</v>
      </c>
      <c r="E77">
        <f t="shared" si="7"/>
        <v>0.72501000000000004</v>
      </c>
      <c r="F77">
        <f>STANDARDIZE(A77,B106,B107)</f>
        <v>0.76124567474048443</v>
      </c>
      <c r="G77">
        <f t="shared" si="8"/>
        <v>0.77674482909873899</v>
      </c>
      <c r="H77">
        <f t="shared" si="9"/>
        <v>5.1734829098738944E-2</v>
      </c>
      <c r="K77">
        <f t="shared" si="6"/>
        <v>-1</v>
      </c>
      <c r="L77">
        <f>POWER(Quasi!K77,2)/1000</f>
        <v>1E-3</v>
      </c>
    </row>
    <row r="78" spans="1:12" x14ac:dyDescent="0.35">
      <c r="A78">
        <v>73</v>
      </c>
      <c r="B78" t="s">
        <v>5</v>
      </c>
      <c r="C78">
        <v>999</v>
      </c>
      <c r="D78">
        <f t="shared" ref="D78:D105" si="10">D77+C78</f>
        <v>73500</v>
      </c>
      <c r="E78">
        <f t="shared" si="7"/>
        <v>0.73499999999999999</v>
      </c>
      <c r="F78">
        <f>STANDARDIZE(A78,B106,B107)</f>
        <v>0.79584775086505199</v>
      </c>
      <c r="G78">
        <f t="shared" si="8"/>
        <v>0.78693973331950107</v>
      </c>
      <c r="H78">
        <f t="shared" si="9"/>
        <v>5.193973331950108E-2</v>
      </c>
      <c r="K78">
        <f t="shared" si="6"/>
        <v>-1</v>
      </c>
      <c r="L78">
        <f>POWER(Quasi!K78,2)/1000</f>
        <v>1E-3</v>
      </c>
    </row>
    <row r="79" spans="1:12" x14ac:dyDescent="0.35">
      <c r="A79">
        <v>74</v>
      </c>
      <c r="B79" t="s">
        <v>4</v>
      </c>
      <c r="C79">
        <v>1001</v>
      </c>
      <c r="D79">
        <f t="shared" si="10"/>
        <v>74501</v>
      </c>
      <c r="E79">
        <f t="shared" si="7"/>
        <v>0.74500999999999995</v>
      </c>
      <c r="F79">
        <f>STANDARDIZE(A79,B106,B107)</f>
        <v>0.83044982698961944</v>
      </c>
      <c r="G79">
        <f t="shared" si="8"/>
        <v>0.7968577480397695</v>
      </c>
      <c r="H79">
        <f t="shared" si="9"/>
        <v>5.1847748039769548E-2</v>
      </c>
      <c r="K79">
        <f t="shared" si="6"/>
        <v>1</v>
      </c>
      <c r="L79">
        <f>POWER(Quasi!K79,2)/1000</f>
        <v>1E-3</v>
      </c>
    </row>
    <row r="80" spans="1:12" x14ac:dyDescent="0.35">
      <c r="A80">
        <v>75</v>
      </c>
      <c r="B80" t="s">
        <v>4</v>
      </c>
      <c r="C80">
        <v>1000</v>
      </c>
      <c r="D80">
        <f t="shared" si="10"/>
        <v>75501</v>
      </c>
      <c r="E80">
        <f t="shared" si="7"/>
        <v>0.75500999999999996</v>
      </c>
      <c r="F80">
        <f>STANDARDIZE(A80,B106,B107)</f>
        <v>0.86505190311418689</v>
      </c>
      <c r="G80">
        <f t="shared" si="8"/>
        <v>0.8064948491727234</v>
      </c>
      <c r="H80">
        <f t="shared" si="9"/>
        <v>5.1484849172723446E-2</v>
      </c>
      <c r="K80">
        <f t="shared" si="6"/>
        <v>0</v>
      </c>
      <c r="L80">
        <f>POWER(Quasi!K80,2)/1000</f>
        <v>0</v>
      </c>
    </row>
    <row r="81" spans="1:12" x14ac:dyDescent="0.35">
      <c r="A81">
        <v>76</v>
      </c>
      <c r="B81" t="s">
        <v>4</v>
      </c>
      <c r="C81">
        <v>1000</v>
      </c>
      <c r="D81">
        <f t="shared" si="10"/>
        <v>76501</v>
      </c>
      <c r="E81">
        <f t="shared" si="7"/>
        <v>0.76500999999999997</v>
      </c>
      <c r="F81">
        <f>STANDARDIZE(A81,B106,B107)</f>
        <v>0.89965397923875434</v>
      </c>
      <c r="G81">
        <f t="shared" si="8"/>
        <v>0.81584778929654556</v>
      </c>
      <c r="H81">
        <f t="shared" si="9"/>
        <v>5.0837789296545588E-2</v>
      </c>
      <c r="K81">
        <f t="shared" si="6"/>
        <v>0</v>
      </c>
      <c r="L81">
        <f>POWER(Quasi!K81,2)/1000</f>
        <v>0</v>
      </c>
    </row>
    <row r="82" spans="1:12" x14ac:dyDescent="0.35">
      <c r="A82">
        <v>77</v>
      </c>
      <c r="B82" t="s">
        <v>4</v>
      </c>
      <c r="C82">
        <v>1000</v>
      </c>
      <c r="D82">
        <f t="shared" si="10"/>
        <v>77501</v>
      </c>
      <c r="E82">
        <f t="shared" si="7"/>
        <v>0.77500999999999998</v>
      </c>
      <c r="F82">
        <f>STANDARDIZE(A82,B106,B107)</f>
        <v>0.93425605536332179</v>
      </c>
      <c r="G82">
        <f t="shared" si="8"/>
        <v>0.82491408669744093</v>
      </c>
      <c r="H82">
        <f t="shared" si="9"/>
        <v>4.9904086697440952E-2</v>
      </c>
      <c r="K82">
        <f t="shared" si="6"/>
        <v>0</v>
      </c>
      <c r="L82">
        <f>POWER(Quasi!K82,2)/1000</f>
        <v>0</v>
      </c>
    </row>
    <row r="83" spans="1:12" x14ac:dyDescent="0.35">
      <c r="A83">
        <v>78</v>
      </c>
      <c r="B83" t="s">
        <v>4</v>
      </c>
      <c r="C83">
        <v>1000</v>
      </c>
      <c r="D83">
        <f t="shared" si="10"/>
        <v>78501</v>
      </c>
      <c r="E83">
        <f t="shared" si="7"/>
        <v>0.78500999999999999</v>
      </c>
      <c r="F83">
        <f>STANDARDIZE(A83,B106,B107)</f>
        <v>0.96885813148788935</v>
      </c>
      <c r="G83">
        <f t="shared" si="8"/>
        <v>0.8336920111263818</v>
      </c>
      <c r="H83">
        <f t="shared" si="9"/>
        <v>4.8682011126381819E-2</v>
      </c>
      <c r="K83">
        <f t="shared" si="6"/>
        <v>0</v>
      </c>
      <c r="L83">
        <f>POWER(Quasi!K83,2)/1000</f>
        <v>0</v>
      </c>
    </row>
    <row r="84" spans="1:12" x14ac:dyDescent="0.35">
      <c r="A84">
        <v>79</v>
      </c>
      <c r="B84" t="s">
        <v>4</v>
      </c>
      <c r="C84">
        <v>1000</v>
      </c>
      <c r="D84">
        <f t="shared" si="10"/>
        <v>79501</v>
      </c>
      <c r="E84">
        <f t="shared" si="7"/>
        <v>0.79500999999999999</v>
      </c>
      <c r="F84">
        <f>STANDARDIZE(A84,B106,B107)</f>
        <v>1.0034602076124568</v>
      </c>
      <c r="G84">
        <f t="shared" si="8"/>
        <v>0.84218056645221939</v>
      </c>
      <c r="H84">
        <f t="shared" si="9"/>
        <v>4.7170566452219398E-2</v>
      </c>
      <c r="K84">
        <f t="shared" si="6"/>
        <v>0</v>
      </c>
      <c r="L84">
        <f>POWER(Quasi!K84,2)/1000</f>
        <v>0</v>
      </c>
    </row>
    <row r="85" spans="1:12" x14ac:dyDescent="0.35">
      <c r="A85">
        <v>80</v>
      </c>
      <c r="B85" t="s">
        <v>4</v>
      </c>
      <c r="C85">
        <v>1000</v>
      </c>
      <c r="D85">
        <f t="shared" si="10"/>
        <v>80501</v>
      </c>
      <c r="E85">
        <f t="shared" si="7"/>
        <v>0.80501</v>
      </c>
      <c r="F85">
        <f>STANDARDIZE(A85,B106,B107)</f>
        <v>1.0380622837370244</v>
      </c>
      <c r="G85">
        <f t="shared" si="8"/>
        <v>0.85037947041012751</v>
      </c>
      <c r="H85">
        <f t="shared" si="9"/>
        <v>4.536947041012751E-2</v>
      </c>
      <c r="K85">
        <f t="shared" si="6"/>
        <v>0</v>
      </c>
      <c r="L85">
        <f>POWER(Quasi!K85,2)/1000</f>
        <v>0</v>
      </c>
    </row>
    <row r="86" spans="1:12" x14ac:dyDescent="0.35">
      <c r="A86">
        <v>81</v>
      </c>
      <c r="B86" t="s">
        <v>4</v>
      </c>
      <c r="C86">
        <v>1000</v>
      </c>
      <c r="D86">
        <f t="shared" si="10"/>
        <v>81501</v>
      </c>
      <c r="E86">
        <f t="shared" si="7"/>
        <v>0.81501000000000001</v>
      </c>
      <c r="F86">
        <f>STANDARDIZE(A86,B106,B107)</f>
        <v>1.0726643598615917</v>
      </c>
      <c r="G86">
        <f t="shared" si="8"/>
        <v>0.85828913165852705</v>
      </c>
      <c r="H86">
        <f t="shared" si="9"/>
        <v>4.3279131658527037E-2</v>
      </c>
      <c r="K86">
        <f t="shared" si="6"/>
        <v>0</v>
      </c>
      <c r="L86">
        <f>POWER(Quasi!K86,2)/1000</f>
        <v>0</v>
      </c>
    </row>
    <row r="87" spans="1:12" x14ac:dyDescent="0.35">
      <c r="A87">
        <v>82</v>
      </c>
      <c r="B87" t="s">
        <v>5</v>
      </c>
      <c r="C87">
        <v>999</v>
      </c>
      <c r="D87">
        <f t="shared" si="10"/>
        <v>82500</v>
      </c>
      <c r="E87">
        <f t="shared" si="7"/>
        <v>0.82499999999999996</v>
      </c>
      <c r="F87">
        <f>STANDARDIZE(A87,B106,B107)</f>
        <v>1.1072664359861593</v>
      </c>
      <c r="G87">
        <f t="shared" si="8"/>
        <v>0.86591062436960076</v>
      </c>
      <c r="H87">
        <f t="shared" si="9"/>
        <v>4.0910624369600801E-2</v>
      </c>
      <c r="K87">
        <f t="shared" si="6"/>
        <v>-1</v>
      </c>
      <c r="L87">
        <f>POWER(Quasi!K87,2)/1000</f>
        <v>1E-3</v>
      </c>
    </row>
    <row r="88" spans="1:12" x14ac:dyDescent="0.35">
      <c r="A88">
        <v>83</v>
      </c>
      <c r="B88" t="s">
        <v>4</v>
      </c>
      <c r="C88">
        <v>1001</v>
      </c>
      <c r="D88">
        <f t="shared" si="10"/>
        <v>83501</v>
      </c>
      <c r="E88">
        <f t="shared" si="7"/>
        <v>0.83501000000000003</v>
      </c>
      <c r="F88">
        <f>STANDARDIZE(A88,B106,B107)</f>
        <v>1.1418685121107266</v>
      </c>
      <c r="G88">
        <f t="shared" si="8"/>
        <v>0.87324566058822739</v>
      </c>
      <c r="H88">
        <f t="shared" si="9"/>
        <v>3.823566058822736E-2</v>
      </c>
      <c r="K88">
        <f t="shared" si="6"/>
        <v>1</v>
      </c>
      <c r="L88">
        <f>POWER(Quasi!K88,2)/1000</f>
        <v>1E-3</v>
      </c>
    </row>
    <row r="89" spans="1:12" x14ac:dyDescent="0.35">
      <c r="A89">
        <v>84</v>
      </c>
      <c r="B89" t="s">
        <v>5</v>
      </c>
      <c r="C89">
        <v>999</v>
      </c>
      <c r="D89">
        <f t="shared" si="10"/>
        <v>84500</v>
      </c>
      <c r="E89">
        <f t="shared" si="7"/>
        <v>0.84499999999999997</v>
      </c>
      <c r="F89">
        <f>STANDARDIZE(A89,B106,B107)</f>
        <v>1.1764705882352942</v>
      </c>
      <c r="G89">
        <f t="shared" si="8"/>
        <v>0.88029656060160533</v>
      </c>
      <c r="H89">
        <f t="shared" si="9"/>
        <v>3.5296560601605353E-2</v>
      </c>
      <c r="K89">
        <f t="shared" si="6"/>
        <v>-1</v>
      </c>
      <c r="L89">
        <f>POWER(Quasi!K89,2)/1000</f>
        <v>1E-3</v>
      </c>
    </row>
    <row r="90" spans="1:12" x14ac:dyDescent="0.35">
      <c r="A90">
        <v>85</v>
      </c>
      <c r="B90" t="s">
        <v>4</v>
      </c>
      <c r="C90">
        <v>1000</v>
      </c>
      <c r="D90">
        <f t="shared" si="10"/>
        <v>85500</v>
      </c>
      <c r="E90">
        <f t="shared" si="7"/>
        <v>0.85499999999999998</v>
      </c>
      <c r="F90">
        <f>STANDARDIZE(A90,B106,B107)</f>
        <v>1.2110726643598617</v>
      </c>
      <c r="G90">
        <f t="shared" si="8"/>
        <v>0.88706622156702475</v>
      </c>
      <c r="H90">
        <f t="shared" si="9"/>
        <v>3.2066221567024766E-2</v>
      </c>
      <c r="K90">
        <f t="shared" si="6"/>
        <v>0</v>
      </c>
      <c r="L90">
        <f>POWER(Quasi!K90,2)/1000</f>
        <v>0</v>
      </c>
    </row>
    <row r="91" spans="1:12" x14ac:dyDescent="0.35">
      <c r="A91">
        <v>86</v>
      </c>
      <c r="B91" t="s">
        <v>4</v>
      </c>
      <c r="C91">
        <v>1001</v>
      </c>
      <c r="D91">
        <f t="shared" si="10"/>
        <v>86501</v>
      </c>
      <c r="E91">
        <f t="shared" si="7"/>
        <v>0.86500999999999995</v>
      </c>
      <c r="F91">
        <f>STANDARDIZE(A91,B106,B107)</f>
        <v>1.2456747404844291</v>
      </c>
      <c r="G91">
        <f t="shared" si="8"/>
        <v>0.89355808464821407</v>
      </c>
      <c r="H91">
        <f t="shared" si="9"/>
        <v>2.8548084648214123E-2</v>
      </c>
      <c r="K91">
        <f t="shared" si="6"/>
        <v>1</v>
      </c>
      <c r="L91">
        <f>POWER(Quasi!K91,2)/1000</f>
        <v>1E-3</v>
      </c>
    </row>
    <row r="92" spans="1:12" x14ac:dyDescent="0.35">
      <c r="A92">
        <v>87</v>
      </c>
      <c r="B92" t="s">
        <v>5</v>
      </c>
      <c r="C92">
        <v>999</v>
      </c>
      <c r="D92">
        <f t="shared" si="10"/>
        <v>87500</v>
      </c>
      <c r="E92">
        <f t="shared" si="7"/>
        <v>0.875</v>
      </c>
      <c r="F92">
        <f>STANDARDIZE(A92,B106,B107)</f>
        <v>1.2802768166089966</v>
      </c>
      <c r="G92">
        <f t="shared" si="8"/>
        <v>0.89977610091147864</v>
      </c>
      <c r="H92">
        <f t="shared" si="9"/>
        <v>2.4776100911478638E-2</v>
      </c>
      <c r="K92">
        <f t="shared" si="6"/>
        <v>-1</v>
      </c>
      <c r="L92">
        <f>POWER(Quasi!K92,2)/1000</f>
        <v>1E-3</v>
      </c>
    </row>
    <row r="93" spans="1:12" x14ac:dyDescent="0.35">
      <c r="A93">
        <v>88</v>
      </c>
      <c r="B93" t="s">
        <v>4</v>
      </c>
      <c r="C93">
        <v>1000</v>
      </c>
      <c r="D93">
        <f t="shared" si="10"/>
        <v>88500</v>
      </c>
      <c r="E93">
        <f t="shared" si="7"/>
        <v>0.88500000000000001</v>
      </c>
      <c r="F93">
        <f>STANDARDIZE(A93,B106,B107)</f>
        <v>1.3148788927335642</v>
      </c>
      <c r="G93">
        <f t="shared" si="8"/>
        <v>0.90572469623155494</v>
      </c>
      <c r="H93">
        <f t="shared" si="9"/>
        <v>2.0724696231554929E-2</v>
      </c>
      <c r="K93">
        <f t="shared" si="6"/>
        <v>0</v>
      </c>
      <c r="L93">
        <f>POWER(Quasi!K93,2)/1000</f>
        <v>0</v>
      </c>
    </row>
    <row r="94" spans="1:12" x14ac:dyDescent="0.35">
      <c r="A94">
        <v>89</v>
      </c>
      <c r="B94" t="s">
        <v>4</v>
      </c>
      <c r="C94">
        <v>1001</v>
      </c>
      <c r="D94">
        <f t="shared" si="10"/>
        <v>89501</v>
      </c>
      <c r="E94">
        <f t="shared" si="7"/>
        <v>0.89500999999999997</v>
      </c>
      <c r="F94">
        <f>STANDARDIZE(A94,B106,B107)</f>
        <v>1.3494809688581315</v>
      </c>
      <c r="G94">
        <f t="shared" si="8"/>
        <v>0.91140873545381396</v>
      </c>
      <c r="H94">
        <f t="shared" si="9"/>
        <v>1.6398735453813984E-2</v>
      </c>
      <c r="K94">
        <f t="shared" si="6"/>
        <v>1</v>
      </c>
      <c r="L94">
        <f>POWER(Quasi!K94,2)/1000</f>
        <v>1E-3</v>
      </c>
    </row>
    <row r="95" spans="1:12" x14ac:dyDescent="0.35">
      <c r="A95">
        <v>90</v>
      </c>
      <c r="B95" t="s">
        <v>4</v>
      </c>
      <c r="C95">
        <v>1000</v>
      </c>
      <c r="D95">
        <f t="shared" si="10"/>
        <v>90501</v>
      </c>
      <c r="E95">
        <f t="shared" si="7"/>
        <v>0.90500999999999998</v>
      </c>
      <c r="F95">
        <f>STANDARDIZE(A95,B106,B107)</f>
        <v>1.3840830449826991</v>
      </c>
      <c r="G95">
        <f t="shared" si="8"/>
        <v>0.91683348605426573</v>
      </c>
      <c r="H95">
        <f t="shared" si="9"/>
        <v>1.1823486054265753E-2</v>
      </c>
      <c r="K95">
        <f t="shared" si="6"/>
        <v>0</v>
      </c>
      <c r="L95">
        <f>POWER(Quasi!K95,2)/1000</f>
        <v>0</v>
      </c>
    </row>
    <row r="96" spans="1:12" x14ac:dyDescent="0.35">
      <c r="A96">
        <v>91</v>
      </c>
      <c r="B96" t="s">
        <v>5</v>
      </c>
      <c r="C96">
        <v>998</v>
      </c>
      <c r="D96">
        <f t="shared" si="10"/>
        <v>91499</v>
      </c>
      <c r="E96">
        <f t="shared" si="7"/>
        <v>0.91498999999999997</v>
      </c>
      <c r="F96">
        <f>STANDARDIZE(A96,B106,B107)</f>
        <v>1.4186851211072664</v>
      </c>
      <c r="G96">
        <f t="shared" si="8"/>
        <v>0.92200458153189002</v>
      </c>
      <c r="H96">
        <f t="shared" si="9"/>
        <v>7.0145815318900517E-3</v>
      </c>
      <c r="K96">
        <f t="shared" si="6"/>
        <v>-2</v>
      </c>
      <c r="L96">
        <f>POWER(Quasi!K96,2)/1000</f>
        <v>4.0000000000000001E-3</v>
      </c>
    </row>
    <row r="97" spans="1:12" x14ac:dyDescent="0.35">
      <c r="A97">
        <v>92</v>
      </c>
      <c r="B97" t="s">
        <v>4</v>
      </c>
      <c r="C97">
        <v>1002</v>
      </c>
      <c r="D97">
        <f t="shared" si="10"/>
        <v>92501</v>
      </c>
      <c r="E97">
        <f t="shared" si="7"/>
        <v>0.92501</v>
      </c>
      <c r="F97">
        <f>STANDARDIZE(A97,B106,B107)</f>
        <v>1.453287197231834</v>
      </c>
      <c r="G97">
        <f t="shared" si="8"/>
        <v>0.92692798475927007</v>
      </c>
      <c r="H97">
        <f t="shared" si="9"/>
        <v>1.9179847592700749E-3</v>
      </c>
      <c r="K97">
        <f t="shared" si="6"/>
        <v>2</v>
      </c>
      <c r="L97">
        <f>POWER(Quasi!K97,2)/1000</f>
        <v>4.0000000000000001E-3</v>
      </c>
    </row>
    <row r="98" spans="1:12" x14ac:dyDescent="0.35">
      <c r="A98">
        <v>93</v>
      </c>
      <c r="B98" t="s">
        <v>4</v>
      </c>
      <c r="C98">
        <v>1000</v>
      </c>
      <c r="D98">
        <f t="shared" si="10"/>
        <v>93501</v>
      </c>
      <c r="E98">
        <f t="shared" si="7"/>
        <v>0.93501000000000001</v>
      </c>
      <c r="F98">
        <f>STANDARDIZE(A98,B106,B107)</f>
        <v>1.4878892733564015</v>
      </c>
      <c r="G98">
        <f t="shared" si="8"/>
        <v>0.9316099515074947</v>
      </c>
      <c r="H98">
        <f t="shared" si="9"/>
        <v>3.4000484925053032E-3</v>
      </c>
      <c r="K98">
        <f t="shared" si="6"/>
        <v>0</v>
      </c>
      <c r="L98">
        <f>POWER(Quasi!K98,2)/1000</f>
        <v>0</v>
      </c>
    </row>
    <row r="99" spans="1:12" x14ac:dyDescent="0.35">
      <c r="A99">
        <v>94</v>
      </c>
      <c r="B99" t="s">
        <v>4</v>
      </c>
      <c r="C99">
        <v>1000</v>
      </c>
      <c r="D99">
        <f t="shared" si="10"/>
        <v>94501</v>
      </c>
      <c r="E99">
        <f t="shared" si="7"/>
        <v>0.94501000000000002</v>
      </c>
      <c r="F99">
        <f>STANDARDIZE(A99,B106,B107)</f>
        <v>1.5224913494809689</v>
      </c>
      <c r="G99">
        <f t="shared" si="8"/>
        <v>0.93605699434998302</v>
      </c>
      <c r="H99">
        <f t="shared" si="9"/>
        <v>8.9530056500169986E-3</v>
      </c>
      <c r="K99">
        <f t="shared" si="6"/>
        <v>0</v>
      </c>
      <c r="L99">
        <f>POWER(Quasi!K99,2)/1000</f>
        <v>0</v>
      </c>
    </row>
    <row r="100" spans="1:12" x14ac:dyDescent="0.35">
      <c r="A100">
        <v>95</v>
      </c>
      <c r="B100" t="s">
        <v>5</v>
      </c>
      <c r="C100">
        <v>999</v>
      </c>
      <c r="D100">
        <f t="shared" si="10"/>
        <v>95500</v>
      </c>
      <c r="E100">
        <f t="shared" si="7"/>
        <v>0.95499999999999996</v>
      </c>
      <c r="F100">
        <f>STANDARDIZE(A100,B106,B107)</f>
        <v>1.5570934256055364</v>
      </c>
      <c r="G100">
        <f t="shared" si="8"/>
        <v>0.9402758471374344</v>
      </c>
      <c r="H100">
        <f t="shared" si="9"/>
        <v>1.4724152862565565E-2</v>
      </c>
      <c r="K100">
        <f t="shared" si="6"/>
        <v>-1</v>
      </c>
      <c r="L100">
        <f>POWER(Quasi!K100,2)/1000</f>
        <v>1E-3</v>
      </c>
    </row>
    <row r="101" spans="1:12" x14ac:dyDescent="0.35">
      <c r="A101">
        <v>96</v>
      </c>
      <c r="B101" t="s">
        <v>4</v>
      </c>
      <c r="C101">
        <v>1002</v>
      </c>
      <c r="D101">
        <f t="shared" si="10"/>
        <v>96502</v>
      </c>
      <c r="E101">
        <f t="shared" si="7"/>
        <v>0.96501999999999999</v>
      </c>
      <c r="F101">
        <f>STANDARDIZE(A101,B106,B107)</f>
        <v>1.591695501730104</v>
      </c>
      <c r="G101">
        <f t="shared" si="8"/>
        <v>0.94427343022269228</v>
      </c>
      <c r="H101">
        <f t="shared" si="9"/>
        <v>2.0746569777307711E-2</v>
      </c>
      <c r="K101">
        <f t="shared" si="6"/>
        <v>2</v>
      </c>
      <c r="L101">
        <f>POWER(Quasi!K101,2)/1000</f>
        <v>4.0000000000000001E-3</v>
      </c>
    </row>
    <row r="102" spans="1:12" x14ac:dyDescent="0.35">
      <c r="A102">
        <v>97</v>
      </c>
      <c r="B102" t="s">
        <v>5</v>
      </c>
      <c r="C102">
        <v>999</v>
      </c>
      <c r="D102">
        <f t="shared" si="10"/>
        <v>97501</v>
      </c>
      <c r="E102">
        <f t="shared" si="7"/>
        <v>0.97501000000000004</v>
      </c>
      <c r="F102">
        <f>STANDARDIZE(A102,B106,B107)</f>
        <v>1.6262975778546713</v>
      </c>
      <c r="G102">
        <f t="shared" si="8"/>
        <v>0.94805681660009988</v>
      </c>
      <c r="H102">
        <f t="shared" si="9"/>
        <v>2.695318339990016E-2</v>
      </c>
      <c r="K102">
        <f t="shared" si="6"/>
        <v>-1</v>
      </c>
      <c r="L102">
        <f>POWER(Quasi!K102,2)/1000</f>
        <v>1E-3</v>
      </c>
    </row>
    <row r="103" spans="1:12" x14ac:dyDescent="0.35">
      <c r="A103">
        <v>98</v>
      </c>
      <c r="B103" t="s">
        <v>5</v>
      </c>
      <c r="C103">
        <v>999</v>
      </c>
      <c r="D103">
        <f t="shared" si="10"/>
        <v>98500</v>
      </c>
      <c r="E103">
        <f t="shared" si="7"/>
        <v>0.98499999999999999</v>
      </c>
      <c r="F103">
        <f>STANDARDIZE(A103,B106,B107)</f>
        <v>1.6608996539792389</v>
      </c>
      <c r="G103">
        <f t="shared" si="8"/>
        <v>0.9516331991090955</v>
      </c>
      <c r="H103">
        <f t="shared" si="9"/>
        <v>3.3366800890904491E-2</v>
      </c>
      <c r="K103">
        <f t="shared" si="6"/>
        <v>-1</v>
      </c>
      <c r="L103">
        <f>POWER(Quasi!K103,2)/1000</f>
        <v>1E-3</v>
      </c>
    </row>
    <row r="104" spans="1:12" x14ac:dyDescent="0.35">
      <c r="A104">
        <v>99</v>
      </c>
      <c r="B104" t="s">
        <v>4</v>
      </c>
      <c r="C104">
        <v>1001</v>
      </c>
      <c r="D104">
        <f t="shared" si="10"/>
        <v>99501</v>
      </c>
      <c r="E104">
        <f t="shared" si="7"/>
        <v>0.99500999999999995</v>
      </c>
      <c r="F104">
        <f>STANDARDIZE(A104,B106,B107)</f>
        <v>1.6955017301038062</v>
      </c>
      <c r="G104">
        <f t="shared" si="8"/>
        <v>0.95500985883651257</v>
      </c>
      <c r="H104">
        <f t="shared" si="9"/>
        <v>4.0000141163487379E-2</v>
      </c>
      <c r="K104">
        <f t="shared" si="6"/>
        <v>1</v>
      </c>
      <c r="L104">
        <f>POWER(Quasi!K104,2)/1000</f>
        <v>1E-3</v>
      </c>
    </row>
    <row r="105" spans="1:12" x14ac:dyDescent="0.35">
      <c r="A105">
        <v>100</v>
      </c>
      <c r="B105" t="s">
        <v>3</v>
      </c>
      <c r="C105">
        <v>499</v>
      </c>
      <c r="D105">
        <f t="shared" si="10"/>
        <v>100000</v>
      </c>
      <c r="E105">
        <f t="shared" si="7"/>
        <v>1</v>
      </c>
      <c r="F105">
        <f>STANDARDIZE(A105,B106,B107)</f>
        <v>1.7301038062283738</v>
      </c>
      <c r="G105">
        <f t="shared" si="8"/>
        <v>0.95819413483648308</v>
      </c>
      <c r="H105">
        <f t="shared" si="9"/>
        <v>4.180586516351692E-2</v>
      </c>
      <c r="K105">
        <f t="shared" si="6"/>
        <v>-501</v>
      </c>
      <c r="L105">
        <f>POWER(Quasi!K105,2)/1000</f>
        <v>251.001</v>
      </c>
    </row>
    <row r="106" spans="1:12" x14ac:dyDescent="0.35">
      <c r="A106" t="s">
        <v>6</v>
      </c>
      <c r="B106">
        <v>50</v>
      </c>
    </row>
    <row r="107" spans="1:12" x14ac:dyDescent="0.35">
      <c r="A107" t="s">
        <v>7</v>
      </c>
      <c r="B107">
        <v>28.9</v>
      </c>
    </row>
    <row r="108" spans="1:12" x14ac:dyDescent="0.35">
      <c r="A108" t="s">
        <v>20</v>
      </c>
      <c r="B108">
        <v>100000</v>
      </c>
    </row>
    <row r="111" spans="1:12" x14ac:dyDescent="0.35">
      <c r="A111" t="s">
        <v>22</v>
      </c>
      <c r="B111">
        <v>316.22776601683796</v>
      </c>
    </row>
    <row r="112" spans="1:12" x14ac:dyDescent="0.35">
      <c r="A112" t="s">
        <v>21</v>
      </c>
      <c r="B112">
        <f>B107/B111</f>
        <v>9.1389824378866155E-2</v>
      </c>
    </row>
    <row r="113" spans="1:4" x14ac:dyDescent="0.35">
      <c r="A113" t="s">
        <v>23</v>
      </c>
      <c r="B113">
        <v>1000</v>
      </c>
    </row>
    <row r="114" spans="1:4" x14ac:dyDescent="0.35">
      <c r="A114" t="s">
        <v>31</v>
      </c>
      <c r="B114">
        <f>SUM(L5:L105)</f>
        <v>500.09000000000009</v>
      </c>
    </row>
    <row r="115" spans="1:4" x14ac:dyDescent="0.35">
      <c r="A115" t="s">
        <v>32</v>
      </c>
      <c r="B115">
        <v>99</v>
      </c>
    </row>
    <row r="116" spans="1:4" x14ac:dyDescent="0.35">
      <c r="A116" t="s">
        <v>43</v>
      </c>
      <c r="B116">
        <v>123.22499999999999</v>
      </c>
    </row>
    <row r="117" spans="1:4" x14ac:dyDescent="0.35">
      <c r="A117" s="5" t="s">
        <v>47</v>
      </c>
    </row>
    <row r="118" spans="1:4" ht="16.5" x14ac:dyDescent="0.45">
      <c r="A118" t="s">
        <v>42</v>
      </c>
      <c r="B118">
        <f>MAX(H5:H105)</f>
        <v>6.1949733319501044E-2</v>
      </c>
      <c r="D118" t="s">
        <v>45</v>
      </c>
    </row>
    <row r="119" spans="1:4" ht="16.5" x14ac:dyDescent="0.45">
      <c r="A119" t="s">
        <v>44</v>
      </c>
      <c r="B119">
        <f>1.36/B111</f>
        <v>4.3006976178289955E-3</v>
      </c>
      <c r="D119" s="4" t="s">
        <v>46</v>
      </c>
    </row>
    <row r="121" spans="1:4" x14ac:dyDescent="0.35">
      <c r="A121" s="6"/>
    </row>
    <row r="122" spans="1:4" x14ac:dyDescent="0.35">
      <c r="A122" t="s">
        <v>48</v>
      </c>
      <c r="B122">
        <f>SKEW(C5:C105)</f>
        <v>-6.9959318897956564</v>
      </c>
      <c r="D122" t="s">
        <v>58</v>
      </c>
    </row>
    <row r="123" spans="1:4" x14ac:dyDescent="0.35">
      <c r="A123" t="s">
        <v>49</v>
      </c>
      <c r="B123">
        <f>SQRT(6*B108*(B108-1)/((B108-2)*(B108+1)*(B108+3)))</f>
        <v>7.7458505063032392E-3</v>
      </c>
    </row>
    <row r="124" spans="1:4" x14ac:dyDescent="0.35">
      <c r="A124" t="s">
        <v>50</v>
      </c>
      <c r="B124">
        <f>B122/B123</f>
        <v>-903.18447071792423</v>
      </c>
    </row>
    <row r="125" spans="1:4" x14ac:dyDescent="0.35">
      <c r="A125" t="s">
        <v>51</v>
      </c>
      <c r="B125">
        <f>1-_xlfn.NORM.S.DIST(ABS(B124),TRUE)</f>
        <v>0</v>
      </c>
    </row>
    <row r="126" spans="1:4" x14ac:dyDescent="0.35">
      <c r="A126" t="s">
        <v>52</v>
      </c>
      <c r="B126">
        <f>B122-B123*_xlfn.NORM.S.INV(1-0.05/2)</f>
        <v>-7.0111134778176423</v>
      </c>
    </row>
    <row r="127" spans="1:4" x14ac:dyDescent="0.35">
      <c r="A127" t="s">
        <v>53</v>
      </c>
      <c r="B127">
        <f>B122+B123*_xlfn.NORM.S.INV(1-0.05/2)</f>
        <v>-6.9807503017736705</v>
      </c>
    </row>
    <row r="129" spans="1:4" x14ac:dyDescent="0.35">
      <c r="A129" t="s">
        <v>54</v>
      </c>
      <c r="B129">
        <f>KURT(C5:C105)</f>
        <v>47.901147187904421</v>
      </c>
      <c r="D129" t="s">
        <v>59</v>
      </c>
    </row>
    <row r="130" spans="1:4" x14ac:dyDescent="0.35">
      <c r="A130" t="s">
        <v>55</v>
      </c>
      <c r="B130">
        <f>2*(B108-1)*SQRT(6*B108/((B108-2)*(B108-3)*(B108+3)*(B108+5)))</f>
        <v>1.5491546108763916E-2</v>
      </c>
    </row>
    <row r="131" spans="1:4" x14ac:dyDescent="0.35">
      <c r="A131" t="s">
        <v>56</v>
      </c>
      <c r="B131">
        <f>B129/B130</f>
        <v>3092.0830530146804</v>
      </c>
    </row>
    <row r="132" spans="1:4" x14ac:dyDescent="0.35">
      <c r="A132" t="s">
        <v>51</v>
      </c>
      <c r="B132">
        <f>1-_xlfn.NORM.S.DIST(ABS(B131),TRUE)</f>
        <v>0</v>
      </c>
    </row>
    <row r="133" spans="1:4" x14ac:dyDescent="0.35">
      <c r="A133" t="s">
        <v>52</v>
      </c>
      <c r="B133">
        <f>B129-B130*_xlfn.NORM.S.INV(1-0.05/2)</f>
        <v>47.870784315466402</v>
      </c>
    </row>
    <row r="134" spans="1:4" x14ac:dyDescent="0.35">
      <c r="A134" t="s">
        <v>57</v>
      </c>
      <c r="B134">
        <f>B129+B130*_xlfn.NORM.S.INV(1-0.05/2)</f>
        <v>47.93151006034244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6"/>
  <sheetViews>
    <sheetView zoomScale="70" zoomScaleNormal="70" workbookViewId="0">
      <selection activeCell="C2" sqref="C2"/>
    </sheetView>
  </sheetViews>
  <sheetFormatPr defaultRowHeight="14.5" x14ac:dyDescent="0.35"/>
  <cols>
    <col min="2" max="2" width="25.6328125" bestFit="1" customWidth="1"/>
    <col min="3" max="3" width="16.81640625" customWidth="1"/>
    <col min="4" max="4" width="12.6328125" customWidth="1"/>
    <col min="5" max="5" width="17.54296875" customWidth="1"/>
    <col min="6" max="7" width="12.453125" bestFit="1" customWidth="1"/>
    <col min="9" max="9" width="18.26953125" bestFit="1" customWidth="1"/>
    <col min="10" max="10" width="19.6328125" customWidth="1"/>
    <col min="11" max="12" width="20.54296875" customWidth="1"/>
    <col min="13" max="13" width="12.453125" bestFit="1" customWidth="1"/>
    <col min="14" max="14" width="16.6328125" customWidth="1"/>
    <col min="15" max="15" width="19.453125" customWidth="1"/>
    <col min="16" max="16" width="16.1796875" customWidth="1"/>
    <col min="17" max="17" width="19.7265625" customWidth="1"/>
    <col min="18" max="19" width="20" bestFit="1" customWidth="1"/>
    <col min="20" max="20" width="20.7265625" customWidth="1"/>
    <col min="21" max="21" width="20.08984375" customWidth="1"/>
    <col min="22" max="23" width="21" customWidth="1"/>
    <col min="26" max="26" width="9.90625" bestFit="1" customWidth="1"/>
    <col min="27" max="27" width="23.81640625" customWidth="1"/>
    <col min="28" max="28" width="13.54296875" customWidth="1"/>
    <col min="29" max="29" width="13.26953125" customWidth="1"/>
    <col min="30" max="30" width="12.36328125" customWidth="1"/>
    <col min="34" max="34" width="20.54296875" customWidth="1"/>
    <col min="35" max="35" width="10.54296875" customWidth="1"/>
    <col min="36" max="37" width="11.453125" customWidth="1"/>
  </cols>
  <sheetData>
    <row r="2" spans="2:27" x14ac:dyDescent="0.35">
      <c r="C2" t="s">
        <v>66</v>
      </c>
      <c r="D2" t="s">
        <v>60</v>
      </c>
      <c r="E2" t="s">
        <v>61</v>
      </c>
      <c r="F2" t="s">
        <v>62</v>
      </c>
      <c r="G2" t="s">
        <v>63</v>
      </c>
      <c r="I2" t="s">
        <v>87</v>
      </c>
      <c r="J2" t="s">
        <v>86</v>
      </c>
      <c r="K2" t="s">
        <v>88</v>
      </c>
      <c r="M2" t="s">
        <v>89</v>
      </c>
      <c r="N2" t="s">
        <v>90</v>
      </c>
      <c r="O2" t="s">
        <v>91</v>
      </c>
      <c r="Q2" t="s">
        <v>92</v>
      </c>
      <c r="R2" t="s">
        <v>94</v>
      </c>
      <c r="S2" t="s">
        <v>93</v>
      </c>
      <c r="U2" t="s">
        <v>95</v>
      </c>
      <c r="V2" t="s">
        <v>96</v>
      </c>
      <c r="W2" t="s">
        <v>97</v>
      </c>
      <c r="Y2" t="s">
        <v>98</v>
      </c>
      <c r="Z2" t="s">
        <v>99</v>
      </c>
      <c r="AA2" t="s">
        <v>100</v>
      </c>
    </row>
    <row r="3" spans="2:27" x14ac:dyDescent="0.35">
      <c r="B3" t="s">
        <v>67</v>
      </c>
      <c r="C3">
        <f>'Mersene Twister 19937'!B106</f>
        <v>50</v>
      </c>
      <c r="D3">
        <f>'Knuth B Generator'!B106</f>
        <v>49.9</v>
      </c>
      <c r="E3">
        <f>'Minimal Std Rand'!B106</f>
        <v>50.1</v>
      </c>
      <c r="F3">
        <f>Ranlux!B106</f>
        <v>50</v>
      </c>
      <c r="G3">
        <f>Quasi!B106</f>
        <v>50</v>
      </c>
      <c r="I3">
        <f>'Mersene Twister 50000'!B106</f>
        <v>50</v>
      </c>
      <c r="J3">
        <f>C3</f>
        <v>50</v>
      </c>
      <c r="K3">
        <f>'Mersene Twister 150000'!B106</f>
        <v>50</v>
      </c>
      <c r="M3">
        <f>'Knuth 50000 '!B106</f>
        <v>50.1</v>
      </c>
      <c r="N3">
        <f>D3</f>
        <v>49.9</v>
      </c>
      <c r="O3">
        <f>'Knuth 150000 '!B106</f>
        <v>50</v>
      </c>
      <c r="Q3">
        <f>'Minimal STD 50000 '!B106</f>
        <v>50</v>
      </c>
      <c r="R3">
        <f>E3</f>
        <v>50.1</v>
      </c>
      <c r="S3">
        <f>'Mersene Twister 150000'!B106</f>
        <v>50</v>
      </c>
      <c r="U3">
        <f>'Ranlux 50000 '!B106</f>
        <v>49.9</v>
      </c>
      <c r="V3">
        <f>F3</f>
        <v>50</v>
      </c>
      <c r="W3">
        <f>'Ranlux 150000 '!B106</f>
        <v>50.1</v>
      </c>
      <c r="Y3">
        <f>'Quasi 50000 (2)'!B106</f>
        <v>50</v>
      </c>
      <c r="Z3">
        <f>G3</f>
        <v>50</v>
      </c>
      <c r="AA3">
        <f>'Quasi 150000  (2)'!B106</f>
        <v>50</v>
      </c>
    </row>
    <row r="4" spans="2:27" x14ac:dyDescent="0.35">
      <c r="B4" t="s">
        <v>7</v>
      </c>
      <c r="C4">
        <f>'Mersene Twister 19937'!B107</f>
        <v>28.9</v>
      </c>
      <c r="D4">
        <f>'Knuth B Generator'!B107</f>
        <v>28.8</v>
      </c>
      <c r="E4">
        <f>'Minimal Std Rand'!B107</f>
        <v>28.9</v>
      </c>
      <c r="F4">
        <f>Ranlux!B107</f>
        <v>28.9</v>
      </c>
      <c r="G4">
        <f>Quasi!B107</f>
        <v>28.9</v>
      </c>
      <c r="I4">
        <f>'Mersene Twister 50000'!B107</f>
        <v>28.9</v>
      </c>
      <c r="J4">
        <f>C4</f>
        <v>28.9</v>
      </c>
      <c r="K4">
        <f>'Mersene Twister 150000'!B107</f>
        <v>28.9</v>
      </c>
      <c r="M4">
        <f>'Knuth 50000 '!B107</f>
        <v>28.9</v>
      </c>
      <c r="N4">
        <f>D4</f>
        <v>28.8</v>
      </c>
      <c r="O4">
        <f>'Knuth 150000 '!B107</f>
        <v>28.9</v>
      </c>
      <c r="Q4">
        <f>'Minimal STD 50000 '!B107</f>
        <v>28.9</v>
      </c>
      <c r="R4">
        <f>E4</f>
        <v>28.9</v>
      </c>
      <c r="S4">
        <f>'Mersene Twister 150000'!B107</f>
        <v>28.9</v>
      </c>
      <c r="U4">
        <f>'Ranlux 50000 '!B107</f>
        <v>28.9</v>
      </c>
      <c r="V4">
        <f>F4</f>
        <v>28.9</v>
      </c>
      <c r="W4">
        <f>'Ranlux 150000 '!B107</f>
        <v>28.9</v>
      </c>
      <c r="Y4">
        <f>'Quasi 50000 (2)'!B107</f>
        <v>28.9</v>
      </c>
      <c r="Z4">
        <f>G4</f>
        <v>28.9</v>
      </c>
      <c r="AA4">
        <f>'Quasi 150000  (2)'!B107</f>
        <v>28.9</v>
      </c>
    </row>
    <row r="5" spans="2:27" x14ac:dyDescent="0.35">
      <c r="B5" t="s">
        <v>20</v>
      </c>
      <c r="C5">
        <f>'Mersene Twister 19937'!B108</f>
        <v>100000</v>
      </c>
      <c r="D5">
        <f>'Knuth B Generator'!B108</f>
        <v>100000</v>
      </c>
      <c r="E5">
        <f>'Minimal Std Rand'!B108</f>
        <v>100000</v>
      </c>
      <c r="F5">
        <f>Ranlux!B108</f>
        <v>100000</v>
      </c>
      <c r="G5">
        <f>Quasi!B108</f>
        <v>100000</v>
      </c>
      <c r="I5">
        <f>'Mersene Twister 50000'!B108</f>
        <v>50000</v>
      </c>
      <c r="J5">
        <f>C5</f>
        <v>100000</v>
      </c>
      <c r="K5">
        <f>'Mersene Twister 150000'!B108</f>
        <v>150000</v>
      </c>
      <c r="M5">
        <f>'Knuth 50000 '!B108</f>
        <v>50000</v>
      </c>
      <c r="N5">
        <f>D5</f>
        <v>100000</v>
      </c>
      <c r="O5">
        <f>'Knuth 150000 '!B108</f>
        <v>150000</v>
      </c>
      <c r="Q5">
        <f>'Minimal STD 50000 '!B108</f>
        <v>50000</v>
      </c>
      <c r="R5">
        <f>E5</f>
        <v>100000</v>
      </c>
      <c r="S5">
        <f>'Mersene Twister 150000'!B108</f>
        <v>150000</v>
      </c>
      <c r="U5">
        <f>'Ranlux 50000 '!B108</f>
        <v>50000</v>
      </c>
      <c r="V5">
        <f>F5</f>
        <v>100000</v>
      </c>
      <c r="W5">
        <f>'Ranlux 150000 '!B108</f>
        <v>150000</v>
      </c>
      <c r="Y5">
        <f>'Quasi 50000 (2)'!B108</f>
        <v>50000</v>
      </c>
      <c r="Z5">
        <f>G5</f>
        <v>100000</v>
      </c>
      <c r="AA5">
        <f>'Quasi 150000  (2)'!B108</f>
        <v>150000</v>
      </c>
    </row>
    <row r="8" spans="2:27" x14ac:dyDescent="0.35">
      <c r="B8" t="s">
        <v>22</v>
      </c>
      <c r="C8">
        <f>'Mersene Twister 19937'!B111</f>
        <v>316.22776601683796</v>
      </c>
      <c r="D8">
        <f>'Knuth B Generator'!B111</f>
        <v>316.22776601683796</v>
      </c>
      <c r="E8">
        <f>'Minimal Std Rand'!B111</f>
        <v>316.22776601683796</v>
      </c>
      <c r="F8">
        <f>Ranlux!B111</f>
        <v>316.22776601683796</v>
      </c>
      <c r="G8">
        <f>Quasi!B111</f>
        <v>316.22776601683796</v>
      </c>
      <c r="I8">
        <f>'Mersene Twister 50000'!B111</f>
        <v>223.60679774997897</v>
      </c>
      <c r="J8">
        <f t="shared" ref="J8:J13" si="0">C8</f>
        <v>316.22776601683796</v>
      </c>
      <c r="K8">
        <f>'Mersene Twister 150000'!B111</f>
        <v>387.29833462074168</v>
      </c>
      <c r="M8">
        <f>'Knuth 50000 '!B111</f>
        <v>223.60679774997897</v>
      </c>
      <c r="N8">
        <f t="shared" ref="N8:N13" si="1">D8</f>
        <v>316.22776601683796</v>
      </c>
      <c r="O8">
        <f>'Knuth 150000 '!B111</f>
        <v>387.29833462074168</v>
      </c>
      <c r="Q8">
        <f>'Minimal STD 50000 '!B111</f>
        <v>223.60679774997897</v>
      </c>
      <c r="R8">
        <f t="shared" ref="R8:R13" si="2">E8</f>
        <v>316.22776601683796</v>
      </c>
      <c r="S8">
        <f>'Mersene Twister 150000'!B111</f>
        <v>387.29833462074168</v>
      </c>
      <c r="U8">
        <f>'Ranlux 50000 '!B111</f>
        <v>223.60679774997897</v>
      </c>
      <c r="V8">
        <f t="shared" ref="V8:V13" si="3">F8</f>
        <v>316.22776601683796</v>
      </c>
      <c r="W8">
        <f>'Ranlux 150000 '!B111</f>
        <v>387.29833462074168</v>
      </c>
      <c r="Y8">
        <f>'Quasi 50000 (2)'!B111</f>
        <v>223.60679774997897</v>
      </c>
      <c r="Z8">
        <f t="shared" ref="Z8:Z13" si="4">G8</f>
        <v>316.22776601683796</v>
      </c>
      <c r="AA8">
        <f>'Quasi 150000  (2)'!B111</f>
        <v>387.29833462074168</v>
      </c>
    </row>
    <row r="9" spans="2:27" x14ac:dyDescent="0.35">
      <c r="B9" t="s">
        <v>21</v>
      </c>
      <c r="C9">
        <f>'Mersene Twister 19937'!B112</f>
        <v>9.1389824378866155E-2</v>
      </c>
      <c r="D9">
        <f>'Knuth B Generator'!B112</f>
        <v>9.107359661284932E-2</v>
      </c>
      <c r="E9">
        <f>'Minimal Std Rand'!B112</f>
        <v>9.1389824378866155E-2</v>
      </c>
      <c r="F9">
        <f>Ranlux!B112</f>
        <v>9.1389824378866155E-2</v>
      </c>
      <c r="G9">
        <f>Quasi!B112</f>
        <v>9.1389824378866155E-2</v>
      </c>
      <c r="I9">
        <f>'Mersene Twister 50000'!B112</f>
        <v>0.12924472909948784</v>
      </c>
      <c r="J9">
        <f t="shared" si="0"/>
        <v>9.1389824378866155E-2</v>
      </c>
      <c r="K9">
        <f>'Mersene Twister 150000'!B112</f>
        <v>7.4619479136929567E-2</v>
      </c>
      <c r="M9">
        <f>'Knuth 50000 '!B112</f>
        <v>0.12924472909948784</v>
      </c>
      <c r="N9">
        <f t="shared" si="1"/>
        <v>9.107359661284932E-2</v>
      </c>
      <c r="O9">
        <f>'Knuth 150000 '!B112</f>
        <v>7.4619479136929567E-2</v>
      </c>
      <c r="Q9">
        <f>'Minimal STD 50000 '!B112</f>
        <v>0.12924472909948784</v>
      </c>
      <c r="R9">
        <f t="shared" si="2"/>
        <v>9.1389824378866155E-2</v>
      </c>
      <c r="S9">
        <f>'Mersene Twister 150000'!B112</f>
        <v>7.4619479136929567E-2</v>
      </c>
      <c r="U9">
        <f>'Ranlux 50000 '!B112</f>
        <v>0.12924472909948784</v>
      </c>
      <c r="V9">
        <f t="shared" si="3"/>
        <v>9.1389824378866155E-2</v>
      </c>
      <c r="W9">
        <f>'Ranlux 150000 '!B112</f>
        <v>7.4619479136929567E-2</v>
      </c>
      <c r="Y9">
        <f>'Quasi 50000 (2)'!B112</f>
        <v>0.12924472909948784</v>
      </c>
      <c r="Z9">
        <f t="shared" si="4"/>
        <v>9.1389824378866155E-2</v>
      </c>
      <c r="AA9">
        <f>'Quasi 150000  (2)'!B112</f>
        <v>7.4619479136929567E-2</v>
      </c>
    </row>
    <row r="10" spans="2:27" x14ac:dyDescent="0.35">
      <c r="B10" t="s">
        <v>23</v>
      </c>
      <c r="C10">
        <f>'Mersene Twister 19937'!B113</f>
        <v>1000</v>
      </c>
      <c r="D10">
        <f>'Knuth B Generator'!B113</f>
        <v>1000</v>
      </c>
      <c r="E10">
        <f>'Minimal Std Rand'!B113</f>
        <v>1000</v>
      </c>
      <c r="F10">
        <f>Ranlux!B113</f>
        <v>1000</v>
      </c>
      <c r="G10">
        <f>Quasi!B113</f>
        <v>1000</v>
      </c>
      <c r="I10">
        <f>'Mersene Twister 50000'!B113</f>
        <v>500</v>
      </c>
      <c r="J10">
        <f t="shared" si="0"/>
        <v>1000</v>
      </c>
      <c r="K10">
        <f>'Mersene Twister 150000'!B113</f>
        <v>1500</v>
      </c>
      <c r="M10">
        <f>'Knuth 50000 '!B113</f>
        <v>500</v>
      </c>
      <c r="N10">
        <f t="shared" si="1"/>
        <v>1000</v>
      </c>
      <c r="O10">
        <f>'Knuth 150000 '!B113</f>
        <v>1500</v>
      </c>
      <c r="Q10">
        <f>'Minimal STD 50000 '!B113</f>
        <v>500</v>
      </c>
      <c r="R10">
        <f t="shared" si="2"/>
        <v>1000</v>
      </c>
      <c r="S10">
        <f>'Mersene Twister 150000'!B113</f>
        <v>1500</v>
      </c>
      <c r="U10">
        <f>'Ranlux 50000 '!B113</f>
        <v>500</v>
      </c>
      <c r="V10">
        <f t="shared" si="3"/>
        <v>1000</v>
      </c>
      <c r="W10">
        <f>'Ranlux 150000 '!B113</f>
        <v>1500</v>
      </c>
      <c r="Y10">
        <f>'Quasi 50000 (2)'!B113</f>
        <v>500</v>
      </c>
      <c r="Z10">
        <f t="shared" si="4"/>
        <v>1000</v>
      </c>
      <c r="AA10">
        <f>'Quasi 150000  (2)'!B113</f>
        <v>1500</v>
      </c>
    </row>
    <row r="11" spans="2:27" x14ac:dyDescent="0.35">
      <c r="B11" t="s">
        <v>31</v>
      </c>
      <c r="C11">
        <f>'Mersene Twister 19937'!B114</f>
        <v>558.91200000000015</v>
      </c>
      <c r="D11">
        <f>'Knuth B Generator'!B114</f>
        <v>590.83599999999967</v>
      </c>
      <c r="E11">
        <f>'Minimal Std Rand'!B114</f>
        <v>611.83399999999995</v>
      </c>
      <c r="F11">
        <f>Ranlux!B114</f>
        <v>637.67399999999998</v>
      </c>
      <c r="G11">
        <f>Quasi!B114</f>
        <v>500.09000000000009</v>
      </c>
      <c r="I11">
        <f>'Mersene Twister 50000'!B114</f>
        <v>371.39600000000019</v>
      </c>
      <c r="J11">
        <f t="shared" si="0"/>
        <v>558.91200000000015</v>
      </c>
      <c r="K11">
        <f>'Mersene Twister 150000'!B114</f>
        <v>834.05466666666666</v>
      </c>
      <c r="M11">
        <f>'Knuth 50000 '!B114</f>
        <v>324.6880000000001</v>
      </c>
      <c r="N11">
        <f t="shared" si="1"/>
        <v>590.83599999999967</v>
      </c>
      <c r="O11">
        <f>'Knuth 150000 '!B114</f>
        <v>800.39733333333334</v>
      </c>
      <c r="Q11">
        <f>'Minimal STD 50000 '!B114</f>
        <v>347.28800000000007</v>
      </c>
      <c r="R11">
        <f t="shared" si="2"/>
        <v>611.83399999999995</v>
      </c>
      <c r="S11">
        <f>'Mersene Twister 150000'!B114</f>
        <v>834.05466666666666</v>
      </c>
      <c r="U11">
        <f>'Ranlux 50000 '!B114</f>
        <v>370.29599999999994</v>
      </c>
      <c r="V11">
        <f t="shared" si="3"/>
        <v>637.67399999999998</v>
      </c>
      <c r="W11">
        <f>'Ranlux 150000 '!B114</f>
        <v>851.27733333333288</v>
      </c>
      <c r="Y11">
        <f>'Quasi 50000 (2)'!B114</f>
        <v>250.17999999999975</v>
      </c>
      <c r="Z11">
        <f t="shared" si="4"/>
        <v>500.09000000000009</v>
      </c>
      <c r="AA11">
        <f>'Quasi 150000  (2)'!B114</f>
        <v>750.02800000000093</v>
      </c>
    </row>
    <row r="12" spans="2:27" x14ac:dyDescent="0.35">
      <c r="B12" t="s">
        <v>32</v>
      </c>
      <c r="C12">
        <f>'Mersene Twister 19937'!B115</f>
        <v>99</v>
      </c>
      <c r="D12">
        <f>'Knuth B Generator'!B115</f>
        <v>99</v>
      </c>
      <c r="E12">
        <f>'Minimal Std Rand'!B115</f>
        <v>99</v>
      </c>
      <c r="F12">
        <f>Ranlux!B115</f>
        <v>99</v>
      </c>
      <c r="G12">
        <f>Quasi!B115</f>
        <v>99</v>
      </c>
      <c r="I12">
        <f>'Mersene Twister 50000'!B115</f>
        <v>99</v>
      </c>
      <c r="J12">
        <f t="shared" si="0"/>
        <v>99</v>
      </c>
      <c r="K12">
        <f>'Mersene Twister 150000'!B115</f>
        <v>99</v>
      </c>
      <c r="M12">
        <f>'Knuth 50000 '!B115</f>
        <v>99</v>
      </c>
      <c r="N12">
        <f t="shared" si="1"/>
        <v>99</v>
      </c>
      <c r="O12">
        <f>'Knuth 150000 '!B115</f>
        <v>99</v>
      </c>
      <c r="Q12">
        <f>'Minimal STD 50000 '!B115</f>
        <v>99</v>
      </c>
      <c r="R12">
        <f t="shared" si="2"/>
        <v>99</v>
      </c>
      <c r="S12">
        <f>'Mersene Twister 150000'!B115</f>
        <v>99</v>
      </c>
      <c r="U12">
        <f>'Ranlux 50000 '!B115</f>
        <v>99</v>
      </c>
      <c r="V12">
        <f t="shared" si="3"/>
        <v>99</v>
      </c>
      <c r="W12">
        <f>'Ranlux 150000 '!B115</f>
        <v>99</v>
      </c>
      <c r="Y12">
        <f>'Quasi 50000 (2)'!B115</f>
        <v>99</v>
      </c>
      <c r="Z12">
        <f t="shared" si="4"/>
        <v>99</v>
      </c>
      <c r="AA12">
        <f>'Quasi 150000  (2)'!B115</f>
        <v>99</v>
      </c>
    </row>
    <row r="13" spans="2:27" x14ac:dyDescent="0.35">
      <c r="B13" t="s">
        <v>43</v>
      </c>
      <c r="C13">
        <f>'Mersene Twister 19937'!B116</f>
        <v>123.22499999999999</v>
      </c>
      <c r="D13">
        <f>'Knuth B Generator'!B116</f>
        <v>123.22499999999999</v>
      </c>
      <c r="E13">
        <f>'Minimal Std Rand'!B116</f>
        <v>123.22499999999999</v>
      </c>
      <c r="F13">
        <f>Ranlux!B116</f>
        <v>123.22499999999999</v>
      </c>
      <c r="G13">
        <f>Quasi!B116</f>
        <v>123.22499999999999</v>
      </c>
      <c r="I13">
        <f>'Mersene Twister 50000'!B116</f>
        <v>123.22499999999999</v>
      </c>
      <c r="J13">
        <f t="shared" si="0"/>
        <v>123.22499999999999</v>
      </c>
      <c r="K13">
        <f>'Mersene Twister 150000'!B116</f>
        <v>123.22499999999999</v>
      </c>
      <c r="M13">
        <f>'Knuth 50000 '!B116</f>
        <v>123.22499999999999</v>
      </c>
      <c r="N13">
        <f t="shared" si="1"/>
        <v>123.22499999999999</v>
      </c>
      <c r="O13">
        <f>'Knuth 150000 '!B116</f>
        <v>123.22499999999999</v>
      </c>
      <c r="Q13">
        <f>'Minimal STD 50000 '!B116</f>
        <v>123.22499999999999</v>
      </c>
      <c r="R13">
        <f t="shared" si="2"/>
        <v>123.22499999999999</v>
      </c>
      <c r="S13">
        <f>'Mersene Twister 150000'!B116</f>
        <v>123.22499999999999</v>
      </c>
      <c r="U13">
        <f>'Ranlux 50000 '!B116</f>
        <v>123.22499999999999</v>
      </c>
      <c r="V13">
        <f t="shared" si="3"/>
        <v>123.22499999999999</v>
      </c>
      <c r="W13">
        <f>'Ranlux 150000 '!B116</f>
        <v>123.22499999999999</v>
      </c>
      <c r="Y13">
        <f>'Quasi 50000 (2)'!B116</f>
        <v>123.22499999999999</v>
      </c>
      <c r="Z13">
        <f t="shared" si="4"/>
        <v>123.22499999999999</v>
      </c>
      <c r="AA13">
        <f>'Quasi 150000  (2)'!B116</f>
        <v>123.22499999999999</v>
      </c>
    </row>
    <row r="14" spans="2:27" x14ac:dyDescent="0.35">
      <c r="B14" s="5" t="s">
        <v>47</v>
      </c>
    </row>
    <row r="15" spans="2:27" ht="16.5" x14ac:dyDescent="0.45">
      <c r="B15" t="s">
        <v>42</v>
      </c>
      <c r="C15">
        <f>'Mersene Twister 19937'!B118</f>
        <v>6.0789733319501049E-2</v>
      </c>
      <c r="D15">
        <f>'Knuth B Generator'!B118</f>
        <v>6.1633642388969345E-2</v>
      </c>
      <c r="E15">
        <f>'Minimal Std Rand'!B118</f>
        <v>6.2926648682537917E-2</v>
      </c>
      <c r="F15">
        <f>Ranlux!B118</f>
        <v>6.2057748039769517E-2</v>
      </c>
      <c r="G15">
        <f>Quasi!B118</f>
        <v>6.1949733319501044E-2</v>
      </c>
      <c r="I15">
        <f>'Mersene Twister 50000'!B118</f>
        <v>6.3239733319501057E-2</v>
      </c>
      <c r="J15">
        <f>C15</f>
        <v>6.0789733319501049E-2</v>
      </c>
      <c r="K15">
        <f>'Mersene Twister 150000'!B118</f>
        <v>6.0799733319501059E-2</v>
      </c>
      <c r="M15">
        <f>'Knuth 50000 '!B118</f>
        <v>6.0194158903379119E-2</v>
      </c>
      <c r="N15">
        <f>D15</f>
        <v>6.1633642388969345E-2</v>
      </c>
      <c r="O15">
        <f>'Knuth 150000 '!B118</f>
        <v>6.2604414706436212E-2</v>
      </c>
      <c r="Q15">
        <f>'Minimal STD 50000 '!B118</f>
        <v>6.1939733319501089E-2</v>
      </c>
      <c r="R15">
        <f>E15</f>
        <v>6.2926648682537917E-2</v>
      </c>
      <c r="S15">
        <f>'Mersene Twister 150000'!B118</f>
        <v>6.0799733319501059E-2</v>
      </c>
      <c r="U15">
        <f>'Ranlux 50000 '!B118</f>
        <v>6.4272629753319072E-2</v>
      </c>
      <c r="V15">
        <f>F15</f>
        <v>6.2057748039769517E-2</v>
      </c>
      <c r="W15">
        <f>'Ranlux 150000 '!B118</f>
        <v>6.1369982015871211E-2</v>
      </c>
      <c r="Y15">
        <f>'Quasi 50000 (2)'!B118</f>
        <v>6.1939733319501089E-2</v>
      </c>
      <c r="Z15">
        <f>G15</f>
        <v>6.1949733319501044E-2</v>
      </c>
      <c r="AA15">
        <f>'Quasi 150000  (2)'!B118</f>
        <v>6.1939733319501089E-2</v>
      </c>
    </row>
    <row r="16" spans="2:27" ht="16.5" x14ac:dyDescent="0.45">
      <c r="B16" t="s">
        <v>44</v>
      </c>
      <c r="C16">
        <f>'Mersene Twister 19937'!B119</f>
        <v>4.3006976178289955E-3</v>
      </c>
      <c r="D16">
        <f>'Knuth B Generator'!B119</f>
        <v>4.3006976178289955E-3</v>
      </c>
      <c r="E16">
        <f>'Minimal Std Rand'!B119</f>
        <v>4.3006976178289955E-3</v>
      </c>
      <c r="F16">
        <f>Ranlux!B119</f>
        <v>4.3006976178289955E-3</v>
      </c>
      <c r="G16">
        <f>Quasi!B119</f>
        <v>4.3006976178289955E-3</v>
      </c>
      <c r="I16">
        <f>'Mersene Twister 50000'!B119</f>
        <v>6.0821048987994286E-3</v>
      </c>
      <c r="J16">
        <f>C16</f>
        <v>4.3006976178289955E-3</v>
      </c>
      <c r="K16">
        <f>'Mersene Twister 150000'!B119</f>
        <v>3.5115049005613914E-3</v>
      </c>
      <c r="M16">
        <f>'Knuth 50000 '!B119</f>
        <v>6.0821048987994286E-3</v>
      </c>
      <c r="N16">
        <f>D16</f>
        <v>4.3006976178289955E-3</v>
      </c>
      <c r="O16">
        <f>'Knuth 150000 '!B119</f>
        <v>3.5115049005613914E-3</v>
      </c>
      <c r="Q16">
        <f>'Minimal STD 50000 '!B119</f>
        <v>6.0821048987994286E-3</v>
      </c>
      <c r="R16">
        <f>E16</f>
        <v>4.3006976178289955E-3</v>
      </c>
      <c r="S16">
        <f>'Mersene Twister 150000'!B119</f>
        <v>3.5115049005613914E-3</v>
      </c>
      <c r="U16">
        <f>'Ranlux 50000 '!B119</f>
        <v>6.0821048987994286E-3</v>
      </c>
      <c r="V16">
        <f>F16</f>
        <v>4.3006976178289955E-3</v>
      </c>
      <c r="W16">
        <f>'Ranlux 150000 '!B119</f>
        <v>3.5115049005613914E-3</v>
      </c>
      <c r="Y16">
        <f>'Quasi 50000 (2)'!B119</f>
        <v>6.0821048987994286E-3</v>
      </c>
      <c r="Z16">
        <f>G16</f>
        <v>4.3006976178289955E-3</v>
      </c>
      <c r="AA16">
        <f>'Quasi 150000  (2)'!B119</f>
        <v>3.5115049005613914E-3</v>
      </c>
    </row>
    <row r="18" spans="2:27" x14ac:dyDescent="0.35">
      <c r="B18" s="6"/>
    </row>
    <row r="19" spans="2:27" x14ac:dyDescent="0.35">
      <c r="B19" t="s">
        <v>48</v>
      </c>
      <c r="C19">
        <f>'Mersene Twister 19937'!B122</f>
        <v>-5.2349865792082966</v>
      </c>
      <c r="D19">
        <f>'Knuth B Generator'!B122</f>
        <v>-5.2815228650360542</v>
      </c>
      <c r="E19">
        <f>'Minimal Std Rand'!B122</f>
        <v>-5.2242886129817574</v>
      </c>
      <c r="F19">
        <f>Ranlux!B122</f>
        <v>-5.3369544076690723</v>
      </c>
      <c r="G19">
        <f>Quasi!B122</f>
        <v>-6.9959318897956564</v>
      </c>
      <c r="I19">
        <f>'Mersene Twister 50000'!B122</f>
        <v>-3.6267605544951054</v>
      </c>
      <c r="J19">
        <f t="shared" ref="J19:J24" si="5">C19</f>
        <v>-5.2349865792082966</v>
      </c>
      <c r="K19">
        <f>'Mersene Twister 150000'!B122</f>
        <v>-5.7477966723361362</v>
      </c>
      <c r="M19">
        <f>'Knuth 50000 '!B122</f>
        <v>-4.3437645399630815</v>
      </c>
      <c r="N19">
        <f t="shared" ref="N19:N24" si="6">D19</f>
        <v>-5.2815228650360542</v>
      </c>
      <c r="O19">
        <f>'Knuth 150000 '!B122</f>
        <v>-5.6306242222638012</v>
      </c>
      <c r="Q19">
        <f>'Minimal STD 50000 '!B122</f>
        <v>-4.0725449845635229</v>
      </c>
      <c r="R19">
        <f t="shared" ref="R19:R24" si="7">E19</f>
        <v>-5.2242886129817574</v>
      </c>
      <c r="S19">
        <f>'Mersene Twister 150000'!B122</f>
        <v>-5.7477966723361362</v>
      </c>
      <c r="U19">
        <f>'Ranlux 50000 '!B122</f>
        <v>-3.9551060717892099</v>
      </c>
      <c r="V19">
        <f t="shared" ref="V19:V24" si="8">F19</f>
        <v>-5.3369544076690723</v>
      </c>
      <c r="W19">
        <f>'Ranlux 150000 '!B122</f>
        <v>-5.0672735597089922</v>
      </c>
      <c r="Y19">
        <f>'Quasi 50000 (2)'!B122</f>
        <v>-6.9901912738157597</v>
      </c>
      <c r="Z19">
        <f t="shared" ref="Z19:Z24" si="9">G19</f>
        <v>-6.9959318897956564</v>
      </c>
      <c r="AA19">
        <f>'Quasi 150000  (2)'!B122</f>
        <v>-6.9974734187831293</v>
      </c>
    </row>
    <row r="20" spans="2:27" x14ac:dyDescent="0.35">
      <c r="B20" t="s">
        <v>64</v>
      </c>
      <c r="C20">
        <f>'Mersene Twister 19937'!B123</f>
        <v>7.7458505063032392E-3</v>
      </c>
      <c r="D20">
        <f>'Knuth B Generator'!B123</f>
        <v>7.7458505063032392E-3</v>
      </c>
      <c r="E20">
        <f>'Minimal Std Rand'!B123</f>
        <v>7.7458505063032392E-3</v>
      </c>
      <c r="F20">
        <f>Ranlux!B123</f>
        <v>7.7458505063032392E-3</v>
      </c>
      <c r="G20">
        <f>Quasi!B123</f>
        <v>7.7458505063032392E-3</v>
      </c>
      <c r="I20">
        <f>'Mersene Twister 50000'!B123</f>
        <v>1.0954122535738325E-2</v>
      </c>
      <c r="J20">
        <f t="shared" si="5"/>
        <v>7.7458505063032392E-3</v>
      </c>
      <c r="K20">
        <f>'Mersene Twister 150000'!B123</f>
        <v>6.324492076013313E-3</v>
      </c>
      <c r="M20">
        <f>'Knuth 50000 '!B123</f>
        <v>1.0954122535738325E-2</v>
      </c>
      <c r="N20">
        <f t="shared" si="6"/>
        <v>7.7458505063032392E-3</v>
      </c>
      <c r="O20">
        <f>'Knuth 150000 '!B123</f>
        <v>6.324492076013313E-3</v>
      </c>
      <c r="Q20">
        <f>'Minimal STD 50000 '!B123</f>
        <v>1.0954122535738325E-2</v>
      </c>
      <c r="R20">
        <f t="shared" si="7"/>
        <v>7.7458505063032392E-3</v>
      </c>
      <c r="S20">
        <f>'Mersene Twister 150000'!B123</f>
        <v>6.324492076013313E-3</v>
      </c>
      <c r="U20">
        <f>'Ranlux 50000 '!B123</f>
        <v>1.0954122535738325E-2</v>
      </c>
      <c r="V20">
        <f t="shared" si="8"/>
        <v>7.7458505063032392E-3</v>
      </c>
      <c r="W20">
        <f>'Ranlux 150000 '!B123</f>
        <v>6.324492076013313E-3</v>
      </c>
      <c r="Y20">
        <f>'Quasi 50000 (2)'!B123</f>
        <v>1.0954122535738325E-2</v>
      </c>
      <c r="Z20">
        <f t="shared" si="9"/>
        <v>7.7458505063032392E-3</v>
      </c>
      <c r="AA20">
        <f>'Quasi 150000  (2)'!B123</f>
        <v>6.324492076013313E-3</v>
      </c>
    </row>
    <row r="21" spans="2:27" x14ac:dyDescent="0.35">
      <c r="B21" t="s">
        <v>50</v>
      </c>
      <c r="C21">
        <f>'Mersene Twister 19937'!B124</f>
        <v>-675.84399866073977</v>
      </c>
      <c r="D21">
        <f>'Knuth B Generator'!B124</f>
        <v>-681.85189744343484</v>
      </c>
      <c r="E21">
        <f>'Minimal Std Rand'!B124</f>
        <v>-674.46287644338815</v>
      </c>
      <c r="F21">
        <f>Ranlux!B124</f>
        <v>-689.00818616704373</v>
      </c>
      <c r="G21">
        <f>Quasi!B124</f>
        <v>-903.18447071792423</v>
      </c>
      <c r="I21">
        <f>'Mersene Twister 50000'!B124</f>
        <v>-331.08635973923361</v>
      </c>
      <c r="J21">
        <f t="shared" si="5"/>
        <v>-675.84399866073977</v>
      </c>
      <c r="K21">
        <f>'Mersene Twister 150000'!B124</f>
        <v>-908.81553858460984</v>
      </c>
      <c r="M21">
        <f>'Knuth 50000 '!B124</f>
        <v>-396.54153272353409</v>
      </c>
      <c r="N21">
        <f t="shared" si="6"/>
        <v>-681.85189744343484</v>
      </c>
      <c r="O21">
        <f>'Knuth 150000 '!B124</f>
        <v>-890.28876225790191</v>
      </c>
      <c r="Q21">
        <f>'Minimal STD 50000 '!B124</f>
        <v>-371.78194522442658</v>
      </c>
      <c r="R21">
        <f t="shared" si="7"/>
        <v>-674.46287644338815</v>
      </c>
      <c r="S21">
        <f>'Mersene Twister 150000'!B124</f>
        <v>-908.81553858460984</v>
      </c>
      <c r="U21">
        <f>'Ranlux 50000 '!B124</f>
        <v>-361.06096667126877</v>
      </c>
      <c r="V21">
        <f t="shared" si="8"/>
        <v>-689.00818616704373</v>
      </c>
      <c r="W21">
        <f>'Ranlux 150000 '!B124</f>
        <v>-801.21431077880061</v>
      </c>
      <c r="Y21">
        <f>'Quasi 50000 (2)'!B124</f>
        <v>-638.13338320891899</v>
      </c>
      <c r="Z21">
        <f t="shared" si="9"/>
        <v>-903.18447071792423</v>
      </c>
      <c r="AA21">
        <f>'Quasi 150000  (2)'!B124</f>
        <v>-1106.4087573644388</v>
      </c>
    </row>
    <row r="22" spans="2:27" x14ac:dyDescent="0.35">
      <c r="B22" t="s">
        <v>51</v>
      </c>
      <c r="C22">
        <f>'Mersene Twister 19937'!B125</f>
        <v>0</v>
      </c>
      <c r="D22">
        <f>'Knuth B Generator'!B125</f>
        <v>0</v>
      </c>
      <c r="E22">
        <f>'Minimal Std Rand'!B125</f>
        <v>0</v>
      </c>
      <c r="F22">
        <f>Ranlux!B125</f>
        <v>0</v>
      </c>
      <c r="G22">
        <f>Quasi!B125</f>
        <v>0</v>
      </c>
      <c r="I22">
        <f>'Mersene Twister 50000'!B125</f>
        <v>0</v>
      </c>
      <c r="J22">
        <f t="shared" si="5"/>
        <v>0</v>
      </c>
      <c r="K22">
        <f>'Mersene Twister 150000'!B125</f>
        <v>0</v>
      </c>
      <c r="M22">
        <f>'Knuth 50000 '!B125</f>
        <v>0</v>
      </c>
      <c r="N22">
        <f t="shared" si="6"/>
        <v>0</v>
      </c>
      <c r="O22">
        <f>'Knuth 150000 '!B125</f>
        <v>0</v>
      </c>
      <c r="Q22">
        <f>'Minimal STD 50000 '!B125</f>
        <v>0</v>
      </c>
      <c r="R22">
        <f t="shared" si="7"/>
        <v>0</v>
      </c>
      <c r="S22">
        <f>'Mersene Twister 150000'!B125</f>
        <v>0</v>
      </c>
      <c r="U22">
        <f>'Ranlux 50000 '!B125</f>
        <v>0</v>
      </c>
      <c r="V22">
        <f t="shared" si="8"/>
        <v>0</v>
      </c>
      <c r="W22">
        <f>'Ranlux 150000 '!B125</f>
        <v>0</v>
      </c>
      <c r="Y22">
        <f>'Quasi 50000 (2)'!B125</f>
        <v>0</v>
      </c>
      <c r="Z22">
        <f t="shared" si="9"/>
        <v>0</v>
      </c>
      <c r="AA22">
        <f>'Quasi 150000  (2)'!B125</f>
        <v>0</v>
      </c>
    </row>
    <row r="23" spans="2:27" x14ac:dyDescent="0.35">
      <c r="B23" t="s">
        <v>52</v>
      </c>
      <c r="C23">
        <f>'Mersene Twister 19937'!B126</f>
        <v>-5.2501681672302825</v>
      </c>
      <c r="D23">
        <f>'Knuth B Generator'!B126</f>
        <v>-5.2967044530580401</v>
      </c>
      <c r="E23">
        <f>'Minimal Std Rand'!B126</f>
        <v>-5.2394702010037433</v>
      </c>
      <c r="F23">
        <f>Ranlux!B126</f>
        <v>-5.3521359956910581</v>
      </c>
      <c r="G23">
        <f>Quasi!B126</f>
        <v>-7.0111134778176423</v>
      </c>
      <c r="I23">
        <f>'Mersene Twister 50000'!B126</f>
        <v>-3.6482302401473912</v>
      </c>
      <c r="J23">
        <f t="shared" si="5"/>
        <v>-5.2501681672302825</v>
      </c>
      <c r="K23">
        <f>'Mersene Twister 150000'!B126</f>
        <v>-5.7601924490256309</v>
      </c>
      <c r="M23">
        <f>'Knuth 50000 '!B126</f>
        <v>-4.3652342256153673</v>
      </c>
      <c r="N23">
        <f t="shared" si="6"/>
        <v>-5.2967044530580401</v>
      </c>
      <c r="O23">
        <f>'Knuth 150000 '!B126</f>
        <v>-5.6430199989532959</v>
      </c>
      <c r="Q23">
        <f>'Minimal STD 50000 '!B126</f>
        <v>-4.0940146702158087</v>
      </c>
      <c r="R23">
        <f t="shared" si="7"/>
        <v>-5.2394702010037433</v>
      </c>
      <c r="S23">
        <f>'Mersene Twister 150000'!B126</f>
        <v>-5.7601924490256309</v>
      </c>
      <c r="U23">
        <f>'Ranlux 50000 '!B126</f>
        <v>-3.9765757574414957</v>
      </c>
      <c r="V23">
        <f t="shared" si="8"/>
        <v>-5.3521359956910581</v>
      </c>
      <c r="W23">
        <f>'Ranlux 150000 '!B126</f>
        <v>-5.0796693363984868</v>
      </c>
      <c r="Y23">
        <f>'Quasi 50000 (2)'!B126</f>
        <v>-7.0116609594680455</v>
      </c>
      <c r="Z23">
        <f t="shared" si="9"/>
        <v>-7.0111134778176423</v>
      </c>
      <c r="AA23">
        <f>'Quasi 150000  (2)'!B126</f>
        <v>-7.009869195472624</v>
      </c>
    </row>
    <row r="24" spans="2:27" x14ac:dyDescent="0.35">
      <c r="B24" t="s">
        <v>53</v>
      </c>
      <c r="C24">
        <f>'Mersene Twister 19937'!B127</f>
        <v>-5.2198049911863107</v>
      </c>
      <c r="D24">
        <f>'Knuth B Generator'!B127</f>
        <v>-5.2663412770140683</v>
      </c>
      <c r="E24">
        <f>'Minimal Std Rand'!B127</f>
        <v>-5.2091070249597715</v>
      </c>
      <c r="F24">
        <f>Ranlux!B127</f>
        <v>-5.3217728196470864</v>
      </c>
      <c r="G24">
        <f>Quasi!B127</f>
        <v>-6.9807503017736705</v>
      </c>
      <c r="I24">
        <f>'Mersene Twister 50000'!B127</f>
        <v>-3.6052908688428196</v>
      </c>
      <c r="J24">
        <f t="shared" si="5"/>
        <v>-5.2198049911863107</v>
      </c>
      <c r="K24">
        <f>'Mersene Twister 150000'!B127</f>
        <v>-5.7354008956466416</v>
      </c>
      <c r="M24">
        <f>'Knuth 50000 '!B127</f>
        <v>-4.3222948543107957</v>
      </c>
      <c r="N24">
        <f t="shared" si="6"/>
        <v>-5.2663412770140683</v>
      </c>
      <c r="O24">
        <f>'Knuth 150000 '!B127</f>
        <v>-5.6182284455743066</v>
      </c>
      <c r="Q24">
        <f>'Minimal STD 50000 '!B127</f>
        <v>-4.0510752989112371</v>
      </c>
      <c r="R24">
        <f t="shared" si="7"/>
        <v>-5.2091070249597715</v>
      </c>
      <c r="S24">
        <f>'Mersene Twister 150000'!B127</f>
        <v>-5.7354008956466416</v>
      </c>
      <c r="U24">
        <f>'Ranlux 50000 '!B127</f>
        <v>-3.9336363861369241</v>
      </c>
      <c r="V24">
        <f t="shared" si="8"/>
        <v>-5.3217728196470864</v>
      </c>
      <c r="W24">
        <f>'Ranlux 150000 '!B127</f>
        <v>-5.0548777830194975</v>
      </c>
      <c r="Y24">
        <f>'Quasi 50000 (2)'!B127</f>
        <v>-6.9687215881634739</v>
      </c>
      <c r="Z24">
        <f t="shared" si="9"/>
        <v>-6.9807503017736705</v>
      </c>
      <c r="AA24">
        <f>'Quasi 150000  (2)'!B127</f>
        <v>-6.9850776420936347</v>
      </c>
    </row>
    <row r="26" spans="2:27" x14ac:dyDescent="0.35">
      <c r="B26" t="s">
        <v>54</v>
      </c>
      <c r="C26">
        <f>'Mersene Twister 19937'!B129</f>
        <v>32.529680834766872</v>
      </c>
      <c r="D26">
        <f>'Knuth B Generator'!B129</f>
        <v>32.728380752779771</v>
      </c>
      <c r="E26">
        <f>'Minimal Std Rand'!B129</f>
        <v>32.289542492170312</v>
      </c>
      <c r="F26">
        <f>Ranlux!B129</f>
        <v>33.23643000813037</v>
      </c>
      <c r="G26">
        <f>Quasi!B129</f>
        <v>47.901147187904421</v>
      </c>
      <c r="I26">
        <f>'Mersene Twister 50000'!B129</f>
        <v>19.768604243361185</v>
      </c>
      <c r="J26">
        <f t="shared" ref="J26:J31" si="10">C26</f>
        <v>32.529680834766872</v>
      </c>
      <c r="K26">
        <f>'Mersene Twister 150000'!B129</f>
        <v>36.737007512450404</v>
      </c>
      <c r="M26">
        <f>'Knuth 50000 '!B129</f>
        <v>26.042687830615119</v>
      </c>
      <c r="N26">
        <f t="shared" ref="N26:N31" si="11">D26</f>
        <v>32.728380752779771</v>
      </c>
      <c r="O26">
        <f>'Knuth 150000 '!B129</f>
        <v>35.719320246320542</v>
      </c>
      <c r="Q26">
        <f>'Minimal STD 50000 '!B129</f>
        <v>23.543738015738668</v>
      </c>
      <c r="R26">
        <f t="shared" ref="R26:R31" si="12">E26</f>
        <v>32.289542492170312</v>
      </c>
      <c r="S26">
        <f>'Mersene Twister 150000'!B129</f>
        <v>36.737007512450404</v>
      </c>
      <c r="U26">
        <f>'Ranlux 50000 '!B129</f>
        <v>21.898606120190415</v>
      </c>
      <c r="V26">
        <f t="shared" ref="V26:V31" si="13">F26</f>
        <v>33.23643000813037</v>
      </c>
      <c r="W26">
        <f>'Ranlux 150000 '!B129</f>
        <v>31.131762941239437</v>
      </c>
      <c r="Y26">
        <f>'Quasi 50000 (2)'!B129</f>
        <v>47.848901886372978</v>
      </c>
      <c r="Z26">
        <f t="shared" ref="Z26:Z31" si="14">G26</f>
        <v>47.901147187904421</v>
      </c>
      <c r="AA26">
        <f>'Quasi 150000  (2)'!B129</f>
        <v>47.915265111345107</v>
      </c>
    </row>
    <row r="27" spans="2:27" x14ac:dyDescent="0.35">
      <c r="B27" t="s">
        <v>65</v>
      </c>
      <c r="C27">
        <f>'Mersene Twister 19937'!B130</f>
        <v>1.5491546108763916E-2</v>
      </c>
      <c r="D27">
        <f>'Knuth B Generator'!B130</f>
        <v>1.5491546108763916E-2</v>
      </c>
      <c r="E27">
        <f>'Minimal Std Rand'!B130</f>
        <v>1.5491546108763916E-2</v>
      </c>
      <c r="F27">
        <f>Ranlux!B130</f>
        <v>1.5491546108763916E-2</v>
      </c>
      <c r="G27">
        <f>Quasi!B130</f>
        <v>1.5491546108763916E-2</v>
      </c>
      <c r="I27">
        <f>'Mersene Twister 50000'!B130</f>
        <v>2.1907806981058962E-2</v>
      </c>
      <c r="J27">
        <f t="shared" si="10"/>
        <v>1.5491546108763916E-2</v>
      </c>
      <c r="K27">
        <f>'Mersene Twister 150000'!B130</f>
        <v>1.2648899830244026E-2</v>
      </c>
      <c r="M27">
        <f>'Knuth 50000 '!B130</f>
        <v>2.1907806981058962E-2</v>
      </c>
      <c r="N27">
        <f t="shared" si="11"/>
        <v>1.5491546108763916E-2</v>
      </c>
      <c r="O27">
        <f>'Knuth 150000 '!B130</f>
        <v>1.2648899830244026E-2</v>
      </c>
      <c r="Q27">
        <f>'Minimal STD 50000 '!B130</f>
        <v>2.1907806981058962E-2</v>
      </c>
      <c r="R27">
        <f t="shared" si="12"/>
        <v>1.5491546108763916E-2</v>
      </c>
      <c r="S27">
        <f>'Mersene Twister 150000'!B130</f>
        <v>1.2648899830244026E-2</v>
      </c>
      <c r="U27">
        <f>'Ranlux 50000 '!B130</f>
        <v>2.1907806981058962E-2</v>
      </c>
      <c r="V27">
        <f t="shared" si="13"/>
        <v>1.5491546108763916E-2</v>
      </c>
      <c r="W27">
        <f>'Ranlux 150000 '!B130</f>
        <v>1.2648899830244026E-2</v>
      </c>
      <c r="Y27">
        <f>'Quasi 50000 (2)'!B130</f>
        <v>2.1907806981058962E-2</v>
      </c>
      <c r="Z27">
        <f t="shared" si="14"/>
        <v>1.5491546108763916E-2</v>
      </c>
      <c r="AA27">
        <f>'Quasi 150000  (2)'!B130</f>
        <v>1.2648899830244026E-2</v>
      </c>
    </row>
    <row r="28" spans="2:27" x14ac:dyDescent="0.35">
      <c r="B28" t="s">
        <v>56</v>
      </c>
      <c r="C28">
        <f>'Mersene Twister 19937'!B131</f>
        <v>2099.8343616822144</v>
      </c>
      <c r="D28">
        <f>'Knuth B Generator'!B131</f>
        <v>2112.6607068783528</v>
      </c>
      <c r="E28">
        <f>'Minimal Std Rand'!B131</f>
        <v>2084.3331108121861</v>
      </c>
      <c r="F28">
        <f>Ranlux!B131</f>
        <v>2145.4559651297668</v>
      </c>
      <c r="G28">
        <f>Quasi!B131</f>
        <v>3092.0830530146804</v>
      </c>
      <c r="I28">
        <f>'Mersene Twister 50000'!B131</f>
        <v>902.35431873453661</v>
      </c>
      <c r="J28">
        <f t="shared" si="10"/>
        <v>2099.8343616822144</v>
      </c>
      <c r="K28">
        <f>'Mersene Twister 150000'!B131</f>
        <v>2904.3638581602763</v>
      </c>
      <c r="M28">
        <f>'Knuth 50000 '!B131</f>
        <v>1188.7400620760941</v>
      </c>
      <c r="N28">
        <f t="shared" si="11"/>
        <v>2112.6607068783528</v>
      </c>
      <c r="O28">
        <f>'Knuth 150000 '!B131</f>
        <v>2823.9072746006113</v>
      </c>
      <c r="Q28">
        <f>'Minimal STD 50000 '!B131</f>
        <v>1074.6734274267662</v>
      </c>
      <c r="R28">
        <f t="shared" si="12"/>
        <v>2084.3331108121861</v>
      </c>
      <c r="S28">
        <f>'Mersene Twister 150000'!B131</f>
        <v>2904.3638581602763</v>
      </c>
      <c r="U28">
        <f>'Ranlux 50000 '!B131</f>
        <v>999.58001908285473</v>
      </c>
      <c r="V28">
        <f t="shared" si="13"/>
        <v>2145.4559651297668</v>
      </c>
      <c r="W28">
        <f>'Ranlux 150000 '!B131</f>
        <v>2461.2229805790812</v>
      </c>
      <c r="Y28">
        <f>'Quasi 50000 (2)'!B131</f>
        <v>2184.102768832232</v>
      </c>
      <c r="Z28">
        <f t="shared" si="14"/>
        <v>3092.0830530146804</v>
      </c>
      <c r="AA28">
        <f>'Quasi 150000  (2)'!B131</f>
        <v>3788.0974436035763</v>
      </c>
    </row>
    <row r="29" spans="2:27" x14ac:dyDescent="0.35">
      <c r="B29" t="s">
        <v>51</v>
      </c>
      <c r="C29">
        <f>'Mersene Twister 19937'!B132</f>
        <v>0</v>
      </c>
      <c r="D29">
        <f>'Knuth B Generator'!B132</f>
        <v>0</v>
      </c>
      <c r="E29">
        <f>'Minimal Std Rand'!B132</f>
        <v>0</v>
      </c>
      <c r="F29">
        <f>Ranlux!B132</f>
        <v>0</v>
      </c>
      <c r="G29">
        <f>Quasi!B132</f>
        <v>0</v>
      </c>
      <c r="I29">
        <f>'Mersene Twister 50000'!B132</f>
        <v>0</v>
      </c>
      <c r="J29">
        <f t="shared" si="10"/>
        <v>0</v>
      </c>
      <c r="K29">
        <f>'Mersene Twister 150000'!B132</f>
        <v>0</v>
      </c>
      <c r="M29">
        <f>'Knuth 50000 '!B132</f>
        <v>0</v>
      </c>
      <c r="N29">
        <f t="shared" si="11"/>
        <v>0</v>
      </c>
      <c r="O29">
        <f>'Knuth 150000 '!B132</f>
        <v>0</v>
      </c>
      <c r="Q29">
        <f>'Minimal STD 50000 '!B132</f>
        <v>0</v>
      </c>
      <c r="R29">
        <f t="shared" si="12"/>
        <v>0</v>
      </c>
      <c r="S29">
        <f>'Mersene Twister 150000'!B132</f>
        <v>0</v>
      </c>
      <c r="U29">
        <f>'Ranlux 50000 '!B132</f>
        <v>0</v>
      </c>
      <c r="V29">
        <f t="shared" si="13"/>
        <v>0</v>
      </c>
      <c r="W29">
        <f>'Ranlux 150000 '!B132</f>
        <v>0</v>
      </c>
      <c r="Y29">
        <f>'Quasi 50000 (2)'!B132</f>
        <v>0</v>
      </c>
      <c r="Z29">
        <f t="shared" si="14"/>
        <v>0</v>
      </c>
      <c r="AA29">
        <f>'Quasi 150000  (2)'!B132</f>
        <v>0</v>
      </c>
    </row>
    <row r="30" spans="2:27" x14ac:dyDescent="0.35">
      <c r="B30" t="s">
        <v>52</v>
      </c>
      <c r="C30">
        <f>'Mersene Twister 19937'!B133</f>
        <v>32.499317962328853</v>
      </c>
      <c r="D30">
        <f>'Knuth B Generator'!B133</f>
        <v>32.698017880341752</v>
      </c>
      <c r="E30">
        <f>'Minimal Std Rand'!B133</f>
        <v>32.259179619732294</v>
      </c>
      <c r="F30">
        <f>Ranlux!B133</f>
        <v>33.206067135692351</v>
      </c>
      <c r="G30">
        <f>Quasi!B133</f>
        <v>47.870784315466402</v>
      </c>
      <c r="I30">
        <f>'Mersene Twister 50000'!B133</f>
        <v>19.725665730698054</v>
      </c>
      <c r="J30">
        <f t="shared" si="10"/>
        <v>32.499317962328853</v>
      </c>
      <c r="K30">
        <f>'Mersene Twister 150000'!B133</f>
        <v>36.712216124339072</v>
      </c>
      <c r="M30">
        <f>'Knuth 50000 '!B133</f>
        <v>25.999749317951988</v>
      </c>
      <c r="N30">
        <f t="shared" si="11"/>
        <v>32.698017880341752</v>
      </c>
      <c r="O30">
        <f>'Knuth 150000 '!B133</f>
        <v>35.69452885820921</v>
      </c>
      <c r="Q30">
        <f>'Minimal STD 50000 '!B133</f>
        <v>23.500799503075537</v>
      </c>
      <c r="R30">
        <f t="shared" si="12"/>
        <v>32.259179619732294</v>
      </c>
      <c r="S30">
        <f>'Mersene Twister 150000'!B133</f>
        <v>36.712216124339072</v>
      </c>
      <c r="U30">
        <f>'Ranlux 50000 '!B133</f>
        <v>21.855667607527284</v>
      </c>
      <c r="V30">
        <f t="shared" si="13"/>
        <v>33.206067135692351</v>
      </c>
      <c r="W30">
        <f>'Ranlux 150000 '!B133</f>
        <v>31.106971553128105</v>
      </c>
      <c r="Y30">
        <f>'Quasi 50000 (2)'!B133</f>
        <v>47.805963373709851</v>
      </c>
      <c r="Z30">
        <f t="shared" si="14"/>
        <v>47.870784315466402</v>
      </c>
      <c r="AA30">
        <f>'Quasi 150000  (2)'!B133</f>
        <v>47.890473723233775</v>
      </c>
    </row>
    <row r="31" spans="2:27" x14ac:dyDescent="0.35">
      <c r="B31" t="s">
        <v>57</v>
      </c>
      <c r="C31">
        <f>'Mersene Twister 19937'!B134</f>
        <v>32.56004370720489</v>
      </c>
      <c r="D31">
        <f>'Knuth B Generator'!B134</f>
        <v>32.758743625217789</v>
      </c>
      <c r="E31">
        <f>'Minimal Std Rand'!B134</f>
        <v>32.319905364608331</v>
      </c>
      <c r="F31">
        <f>Ranlux!B134</f>
        <v>33.266792880568389</v>
      </c>
      <c r="G31">
        <f>Quasi!B134</f>
        <v>47.93151006034244</v>
      </c>
      <c r="I31">
        <f>'Mersene Twister 50000'!B134</f>
        <v>19.811542756024316</v>
      </c>
      <c r="J31">
        <f t="shared" si="10"/>
        <v>32.56004370720489</v>
      </c>
      <c r="K31">
        <f>'Mersene Twister 150000'!B134</f>
        <v>36.761798900561736</v>
      </c>
      <c r="M31">
        <f>'Knuth 50000 '!B134</f>
        <v>26.08562634327825</v>
      </c>
      <c r="N31">
        <f t="shared" si="11"/>
        <v>32.758743625217789</v>
      </c>
      <c r="O31">
        <f>'Knuth 150000 '!B134</f>
        <v>35.744111634431874</v>
      </c>
      <c r="Q31">
        <f>'Minimal STD 50000 '!B134</f>
        <v>23.586676528401799</v>
      </c>
      <c r="R31">
        <f t="shared" si="12"/>
        <v>32.319905364608331</v>
      </c>
      <c r="S31">
        <f>'Mersene Twister 150000'!B134</f>
        <v>36.761798900561736</v>
      </c>
      <c r="U31">
        <f>'Ranlux 50000 '!B134</f>
        <v>21.941544632853546</v>
      </c>
      <c r="V31">
        <f t="shared" si="13"/>
        <v>33.266792880568389</v>
      </c>
      <c r="W31">
        <f>'Ranlux 150000 '!B134</f>
        <v>31.156554329350769</v>
      </c>
      <c r="Y31">
        <f>'Quasi 50000 (2)'!B134</f>
        <v>47.891840399036106</v>
      </c>
      <c r="Z31">
        <f t="shared" si="14"/>
        <v>47.93151006034244</v>
      </c>
      <c r="AA31">
        <f>'Quasi 150000  (2)'!B134</f>
        <v>47.940056499456439</v>
      </c>
    </row>
    <row r="33" spans="2:37" x14ac:dyDescent="0.35">
      <c r="I33" t="s">
        <v>74</v>
      </c>
      <c r="J33" t="s">
        <v>87</v>
      </c>
      <c r="K33" t="s">
        <v>86</v>
      </c>
      <c r="L33" t="s">
        <v>88</v>
      </c>
      <c r="N33" t="s">
        <v>74</v>
      </c>
      <c r="O33" t="s">
        <v>89</v>
      </c>
      <c r="P33" t="s">
        <v>90</v>
      </c>
      <c r="Q33" t="s">
        <v>91</v>
      </c>
      <c r="T33" s="11" t="s">
        <v>74</v>
      </c>
      <c r="U33" s="12" t="s">
        <v>92</v>
      </c>
      <c r="V33" s="12" t="s">
        <v>94</v>
      </c>
      <c r="W33" s="13" t="s">
        <v>93</v>
      </c>
      <c r="AA33" s="11" t="s">
        <v>74</v>
      </c>
      <c r="AB33" s="12" t="s">
        <v>95</v>
      </c>
      <c r="AC33" s="12" t="s">
        <v>96</v>
      </c>
      <c r="AD33" s="13" t="s">
        <v>97</v>
      </c>
      <c r="AH33" s="11" t="s">
        <v>74</v>
      </c>
      <c r="AI33" s="12" t="s">
        <v>98</v>
      </c>
      <c r="AJ33" s="12" t="s">
        <v>99</v>
      </c>
      <c r="AK33" s="13" t="s">
        <v>100</v>
      </c>
    </row>
    <row r="34" spans="2:37" x14ac:dyDescent="0.35">
      <c r="B34" t="s">
        <v>74</v>
      </c>
      <c r="C34" t="s">
        <v>75</v>
      </c>
      <c r="I34" t="s">
        <v>67</v>
      </c>
      <c r="J34">
        <v>50</v>
      </c>
      <c r="K34">
        <v>50</v>
      </c>
      <c r="L34">
        <v>50</v>
      </c>
      <c r="N34" t="s">
        <v>67</v>
      </c>
      <c r="O34">
        <v>50.1</v>
      </c>
      <c r="P34">
        <v>49.9</v>
      </c>
      <c r="Q34">
        <v>50</v>
      </c>
      <c r="T34" s="14" t="s">
        <v>67</v>
      </c>
      <c r="U34" s="15">
        <v>50</v>
      </c>
      <c r="V34" s="15">
        <v>50.1</v>
      </c>
      <c r="W34" s="16">
        <v>50</v>
      </c>
      <c r="AA34" s="14" t="s">
        <v>67</v>
      </c>
      <c r="AB34" s="15">
        <v>49.9</v>
      </c>
      <c r="AC34" s="15">
        <v>50</v>
      </c>
      <c r="AD34" s="16">
        <v>50.1</v>
      </c>
      <c r="AH34" s="14" t="s">
        <v>67</v>
      </c>
      <c r="AI34" s="15">
        <v>50</v>
      </c>
      <c r="AJ34" s="15">
        <v>50</v>
      </c>
      <c r="AK34" s="16">
        <v>50</v>
      </c>
    </row>
    <row r="35" spans="2:37" x14ac:dyDescent="0.35">
      <c r="B35" t="s">
        <v>20</v>
      </c>
      <c r="C35">
        <v>100000</v>
      </c>
      <c r="I35" t="s">
        <v>7</v>
      </c>
      <c r="J35">
        <v>28.9</v>
      </c>
      <c r="K35">
        <v>28.9</v>
      </c>
      <c r="L35">
        <v>28.9</v>
      </c>
      <c r="N35" t="s">
        <v>7</v>
      </c>
      <c r="O35">
        <v>28.9</v>
      </c>
      <c r="P35">
        <v>28.8</v>
      </c>
      <c r="Q35">
        <v>28.9</v>
      </c>
      <c r="T35" s="14" t="s">
        <v>7</v>
      </c>
      <c r="U35" s="15">
        <v>28.9</v>
      </c>
      <c r="V35" s="15">
        <v>28.9</v>
      </c>
      <c r="W35" s="16">
        <v>28.9</v>
      </c>
      <c r="AA35" s="14" t="s">
        <v>7</v>
      </c>
      <c r="AB35" s="15">
        <v>28.9</v>
      </c>
      <c r="AC35" s="15">
        <v>28.9</v>
      </c>
      <c r="AD35" s="16">
        <v>28.9</v>
      </c>
      <c r="AH35" s="14" t="s">
        <v>7</v>
      </c>
      <c r="AI35" s="15">
        <v>28.9</v>
      </c>
      <c r="AJ35" s="15">
        <v>28.9</v>
      </c>
      <c r="AK35" s="16">
        <v>28.9</v>
      </c>
    </row>
    <row r="36" spans="2:37" x14ac:dyDescent="0.35">
      <c r="B36" t="s">
        <v>23</v>
      </c>
      <c r="C36">
        <v>1000</v>
      </c>
      <c r="I36" t="s">
        <v>20</v>
      </c>
      <c r="J36">
        <v>50000</v>
      </c>
      <c r="K36">
        <v>100000</v>
      </c>
      <c r="L36">
        <v>150000</v>
      </c>
      <c r="N36" t="s">
        <v>20</v>
      </c>
      <c r="O36">
        <v>50000</v>
      </c>
      <c r="P36">
        <v>100000</v>
      </c>
      <c r="Q36">
        <v>150000</v>
      </c>
      <c r="T36" s="14" t="s">
        <v>20</v>
      </c>
      <c r="U36" s="15">
        <v>50000</v>
      </c>
      <c r="V36" s="15">
        <v>100000</v>
      </c>
      <c r="W36" s="16">
        <v>150000</v>
      </c>
      <c r="AA36" s="14" t="s">
        <v>20</v>
      </c>
      <c r="AB36" s="15">
        <v>50000</v>
      </c>
      <c r="AC36" s="15">
        <v>100000</v>
      </c>
      <c r="AD36" s="16">
        <v>150000</v>
      </c>
      <c r="AH36" s="14" t="s">
        <v>20</v>
      </c>
      <c r="AI36" s="15">
        <v>50000</v>
      </c>
      <c r="AJ36" s="15">
        <v>100000</v>
      </c>
      <c r="AK36" s="16">
        <v>150000</v>
      </c>
    </row>
    <row r="37" spans="2:37" x14ac:dyDescent="0.35">
      <c r="B37" t="s">
        <v>32</v>
      </c>
      <c r="C37">
        <v>99</v>
      </c>
      <c r="I37" t="s">
        <v>22</v>
      </c>
      <c r="J37">
        <v>223.60679774997897</v>
      </c>
      <c r="K37">
        <v>316.22776601683796</v>
      </c>
      <c r="L37">
        <v>387.29833462074168</v>
      </c>
      <c r="N37" t="s">
        <v>22</v>
      </c>
      <c r="O37">
        <v>223.60679774997897</v>
      </c>
      <c r="P37">
        <v>316.22776601683796</v>
      </c>
      <c r="Q37">
        <v>387.29833462074168</v>
      </c>
      <c r="T37" s="14" t="s">
        <v>22</v>
      </c>
      <c r="U37" s="15">
        <v>223.60679774997897</v>
      </c>
      <c r="V37" s="15">
        <v>316.22776601683796</v>
      </c>
      <c r="W37" s="16">
        <v>387.29833462074168</v>
      </c>
      <c r="AA37" s="14" t="s">
        <v>22</v>
      </c>
      <c r="AB37" s="15">
        <v>223.60679774997897</v>
      </c>
      <c r="AC37" s="15">
        <v>316.22776601683796</v>
      </c>
      <c r="AD37" s="16">
        <v>387.29833462074168</v>
      </c>
      <c r="AH37" s="14" t="s">
        <v>22</v>
      </c>
      <c r="AI37" s="15">
        <v>223.60679774997897</v>
      </c>
      <c r="AJ37" s="15">
        <v>316.22776601683796</v>
      </c>
      <c r="AK37" s="16">
        <v>387.29833462074168</v>
      </c>
    </row>
    <row r="38" spans="2:37" x14ac:dyDescent="0.35">
      <c r="B38" t="s">
        <v>68</v>
      </c>
      <c r="C38">
        <v>123.22499999999999</v>
      </c>
      <c r="I38" t="s">
        <v>32</v>
      </c>
      <c r="J38">
        <v>99</v>
      </c>
      <c r="K38">
        <v>99</v>
      </c>
      <c r="L38">
        <v>99</v>
      </c>
      <c r="N38" t="s">
        <v>32</v>
      </c>
      <c r="O38">
        <v>99</v>
      </c>
      <c r="P38">
        <v>99</v>
      </c>
      <c r="Q38">
        <v>99</v>
      </c>
      <c r="T38" s="14" t="s">
        <v>32</v>
      </c>
      <c r="U38" s="15">
        <v>99</v>
      </c>
      <c r="V38" s="15">
        <v>99</v>
      </c>
      <c r="W38" s="16">
        <v>99</v>
      </c>
      <c r="AA38" s="14" t="s">
        <v>32</v>
      </c>
      <c r="AB38" s="15">
        <v>99</v>
      </c>
      <c r="AC38" s="15">
        <v>99</v>
      </c>
      <c r="AD38" s="16">
        <v>99</v>
      </c>
      <c r="AH38" s="14" t="s">
        <v>32</v>
      </c>
      <c r="AI38" s="15">
        <v>99</v>
      </c>
      <c r="AJ38" s="15">
        <v>99</v>
      </c>
      <c r="AK38" s="16">
        <v>99</v>
      </c>
    </row>
    <row r="39" spans="2:37" x14ac:dyDescent="0.35">
      <c r="B39" t="s">
        <v>22</v>
      </c>
      <c r="C39">
        <v>316.22776601683796</v>
      </c>
      <c r="I39" t="s">
        <v>68</v>
      </c>
      <c r="J39">
        <v>123.22499999999999</v>
      </c>
      <c r="K39">
        <v>123.22499999999999</v>
      </c>
      <c r="L39">
        <v>123.22499999999999</v>
      </c>
      <c r="N39" t="s">
        <v>68</v>
      </c>
      <c r="O39">
        <v>123.22499999999999</v>
      </c>
      <c r="P39">
        <v>123.22499999999999</v>
      </c>
      <c r="Q39">
        <v>123.22499999999999</v>
      </c>
      <c r="T39" s="14" t="s">
        <v>68</v>
      </c>
      <c r="U39" s="15">
        <v>123.22499999999999</v>
      </c>
      <c r="V39" s="15">
        <v>123.22499999999999</v>
      </c>
      <c r="W39" s="16">
        <v>123.22499999999999</v>
      </c>
      <c r="AA39" s="14" t="s">
        <v>68</v>
      </c>
      <c r="AB39" s="15">
        <v>123.22499999999999</v>
      </c>
      <c r="AC39" s="15">
        <v>123.22499999999999</v>
      </c>
      <c r="AD39" s="16">
        <v>123.22499999999999</v>
      </c>
      <c r="AH39" s="14" t="s">
        <v>68</v>
      </c>
      <c r="AI39" s="15">
        <v>123.22499999999999</v>
      </c>
      <c r="AJ39" s="15">
        <v>123.22499999999999</v>
      </c>
      <c r="AK39" s="16">
        <v>123.22499999999999</v>
      </c>
    </row>
    <row r="40" spans="2:37" x14ac:dyDescent="0.35">
      <c r="I40" t="s">
        <v>21</v>
      </c>
      <c r="J40">
        <v>0.12924472909948784</v>
      </c>
      <c r="K40">
        <v>9.1389824378866155E-2</v>
      </c>
      <c r="L40">
        <v>7.4619479136929567E-2</v>
      </c>
      <c r="N40" t="s">
        <v>21</v>
      </c>
      <c r="O40">
        <v>0.12924472909948784</v>
      </c>
      <c r="P40">
        <v>9.107359661284932E-2</v>
      </c>
      <c r="Q40">
        <v>7.4619479136929567E-2</v>
      </c>
      <c r="T40" s="14" t="s">
        <v>21</v>
      </c>
      <c r="U40" s="15">
        <v>0.12924472909948784</v>
      </c>
      <c r="V40" s="15">
        <v>9.1389824378866155E-2</v>
      </c>
      <c r="W40" s="16">
        <v>7.4619479136929567E-2</v>
      </c>
      <c r="AA40" s="14" t="s">
        <v>21</v>
      </c>
      <c r="AB40" s="15">
        <v>0.12924472909948784</v>
      </c>
      <c r="AC40" s="15">
        <v>9.1389824378866155E-2</v>
      </c>
      <c r="AD40" s="16">
        <v>7.4619479136929567E-2</v>
      </c>
      <c r="AH40" s="14" t="s">
        <v>21</v>
      </c>
      <c r="AI40" s="15">
        <v>0.12924472909948784</v>
      </c>
      <c r="AJ40" s="15">
        <v>9.1389824378866155E-2</v>
      </c>
      <c r="AK40" s="16">
        <v>7.4619479136929567E-2</v>
      </c>
    </row>
    <row r="41" spans="2:37" x14ac:dyDescent="0.35">
      <c r="B41" t="s">
        <v>73</v>
      </c>
      <c r="C41" s="2" t="s">
        <v>66</v>
      </c>
      <c r="D41" t="s">
        <v>60</v>
      </c>
      <c r="E41" t="s">
        <v>61</v>
      </c>
      <c r="F41" t="s">
        <v>62</v>
      </c>
      <c r="G41" t="s">
        <v>63</v>
      </c>
      <c r="I41" t="s">
        <v>23</v>
      </c>
      <c r="J41">
        <v>500</v>
      </c>
      <c r="K41">
        <v>1000</v>
      </c>
      <c r="L41">
        <v>1500</v>
      </c>
      <c r="N41" t="s">
        <v>23</v>
      </c>
      <c r="O41">
        <v>500</v>
      </c>
      <c r="P41">
        <v>1000</v>
      </c>
      <c r="Q41">
        <v>1500</v>
      </c>
      <c r="T41" s="14" t="s">
        <v>23</v>
      </c>
      <c r="U41" s="15">
        <v>500</v>
      </c>
      <c r="V41" s="15">
        <v>1000</v>
      </c>
      <c r="W41" s="16">
        <v>1500</v>
      </c>
      <c r="AA41" s="14" t="s">
        <v>23</v>
      </c>
      <c r="AB41" s="15">
        <v>500</v>
      </c>
      <c r="AC41" s="15">
        <v>1000</v>
      </c>
      <c r="AD41" s="16">
        <v>1500</v>
      </c>
      <c r="AH41" s="14" t="s">
        <v>23</v>
      </c>
      <c r="AI41" s="15">
        <v>500</v>
      </c>
      <c r="AJ41" s="15">
        <v>1000</v>
      </c>
      <c r="AK41" s="16">
        <v>1500</v>
      </c>
    </row>
    <row r="42" spans="2:37" x14ac:dyDescent="0.35">
      <c r="B42" t="s">
        <v>67</v>
      </c>
      <c r="C42">
        <v>50</v>
      </c>
      <c r="D42">
        <v>49.9</v>
      </c>
      <c r="E42">
        <v>50.1</v>
      </c>
      <c r="F42">
        <v>50</v>
      </c>
      <c r="G42">
        <v>50</v>
      </c>
      <c r="I42" s="10" t="s">
        <v>31</v>
      </c>
      <c r="J42">
        <v>371.39600000000019</v>
      </c>
      <c r="K42">
        <v>558.91200000000015</v>
      </c>
      <c r="L42">
        <v>834.05466666666666</v>
      </c>
      <c r="N42" s="10" t="s">
        <v>31</v>
      </c>
      <c r="O42">
        <v>324.6880000000001</v>
      </c>
      <c r="P42">
        <v>590.83599999999967</v>
      </c>
      <c r="Q42">
        <v>800.39733333333334</v>
      </c>
      <c r="T42" s="17" t="s">
        <v>31</v>
      </c>
      <c r="U42" s="15">
        <v>347.28800000000007</v>
      </c>
      <c r="V42" s="15">
        <v>611.83399999999995</v>
      </c>
      <c r="W42" s="16">
        <v>834.05466666666666</v>
      </c>
      <c r="AA42" s="17" t="s">
        <v>31</v>
      </c>
      <c r="AB42" s="15">
        <v>370.29599999999994</v>
      </c>
      <c r="AC42" s="15">
        <v>637.67399999999998</v>
      </c>
      <c r="AD42" s="16">
        <v>851.27733333333288</v>
      </c>
      <c r="AH42" s="17" t="s">
        <v>31</v>
      </c>
      <c r="AI42" s="15">
        <v>250.17999999999975</v>
      </c>
      <c r="AJ42" s="15">
        <v>500.09000000000009</v>
      </c>
      <c r="AK42" s="16">
        <v>750.02800000000093</v>
      </c>
    </row>
    <row r="43" spans="2:37" x14ac:dyDescent="0.35">
      <c r="B43" t="s">
        <v>71</v>
      </c>
      <c r="C43">
        <v>28.9</v>
      </c>
      <c r="D43">
        <v>28.8</v>
      </c>
      <c r="E43">
        <v>28.9</v>
      </c>
      <c r="F43">
        <v>28.9</v>
      </c>
      <c r="G43">
        <v>28.9</v>
      </c>
      <c r="I43" s="5" t="s">
        <v>47</v>
      </c>
      <c r="N43" s="10" t="s">
        <v>47</v>
      </c>
      <c r="T43" s="17" t="s">
        <v>47</v>
      </c>
      <c r="U43" s="15"/>
      <c r="V43" s="15"/>
      <c r="W43" s="16"/>
      <c r="AA43" s="17" t="s">
        <v>47</v>
      </c>
      <c r="AB43" s="15"/>
      <c r="AC43" s="15"/>
      <c r="AD43" s="16"/>
      <c r="AH43" s="17" t="s">
        <v>47</v>
      </c>
      <c r="AI43" s="15"/>
      <c r="AJ43" s="15"/>
      <c r="AK43" s="16"/>
    </row>
    <row r="44" spans="2:37" ht="16.5" x14ac:dyDescent="0.45">
      <c r="B44" t="s">
        <v>21</v>
      </c>
      <c r="C44">
        <v>9.1389824378866155E-2</v>
      </c>
      <c r="D44">
        <v>9.107359661284932E-2</v>
      </c>
      <c r="E44">
        <v>9.1389824378866155E-2</v>
      </c>
      <c r="F44">
        <v>9.1389824378866155E-2</v>
      </c>
      <c r="G44">
        <v>9.1389824378866155E-2</v>
      </c>
      <c r="I44" t="s">
        <v>42</v>
      </c>
      <c r="J44">
        <v>6.3239733319501057E-2</v>
      </c>
      <c r="K44">
        <v>6.0789733319501049E-2</v>
      </c>
      <c r="L44">
        <v>6.0799733319501059E-2</v>
      </c>
      <c r="N44" t="s">
        <v>69</v>
      </c>
      <c r="O44">
        <v>6.0194158903379119E-2</v>
      </c>
      <c r="P44">
        <v>6.1633642388969345E-2</v>
      </c>
      <c r="Q44">
        <v>6.2604414706436212E-2</v>
      </c>
      <c r="T44" s="14" t="s">
        <v>69</v>
      </c>
      <c r="U44" s="15">
        <v>6.1939733319501089E-2</v>
      </c>
      <c r="V44" s="15">
        <v>6.2926648682537917E-2</v>
      </c>
      <c r="W44" s="16">
        <v>6.0799733319501059E-2</v>
      </c>
      <c r="AA44" s="14" t="s">
        <v>69</v>
      </c>
      <c r="AB44" s="15">
        <v>6.4272629753319072E-2</v>
      </c>
      <c r="AC44" s="15">
        <v>6.2057748039769517E-2</v>
      </c>
      <c r="AD44" s="16">
        <v>6.1369982015871211E-2</v>
      </c>
      <c r="AH44" s="14" t="s">
        <v>69</v>
      </c>
      <c r="AI44" s="15">
        <v>6.1939733319501089E-2</v>
      </c>
      <c r="AJ44" s="15">
        <v>6.1949733319501044E-2</v>
      </c>
      <c r="AK44" s="16">
        <v>6.1939733319501089E-2</v>
      </c>
    </row>
    <row r="45" spans="2:37" ht="16.5" x14ac:dyDescent="0.45">
      <c r="B45" t="s">
        <v>31</v>
      </c>
      <c r="C45">
        <v>558.91200000000015</v>
      </c>
      <c r="D45">
        <v>590.83599999999967</v>
      </c>
      <c r="E45">
        <v>611.83399999999995</v>
      </c>
      <c r="F45">
        <v>637.67399999999998</v>
      </c>
      <c r="G45">
        <v>500.09000000000009</v>
      </c>
      <c r="I45" t="s">
        <v>44</v>
      </c>
      <c r="J45">
        <v>6.0821048987994286E-3</v>
      </c>
      <c r="K45">
        <v>4.3006976178289955E-3</v>
      </c>
      <c r="L45">
        <v>3.5115049005613914E-3</v>
      </c>
      <c r="N45" t="s">
        <v>70</v>
      </c>
      <c r="O45">
        <v>6.0821048987994286E-3</v>
      </c>
      <c r="P45">
        <v>4.3006976178289955E-3</v>
      </c>
      <c r="Q45">
        <v>3.5115049005613914E-3</v>
      </c>
      <c r="T45" s="14" t="s">
        <v>70</v>
      </c>
      <c r="U45" s="15">
        <v>6.0821048987994286E-3</v>
      </c>
      <c r="V45" s="15">
        <v>4.3006976178289955E-3</v>
      </c>
      <c r="W45" s="16">
        <v>3.5115049005613914E-3</v>
      </c>
      <c r="AA45" s="14" t="s">
        <v>70</v>
      </c>
      <c r="AB45" s="15">
        <v>6.0821048987994286E-3</v>
      </c>
      <c r="AC45" s="15">
        <v>4.3006976178289955E-3</v>
      </c>
      <c r="AD45" s="16">
        <v>3.5115049005613914E-3</v>
      </c>
      <c r="AH45" s="14" t="s">
        <v>70</v>
      </c>
      <c r="AI45" s="15">
        <v>6.0821048987994286E-3</v>
      </c>
      <c r="AJ45" s="15">
        <v>4.3006976178289955E-3</v>
      </c>
      <c r="AK45" s="16">
        <v>3.5115049005613914E-3</v>
      </c>
    </row>
    <row r="46" spans="2:37" x14ac:dyDescent="0.35">
      <c r="B46" t="s">
        <v>68</v>
      </c>
      <c r="C46">
        <v>123.22499999999999</v>
      </c>
      <c r="D46">
        <v>123.22499999999999</v>
      </c>
      <c r="E46">
        <v>123.22499999999999</v>
      </c>
      <c r="F46">
        <v>123.22499999999999</v>
      </c>
      <c r="G46">
        <v>123.22499999999999</v>
      </c>
      <c r="I46" s="10" t="s">
        <v>48</v>
      </c>
      <c r="J46">
        <v>-3.6267605544951054</v>
      </c>
      <c r="K46">
        <v>-5.2349865792082966</v>
      </c>
      <c r="L46">
        <v>-5.7477966723361362</v>
      </c>
      <c r="N46" s="10" t="s">
        <v>48</v>
      </c>
      <c r="O46">
        <v>-4.3437645399630815</v>
      </c>
      <c r="P46">
        <v>-5.2815228650360542</v>
      </c>
      <c r="Q46">
        <v>-5.6306242222638012</v>
      </c>
      <c r="T46" s="17" t="s">
        <v>48</v>
      </c>
      <c r="U46" s="15">
        <v>-4.0725449845635229</v>
      </c>
      <c r="V46" s="15">
        <v>-5.2242886129817574</v>
      </c>
      <c r="W46" s="16">
        <v>-5.7477966723361362</v>
      </c>
      <c r="AA46" s="17" t="s">
        <v>48</v>
      </c>
      <c r="AB46" s="21">
        <v>-3.9551060717892099</v>
      </c>
      <c r="AC46" s="21">
        <v>-5.3369544076690723</v>
      </c>
      <c r="AD46" s="22">
        <v>-5.0672735597089922</v>
      </c>
      <c r="AH46" s="17" t="s">
        <v>48</v>
      </c>
      <c r="AI46" s="15">
        <v>-6.9901912738157597</v>
      </c>
      <c r="AJ46" s="15">
        <v>-6.9959318897956564</v>
      </c>
      <c r="AK46" s="16">
        <v>-6.9974734187831293</v>
      </c>
    </row>
    <row r="47" spans="2:37" x14ac:dyDescent="0.35">
      <c r="I47" t="s">
        <v>64</v>
      </c>
      <c r="J47">
        <v>1.0954122535738325E-2</v>
      </c>
      <c r="K47">
        <v>7.7458505063032392E-3</v>
      </c>
      <c r="L47">
        <v>6.324492076013313E-3</v>
      </c>
      <c r="N47" t="s">
        <v>64</v>
      </c>
      <c r="O47">
        <v>1.0954122535738325E-2</v>
      </c>
      <c r="P47">
        <v>7.7458505063032392E-3</v>
      </c>
      <c r="Q47">
        <v>6.324492076013313E-3</v>
      </c>
      <c r="T47" s="14" t="s">
        <v>64</v>
      </c>
      <c r="U47" s="15">
        <v>1.0954122535738325E-2</v>
      </c>
      <c r="V47" s="15">
        <v>7.7458505063032392E-3</v>
      </c>
      <c r="W47" s="16">
        <v>6.324492076013313E-3</v>
      </c>
      <c r="AA47" s="14" t="s">
        <v>64</v>
      </c>
      <c r="AB47" s="15">
        <v>1.0954122535738325E-2</v>
      </c>
      <c r="AC47" s="15">
        <v>7.7458505063032392E-3</v>
      </c>
      <c r="AD47" s="16">
        <v>6.324492076013313E-3</v>
      </c>
      <c r="AH47" s="14" t="s">
        <v>64</v>
      </c>
      <c r="AI47" s="15">
        <v>1.0954122535738325E-2</v>
      </c>
      <c r="AJ47" s="15">
        <v>7.7458505063032392E-3</v>
      </c>
      <c r="AK47" s="16">
        <v>6.324492076013313E-3</v>
      </c>
    </row>
    <row r="48" spans="2:37" x14ac:dyDescent="0.35">
      <c r="B48" t="s">
        <v>47</v>
      </c>
      <c r="C48" s="7" t="s">
        <v>66</v>
      </c>
      <c r="D48" s="8" t="s">
        <v>60</v>
      </c>
      <c r="E48" s="8" t="s">
        <v>61</v>
      </c>
      <c r="F48" s="8" t="s">
        <v>62</v>
      </c>
      <c r="G48" s="9" t="s">
        <v>63</v>
      </c>
      <c r="I48" s="10" t="s">
        <v>50</v>
      </c>
      <c r="J48">
        <v>-331.08635973923361</v>
      </c>
      <c r="K48">
        <v>-675.84399866073977</v>
      </c>
      <c r="L48">
        <v>-908.81553858460984</v>
      </c>
      <c r="N48" t="s">
        <v>50</v>
      </c>
      <c r="O48">
        <v>-396.54153272353409</v>
      </c>
      <c r="P48">
        <v>-681.85189744343484</v>
      </c>
      <c r="Q48">
        <v>-890.28876225790191</v>
      </c>
      <c r="T48" s="14" t="s">
        <v>50</v>
      </c>
      <c r="U48" s="15">
        <v>-371.78194522442658</v>
      </c>
      <c r="V48" s="15">
        <v>-674.46287644338815</v>
      </c>
      <c r="W48" s="16">
        <v>-908.81553858460984</v>
      </c>
      <c r="AA48" s="14" t="s">
        <v>50</v>
      </c>
      <c r="AB48" s="15">
        <v>-361.06096667126877</v>
      </c>
      <c r="AC48" s="15">
        <v>-689.00818616704373</v>
      </c>
      <c r="AD48" s="16">
        <v>-801.21431077880061</v>
      </c>
      <c r="AH48" s="14" t="s">
        <v>50</v>
      </c>
      <c r="AI48" s="15">
        <v>-638.13338320891899</v>
      </c>
      <c r="AJ48" s="15">
        <v>-903.18447071792423</v>
      </c>
      <c r="AK48" s="16">
        <v>-1106.4087573644388</v>
      </c>
    </row>
    <row r="49" spans="2:37" x14ac:dyDescent="0.35">
      <c r="B49" t="s">
        <v>69</v>
      </c>
      <c r="C49">
        <v>6.0789733319501049E-2</v>
      </c>
      <c r="D49">
        <v>6.1633642388969345E-2</v>
      </c>
      <c r="E49">
        <v>6.2926648682537917E-2</v>
      </c>
      <c r="F49">
        <v>6.2057748039769517E-2</v>
      </c>
      <c r="G49">
        <v>6.1949733319501044E-2</v>
      </c>
      <c r="I49" t="s">
        <v>51</v>
      </c>
      <c r="J49">
        <v>0</v>
      </c>
      <c r="K49">
        <v>0</v>
      </c>
      <c r="L49">
        <v>0</v>
      </c>
      <c r="N49" t="s">
        <v>51</v>
      </c>
      <c r="O49">
        <v>0</v>
      </c>
      <c r="P49">
        <v>0</v>
      </c>
      <c r="Q49">
        <v>0</v>
      </c>
      <c r="T49" s="14" t="s">
        <v>51</v>
      </c>
      <c r="U49" s="15">
        <v>0</v>
      </c>
      <c r="V49" s="15">
        <v>0</v>
      </c>
      <c r="W49" s="16">
        <v>0</v>
      </c>
      <c r="AA49" s="14" t="s">
        <v>51</v>
      </c>
      <c r="AB49" s="15">
        <v>0</v>
      </c>
      <c r="AC49" s="15">
        <v>0</v>
      </c>
      <c r="AD49" s="16">
        <v>0</v>
      </c>
      <c r="AH49" s="14" t="s">
        <v>51</v>
      </c>
      <c r="AI49" s="15">
        <v>0</v>
      </c>
      <c r="AJ49" s="15">
        <v>0</v>
      </c>
      <c r="AK49" s="16">
        <v>0</v>
      </c>
    </row>
    <row r="50" spans="2:37" x14ac:dyDescent="0.35">
      <c r="B50" t="s">
        <v>70</v>
      </c>
      <c r="C50">
        <v>4.3006976178289955E-3</v>
      </c>
      <c r="D50">
        <v>4.3006976178289955E-3</v>
      </c>
      <c r="E50">
        <v>4.3006976178289955E-3</v>
      </c>
      <c r="F50">
        <v>4.3006976178289955E-3</v>
      </c>
      <c r="G50">
        <v>4.3006976178289955E-3</v>
      </c>
      <c r="I50" t="s">
        <v>52</v>
      </c>
      <c r="J50">
        <v>-3.6482302401473912</v>
      </c>
      <c r="K50">
        <v>-5.2501681672302825</v>
      </c>
      <c r="L50">
        <v>-5.7601924490256309</v>
      </c>
      <c r="N50" t="s">
        <v>52</v>
      </c>
      <c r="O50">
        <v>-4.3652342256153673</v>
      </c>
      <c r="P50">
        <v>-5.2967044530580401</v>
      </c>
      <c r="Q50">
        <v>-5.6430199989532959</v>
      </c>
      <c r="T50" s="14" t="s">
        <v>52</v>
      </c>
      <c r="U50" s="15">
        <v>-4.0940146702158087</v>
      </c>
      <c r="V50" s="15">
        <v>-5.2394702010037433</v>
      </c>
      <c r="W50" s="16">
        <v>-5.7601924490256309</v>
      </c>
      <c r="AA50" s="14" t="s">
        <v>52</v>
      </c>
      <c r="AB50" s="15">
        <v>-3.9765757574414957</v>
      </c>
      <c r="AC50" s="15">
        <v>-5.3521359956910581</v>
      </c>
      <c r="AD50" s="16">
        <v>-5.0796693363984868</v>
      </c>
      <c r="AH50" s="14" t="s">
        <v>52</v>
      </c>
      <c r="AI50" s="15">
        <v>-7.0116609594680455</v>
      </c>
      <c r="AJ50" s="15">
        <v>-7.0111134778176423</v>
      </c>
      <c r="AK50" s="16">
        <v>-7.009869195472624</v>
      </c>
    </row>
    <row r="51" spans="2:37" x14ac:dyDescent="0.35">
      <c r="I51" t="s">
        <v>53</v>
      </c>
      <c r="J51">
        <v>-3.6052908688428196</v>
      </c>
      <c r="K51">
        <v>-5.2198049911863107</v>
      </c>
      <c r="L51">
        <v>-5.7354008956466416</v>
      </c>
      <c r="N51" t="s">
        <v>53</v>
      </c>
      <c r="O51">
        <v>-4.3222948543107957</v>
      </c>
      <c r="P51">
        <v>-5.2663412770140683</v>
      </c>
      <c r="Q51">
        <v>-5.6182284455743066</v>
      </c>
      <c r="T51" s="14" t="s">
        <v>53</v>
      </c>
      <c r="U51" s="15">
        <v>-4.0510752989112371</v>
      </c>
      <c r="V51" s="15">
        <v>-5.2091070249597715</v>
      </c>
      <c r="W51" s="16">
        <v>-5.7354008956466416</v>
      </c>
      <c r="AA51" s="14" t="s">
        <v>53</v>
      </c>
      <c r="AB51" s="15">
        <v>-3.9336363861369241</v>
      </c>
      <c r="AC51" s="15">
        <v>-5.3217728196470864</v>
      </c>
      <c r="AD51" s="16">
        <v>-5.0548777830194975</v>
      </c>
      <c r="AH51" s="14" t="s">
        <v>53</v>
      </c>
      <c r="AI51" s="15">
        <v>-6.9687215881634739</v>
      </c>
      <c r="AJ51" s="15">
        <v>-6.9807503017736705</v>
      </c>
      <c r="AK51" s="16">
        <v>-6.9850776420936347</v>
      </c>
    </row>
    <row r="52" spans="2:37" x14ac:dyDescent="0.35">
      <c r="B52" t="s">
        <v>48</v>
      </c>
      <c r="C52" s="7" t="s">
        <v>66</v>
      </c>
      <c r="D52" s="8" t="s">
        <v>60</v>
      </c>
      <c r="E52" s="8" t="s">
        <v>61</v>
      </c>
      <c r="F52" s="8" t="s">
        <v>62</v>
      </c>
      <c r="G52" s="9" t="s">
        <v>63</v>
      </c>
      <c r="I52" s="10" t="s">
        <v>54</v>
      </c>
      <c r="J52">
        <v>19.768604243361185</v>
      </c>
      <c r="K52">
        <v>32.529680834766872</v>
      </c>
      <c r="L52">
        <v>36.737007512450404</v>
      </c>
      <c r="N52" s="10" t="s">
        <v>54</v>
      </c>
      <c r="O52">
        <v>26.042687830615119</v>
      </c>
      <c r="P52">
        <v>32.728380752779771</v>
      </c>
      <c r="Q52">
        <v>35.719320246320542</v>
      </c>
      <c r="T52" s="17" t="s">
        <v>54</v>
      </c>
      <c r="U52" s="15">
        <v>23.543738015738668</v>
      </c>
      <c r="V52" s="15">
        <v>32.289542492170312</v>
      </c>
      <c r="W52" s="16">
        <v>36.737007512450404</v>
      </c>
      <c r="AA52" s="17" t="s">
        <v>54</v>
      </c>
      <c r="AB52" s="21">
        <v>21.898606120190415</v>
      </c>
      <c r="AC52" s="21">
        <v>33.23643000813037</v>
      </c>
      <c r="AD52" s="22">
        <v>31.131762941239437</v>
      </c>
      <c r="AH52" s="17" t="s">
        <v>54</v>
      </c>
      <c r="AI52" s="15">
        <v>47.848901886372978</v>
      </c>
      <c r="AJ52" s="15">
        <v>47.901147187904421</v>
      </c>
      <c r="AK52" s="16">
        <v>47.915265111345107</v>
      </c>
    </row>
    <row r="53" spans="2:37" x14ac:dyDescent="0.35">
      <c r="B53" t="s">
        <v>48</v>
      </c>
      <c r="C53">
        <v>-5.2349865792082966</v>
      </c>
      <c r="D53">
        <v>-5.2815228650360542</v>
      </c>
      <c r="E53">
        <v>-5.2242886129817574</v>
      </c>
      <c r="F53">
        <v>-5.3369544076690723</v>
      </c>
      <c r="G53">
        <v>-6.9959318897956564</v>
      </c>
      <c r="I53" t="s">
        <v>65</v>
      </c>
      <c r="J53">
        <v>2.1907806981058962E-2</v>
      </c>
      <c r="K53">
        <v>1.5491546108763916E-2</v>
      </c>
      <c r="L53">
        <v>1.2648899830244026E-2</v>
      </c>
      <c r="N53" t="s">
        <v>65</v>
      </c>
      <c r="O53">
        <v>2.1907806981058962E-2</v>
      </c>
      <c r="P53">
        <v>1.5491546108763916E-2</v>
      </c>
      <c r="Q53">
        <v>1.2648899830244026E-2</v>
      </c>
      <c r="T53" s="14" t="s">
        <v>65</v>
      </c>
      <c r="U53" s="15">
        <v>2.1907806981058962E-2</v>
      </c>
      <c r="V53" s="15">
        <v>1.5491546108763916E-2</v>
      </c>
      <c r="W53" s="16">
        <v>1.2648899830244026E-2</v>
      </c>
      <c r="AA53" s="14" t="s">
        <v>65</v>
      </c>
      <c r="AB53" s="15">
        <v>2.1907806981058962E-2</v>
      </c>
      <c r="AC53" s="15">
        <v>1.5491546108763916E-2</v>
      </c>
      <c r="AD53" s="16">
        <v>1.2648899830244026E-2</v>
      </c>
      <c r="AH53" s="14" t="s">
        <v>65</v>
      </c>
      <c r="AI53" s="15">
        <v>2.1907806981058962E-2</v>
      </c>
      <c r="AJ53" s="15">
        <v>1.5491546108763916E-2</v>
      </c>
      <c r="AK53" s="16">
        <v>1.2648899830244026E-2</v>
      </c>
    </row>
    <row r="54" spans="2:37" x14ac:dyDescent="0.35">
      <c r="B54" t="s">
        <v>64</v>
      </c>
      <c r="C54">
        <v>7.7458505063032392E-3</v>
      </c>
      <c r="D54">
        <v>7.7458505063032392E-3</v>
      </c>
      <c r="E54">
        <v>7.7458505063032392E-3</v>
      </c>
      <c r="F54">
        <v>7.7458505063032392E-3</v>
      </c>
      <c r="G54">
        <v>7.7458505063032392E-3</v>
      </c>
      <c r="I54" t="s">
        <v>56</v>
      </c>
      <c r="J54">
        <v>902.35431873453661</v>
      </c>
      <c r="K54">
        <v>2099.8343616822144</v>
      </c>
      <c r="L54">
        <v>2904.3638581602763</v>
      </c>
      <c r="N54" t="s">
        <v>56</v>
      </c>
      <c r="O54">
        <v>1188.7400620760941</v>
      </c>
      <c r="P54">
        <v>2112.6607068783528</v>
      </c>
      <c r="Q54">
        <v>2823.9072746006113</v>
      </c>
      <c r="T54" s="14" t="s">
        <v>56</v>
      </c>
      <c r="U54" s="15">
        <v>1074.6734274267662</v>
      </c>
      <c r="V54" s="15">
        <v>2084.3331108121861</v>
      </c>
      <c r="W54" s="16">
        <v>2904.3638581602763</v>
      </c>
      <c r="AA54" s="14" t="s">
        <v>56</v>
      </c>
      <c r="AB54" s="15">
        <v>999.58001908285473</v>
      </c>
      <c r="AC54" s="15">
        <v>2145.4559651297668</v>
      </c>
      <c r="AD54" s="16">
        <v>2461.2229805790812</v>
      </c>
      <c r="AH54" s="14" t="s">
        <v>56</v>
      </c>
      <c r="AI54" s="15">
        <v>2184.102768832232</v>
      </c>
      <c r="AJ54" s="15">
        <v>3092.0830530146804</v>
      </c>
      <c r="AK54" s="16">
        <v>3788.0974436035763</v>
      </c>
    </row>
    <row r="55" spans="2:37" x14ac:dyDescent="0.35">
      <c r="B55" t="s">
        <v>50</v>
      </c>
      <c r="C55">
        <v>-675.84399866073977</v>
      </c>
      <c r="D55">
        <v>-681.85189744343484</v>
      </c>
      <c r="E55">
        <v>-674.46287644338815</v>
      </c>
      <c r="F55">
        <v>-689.00818616704373</v>
      </c>
      <c r="G55">
        <v>-903.18447071792423</v>
      </c>
      <c r="I55" t="s">
        <v>51</v>
      </c>
      <c r="J55">
        <v>0</v>
      </c>
      <c r="K55">
        <v>0</v>
      </c>
      <c r="L55">
        <v>0</v>
      </c>
      <c r="N55" t="s">
        <v>51</v>
      </c>
      <c r="O55">
        <v>0</v>
      </c>
      <c r="P55">
        <v>0</v>
      </c>
      <c r="Q55">
        <v>0</v>
      </c>
      <c r="T55" s="14" t="s">
        <v>51</v>
      </c>
      <c r="U55" s="15">
        <v>0</v>
      </c>
      <c r="V55" s="15">
        <v>0</v>
      </c>
      <c r="W55" s="16">
        <v>0</v>
      </c>
      <c r="AA55" s="14" t="s">
        <v>51</v>
      </c>
      <c r="AB55" s="15">
        <v>0</v>
      </c>
      <c r="AC55" s="15">
        <v>0</v>
      </c>
      <c r="AD55" s="16">
        <v>0</v>
      </c>
      <c r="AH55" s="14" t="s">
        <v>51</v>
      </c>
      <c r="AI55" s="15">
        <v>0</v>
      </c>
      <c r="AJ55" s="15">
        <v>0</v>
      </c>
      <c r="AK55" s="16">
        <v>0</v>
      </c>
    </row>
    <row r="56" spans="2:37" x14ac:dyDescent="0.35">
      <c r="B56" t="s">
        <v>51</v>
      </c>
      <c r="C56">
        <v>0</v>
      </c>
      <c r="D56">
        <v>0</v>
      </c>
      <c r="E56">
        <v>0</v>
      </c>
      <c r="F56">
        <v>0</v>
      </c>
      <c r="G56">
        <v>0</v>
      </c>
      <c r="I56" t="s">
        <v>52</v>
      </c>
      <c r="J56">
        <v>19.725665730698054</v>
      </c>
      <c r="K56">
        <v>32.499317962328853</v>
      </c>
      <c r="L56">
        <v>36.712216124339072</v>
      </c>
      <c r="N56" t="s">
        <v>52</v>
      </c>
      <c r="O56">
        <v>25.999749317951988</v>
      </c>
      <c r="P56">
        <v>32.698017880341752</v>
      </c>
      <c r="Q56">
        <v>35.69452885820921</v>
      </c>
      <c r="T56" s="14" t="s">
        <v>52</v>
      </c>
      <c r="U56" s="15">
        <v>23.500799503075537</v>
      </c>
      <c r="V56" s="15">
        <v>32.259179619732294</v>
      </c>
      <c r="W56" s="16">
        <v>36.712216124339072</v>
      </c>
      <c r="AA56" s="14" t="s">
        <v>52</v>
      </c>
      <c r="AB56" s="15">
        <v>21.855667607527284</v>
      </c>
      <c r="AC56" s="15">
        <v>33.206067135692351</v>
      </c>
      <c r="AD56" s="16">
        <v>31.106971553128105</v>
      </c>
      <c r="AH56" s="14" t="s">
        <v>52</v>
      </c>
      <c r="AI56" s="15">
        <v>47.805963373709851</v>
      </c>
      <c r="AJ56" s="15">
        <v>47.870784315466402</v>
      </c>
      <c r="AK56" s="16">
        <v>47.890473723233775</v>
      </c>
    </row>
    <row r="57" spans="2:37" x14ac:dyDescent="0.35">
      <c r="B57" t="s">
        <v>52</v>
      </c>
      <c r="C57">
        <v>-5.2501681672302825</v>
      </c>
      <c r="D57">
        <v>-5.2967044530580401</v>
      </c>
      <c r="E57">
        <v>-5.2394702010037433</v>
      </c>
      <c r="F57">
        <v>-5.3521359956910581</v>
      </c>
      <c r="G57">
        <v>-7.0111134778176423</v>
      </c>
      <c r="I57" t="s">
        <v>57</v>
      </c>
      <c r="J57">
        <v>19.811542756024316</v>
      </c>
      <c r="K57">
        <v>32.56004370720489</v>
      </c>
      <c r="L57">
        <v>36.761798900561736</v>
      </c>
      <c r="N57" t="s">
        <v>57</v>
      </c>
      <c r="O57">
        <v>26.08562634327825</v>
      </c>
      <c r="P57">
        <v>32.758743625217789</v>
      </c>
      <c r="Q57">
        <v>35.744111634431874</v>
      </c>
      <c r="T57" s="18" t="s">
        <v>57</v>
      </c>
      <c r="U57" s="19">
        <v>23.586676528401799</v>
      </c>
      <c r="V57" s="19">
        <v>32.319905364608331</v>
      </c>
      <c r="W57" s="20">
        <v>36.761798900561736</v>
      </c>
      <c r="AA57" s="18" t="s">
        <v>57</v>
      </c>
      <c r="AB57" s="19">
        <v>21.941544632853546</v>
      </c>
      <c r="AC57" s="19">
        <v>33.266792880568389</v>
      </c>
      <c r="AD57" s="20">
        <v>31.156554329350769</v>
      </c>
      <c r="AH57" s="18" t="s">
        <v>57</v>
      </c>
      <c r="AI57" s="19">
        <v>47.891840399036106</v>
      </c>
      <c r="AJ57" s="19">
        <v>47.93151006034244</v>
      </c>
      <c r="AK57" s="20">
        <v>47.940056499456439</v>
      </c>
    </row>
    <row r="58" spans="2:37" x14ac:dyDescent="0.35">
      <c r="B58" t="s">
        <v>53</v>
      </c>
      <c r="C58">
        <v>-5.2198049911863107</v>
      </c>
      <c r="D58">
        <v>-5.2663412770140683</v>
      </c>
      <c r="E58">
        <v>-5.2091070249597715</v>
      </c>
      <c r="F58">
        <v>-5.3217728196470864</v>
      </c>
      <c r="G58">
        <v>-6.9807503017736705</v>
      </c>
    </row>
    <row r="60" spans="2:37" x14ac:dyDescent="0.35">
      <c r="B60" t="s">
        <v>72</v>
      </c>
      <c r="C60" s="7" t="s">
        <v>66</v>
      </c>
      <c r="D60" s="8" t="s">
        <v>60</v>
      </c>
      <c r="E60" s="8" t="s">
        <v>61</v>
      </c>
      <c r="F60" s="8" t="s">
        <v>62</v>
      </c>
      <c r="G60" s="9" t="s">
        <v>63</v>
      </c>
    </row>
    <row r="61" spans="2:37" x14ac:dyDescent="0.35">
      <c r="B61" t="s">
        <v>72</v>
      </c>
      <c r="C61">
        <v>32.529680834766872</v>
      </c>
      <c r="D61">
        <v>32.728380752779771</v>
      </c>
      <c r="E61">
        <v>32.289542492170312</v>
      </c>
      <c r="F61">
        <v>33.23643000813037</v>
      </c>
      <c r="G61">
        <v>47.901147187904421</v>
      </c>
    </row>
    <row r="62" spans="2:37" x14ac:dyDescent="0.35">
      <c r="B62" t="s">
        <v>65</v>
      </c>
      <c r="C62">
        <v>1.5491546108763916E-2</v>
      </c>
      <c r="D62">
        <v>1.5491546108763916E-2</v>
      </c>
      <c r="E62">
        <v>1.5491546108763916E-2</v>
      </c>
      <c r="F62">
        <v>1.5491546108763916E-2</v>
      </c>
      <c r="G62">
        <v>1.5491546108763916E-2</v>
      </c>
    </row>
    <row r="63" spans="2:37" x14ac:dyDescent="0.35">
      <c r="B63" t="s">
        <v>56</v>
      </c>
      <c r="C63">
        <v>2099.8343616822144</v>
      </c>
      <c r="D63">
        <v>2112.6607068783528</v>
      </c>
      <c r="E63">
        <v>2084.3331108121861</v>
      </c>
      <c r="F63">
        <v>2145.4559651297668</v>
      </c>
      <c r="G63">
        <v>3092.0830530146804</v>
      </c>
    </row>
    <row r="64" spans="2:37" x14ac:dyDescent="0.35">
      <c r="B64" t="s">
        <v>51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35">
      <c r="B65" t="s">
        <v>52</v>
      </c>
      <c r="C65">
        <v>32.499317962328853</v>
      </c>
      <c r="D65">
        <v>32.698017880341752</v>
      </c>
      <c r="E65">
        <v>32.259179619732294</v>
      </c>
      <c r="F65">
        <v>33.206067135692351</v>
      </c>
      <c r="G65">
        <v>47.870784315466402</v>
      </c>
    </row>
    <row r="66" spans="2:7" x14ac:dyDescent="0.35">
      <c r="B66" t="s">
        <v>57</v>
      </c>
      <c r="C66">
        <v>32.56004370720489</v>
      </c>
      <c r="D66">
        <v>32.758743625217789</v>
      </c>
      <c r="E66">
        <v>32.319905364608331</v>
      </c>
      <c r="F66">
        <v>33.266792880568389</v>
      </c>
      <c r="G66">
        <v>47.93151006034244</v>
      </c>
    </row>
  </sheetData>
  <pageMargins left="0.7" right="0.7" top="0.75" bottom="0.75" header="0.3" footer="0.3"/>
  <pageSetup orientation="portrait" horizontalDpi="360" verticalDpi="36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Random-discrete1</vt:lpstr>
      <vt:lpstr>Discrete 2-A</vt:lpstr>
      <vt:lpstr>A statistics</vt:lpstr>
      <vt:lpstr>Mersene Twister 19937</vt:lpstr>
      <vt:lpstr>Knuth B Generator</vt:lpstr>
      <vt:lpstr>Minimal Std Rand</vt:lpstr>
      <vt:lpstr>Ranlux</vt:lpstr>
      <vt:lpstr>Quasi</vt:lpstr>
      <vt:lpstr>Summary Table</vt:lpstr>
      <vt:lpstr>Mersene Twister 50000</vt:lpstr>
      <vt:lpstr>Sheet16</vt:lpstr>
      <vt:lpstr>Mersene Twister 150000</vt:lpstr>
      <vt:lpstr>Knuth 50000 </vt:lpstr>
      <vt:lpstr>Knuth 150000 </vt:lpstr>
      <vt:lpstr>Sheet15</vt:lpstr>
      <vt:lpstr>Minimal STD 50000 </vt:lpstr>
      <vt:lpstr>Minimal STD 150000 </vt:lpstr>
      <vt:lpstr>Ranlux 50000 </vt:lpstr>
      <vt:lpstr>Ranlux 150000 </vt:lpstr>
      <vt:lpstr>Quasi 50000 (2)</vt:lpstr>
      <vt:lpstr>Quasi 150000  (2)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2017-03-08T17:52:35Z</dcterms:created>
  <dcterms:modified xsi:type="dcterms:W3CDTF">2017-03-29T02:21:01Z</dcterms:modified>
</cp:coreProperties>
</file>