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haley/Desktop/Berkeley Data Boot Camp/Analysis Projects/"/>
    </mc:Choice>
  </mc:AlternateContent>
  <xr:revisionPtr revIDLastSave="0" documentId="8_{726F651F-2FDD-7246-A7F1-B6D18A7D18EB}" xr6:coauthVersionLast="45" xr6:coauthVersionMax="45" xr10:uidLastSave="{00000000-0000-0000-0000-000000000000}"/>
  <bookViews>
    <workbookView xWindow="540" yWindow="580" windowWidth="27720" windowHeight="15480" firstSheet="2" activeTab="8" xr2:uid="{00000000-000D-0000-FFFF-FFFF00000000}"/>
  </bookViews>
  <sheets>
    <sheet name="Kickstarter" sheetId="1" r:id="rId1"/>
    <sheet name="Category Statistics" sheetId="3" r:id="rId2"/>
    <sheet name="Subcategory Statistics" sheetId="6" r:id="rId3"/>
    <sheet name="Outcome Based on Launch Date" sheetId="8" r:id="rId4"/>
    <sheet name="Edinburgh Research" sheetId="10" r:id="rId5"/>
    <sheet name="Successful U.S. Kickstarters" sheetId="11" r:id="rId6"/>
    <sheet name="Failed U.S. Kickstarters" sheetId="12" r:id="rId7"/>
    <sheet name="Descriptive Statistics" sheetId="13" r:id="rId8"/>
    <sheet name="Box and Whisker Plot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8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C11" i="13"/>
  <c r="B11" i="13"/>
  <c r="C7" i="13"/>
  <c r="B7" i="13"/>
  <c r="C6" i="13"/>
  <c r="B6" i="13"/>
  <c r="C5" i="13"/>
  <c r="B5" i="13"/>
  <c r="C4" i="13"/>
  <c r="B4" i="13"/>
  <c r="C2" i="13"/>
  <c r="C10" i="13"/>
  <c r="B10" i="13"/>
  <c r="C9" i="13"/>
  <c r="B9" i="13"/>
  <c r="C3" i="13"/>
  <c r="B3" i="13"/>
  <c r="B2" i="13"/>
  <c r="E4" i="10"/>
  <c r="E6" i="10"/>
  <c r="F3" i="10"/>
  <c r="F4" i="10"/>
  <c r="F5" i="10"/>
  <c r="F6" i="10"/>
  <c r="F2" i="10"/>
  <c r="D3" i="10"/>
  <c r="D4" i="10"/>
  <c r="D5" i="10"/>
  <c r="D6" i="10"/>
  <c r="C2" i="10"/>
  <c r="D2" i="10"/>
  <c r="C3" i="10"/>
  <c r="C4" i="10"/>
  <c r="C5" i="10"/>
  <c r="C6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<sst xmlns="http://schemas.openxmlformats.org/spreadsheetml/2006/main" count="38341" uniqueCount="8401">
  <si>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</si>
  <si>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</si>
  <si>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</si>
  <si>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</si>
  <si>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</si>
  <si>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</si>
  <si>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</si>
  <si>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</si>
  <si>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</si>
  <si>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</si>
  <si>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</si>
  <si>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</si>
  <si>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</si>
  <si>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</si>
  <si>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</si>
  <si>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</si>
  <si>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</si>
  <si>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</si>
  <si>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</si>
  <si>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</si>
  <si>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</si>
  <si>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</si>
  <si>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</si>
  <si>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</si>
  <si>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</si>
  <si>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</si>
  <si>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</si>
  <si>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</si>
  <si>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</si>
  <si>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</si>
  <si>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</si>
  <si>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</si>
  <si>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</si>
  <si>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</si>
  <si>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</si>
  <si>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</si>
  <si>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</si>
  <si>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</si>
  <si>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</si>
  <si>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</si>
  <si>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</si>
  <si>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</si>
  <si>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</si>
  <si>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</si>
  <si>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</si>
  <si>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</si>
  <si>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</si>
  <si>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</si>
  <si>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</si>
  <si>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</si>
  <si>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</si>
  <si>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</si>
  <si>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</si>
  <si>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</si>
  <si>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</si>
  <si>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</si>
  <si>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</si>
  <si>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</si>
  <si>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</si>
  <si>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</si>
  <si>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</si>
  <si>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</si>
  <si>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</si>
  <si>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</si>
  <si>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</si>
  <si>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</si>
  <si>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</si>
  <si>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</si>
  <si>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</si>
  <si>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</si>
  <si>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</si>
  <si>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</si>
  <si>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</si>
  <si>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</si>
  <si>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</si>
  <si>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</si>
  <si>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</si>
  <si>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</si>
  <si>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</si>
  <si>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</si>
  <si>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</si>
  <si>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</si>
  <si>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</si>
  <si>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</si>
  <si>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</si>
  <si>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</si>
  <si>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</si>
  <si>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</si>
  <si>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</si>
  <si>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</si>
  <si>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</si>
  <si>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</si>
  <si>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</si>
  <si>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</si>
  <si>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</si>
  <si>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</si>
  <si>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</si>
  <si>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</si>
  <si>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</si>
  <si>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</si>
  <si>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</si>
  <si>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</si>
  <si>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</si>
  <si>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</si>
  <si>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</si>
  <si>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</si>
  <si>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</si>
  <si>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</si>
  <si>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</si>
  <si>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</si>
  <si>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</si>
  <si>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</si>
  <si>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</si>
  <si>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</si>
  <si>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</si>
  <si>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</si>
  <si>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</si>
  <si>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</si>
  <si>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</si>
  <si>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</si>
  <si>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</si>
  <si>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</si>
  <si>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</si>
  <si>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</si>
  <si>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</si>
  <si>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</si>
  <si>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</si>
  <si>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</si>
  <si>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</si>
  <si>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</si>
  <si>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</si>
  <si>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</si>
  <si>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</si>
  <si>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</si>
  <si>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</si>
  <si>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</si>
  <si>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</si>
  <si>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</si>
  <si>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</si>
  <si>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</si>
  <si>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</si>
  <si>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</si>
  <si>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</si>
  <si>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</si>
  <si>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</si>
  <si>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</si>
  <si>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</si>
  <si>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</si>
  <si>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</si>
  <si>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</si>
  <si>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</si>
  <si>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</si>
  <si>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</si>
  <si>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</si>
  <si>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</si>
  <si>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</si>
  <si>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</si>
  <si>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</si>
  <si>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</si>
  <si>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</si>
  <si>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</si>
  <si>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</si>
  <si>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</si>
  <si>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</si>
  <si>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</si>
  <si>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</si>
  <si>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</si>
  <si>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</si>
  <si>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</si>
  <si>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</si>
  <si>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</si>
  <si>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</si>
  <si>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</si>
  <si>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</si>
  <si>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</si>
  <si>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</si>
  <si>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</si>
  <si>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</si>
  <si>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</si>
  <si>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</si>
  <si>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</si>
  <si>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</si>
  <si>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</si>
  <si>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</si>
  <si>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</si>
  <si>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</si>
  <si>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</si>
  <si>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</si>
  <si>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</si>
  <si>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</si>
  <si>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</si>
  <si>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</si>
  <si>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</si>
  <si>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</si>
  <si>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</si>
  <si>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</si>
  <si>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</si>
  <si>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</si>
  <si>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</si>
  <si>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</si>
  <si>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</si>
  <si>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</si>
  <si>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</si>
  <si>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</si>
  <si>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</si>
  <si>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</si>
  <si>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</si>
  <si>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</si>
  <si>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</si>
  <si>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</si>
  <si>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</si>
  <si>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</si>
  <si>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</si>
  <si>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</si>
  <si>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</si>
  <si>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</si>
  <si>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</si>
  <si>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</si>
  <si>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</si>
  <si>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</si>
  <si>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</si>
  <si>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</si>
  <si>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</si>
  <si>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</si>
  <si>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</si>
  <si>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</si>
  <si>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</si>
  <si>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</si>
  <si>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</si>
  <si>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</si>
  <si>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</si>
  <si>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</si>
  <si>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</si>
  <si>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</si>
  <si>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</si>
  <si>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</si>
  <si>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</si>
  <si>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</si>
  <si>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</si>
  <si>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</si>
  <si>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</si>
  <si>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</si>
  <si>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</si>
  <si>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</si>
  <si>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</si>
  <si>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</si>
  <si>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</si>
  <si>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</si>
  <si>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</si>
  <si>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</si>
  <si>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</si>
  <si>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</si>
  <si>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</si>
  <si>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</si>
  <si>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</si>
  <si>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</si>
  <si>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</si>
  <si>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</si>
  <si>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</si>
  <si>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</si>
  <si>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</si>
  <si>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</si>
  <si>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</si>
  <si>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</si>
  <si>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</si>
  <si>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</si>
  <si>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</si>
  <si>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</si>
  <si>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</si>
  <si>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</si>
  <si>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</si>
  <si>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</si>
  <si>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</si>
  <si>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</si>
  <si>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</si>
  <si>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</si>
  <si>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</si>
  <si>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</si>
  <si>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</si>
  <si>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</si>
  <si>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</si>
  <si>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</si>
  <si>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</si>
  <si>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</si>
  <si>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</si>
  <si>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</si>
  <si>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</si>
  <si>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</si>
  <si>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</si>
  <si>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</si>
  <si>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</si>
  <si>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</si>
  <si>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</si>
  <si>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</si>
  <si>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</si>
  <si>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</si>
  <si>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</si>
  <si>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</si>
  <si>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</si>
  <si>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</si>
  <si>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</si>
  <si>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</si>
  <si>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</si>
  <si>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</si>
  <si>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</si>
  <si>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</si>
  <si>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</si>
  <si>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</si>
  <si>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</si>
  <si>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</si>
  <si>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</si>
  <si>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</si>
  <si>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</si>
  <si>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</si>
  <si>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</si>
  <si>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</si>
  <si>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</si>
  <si>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</si>
  <si>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</si>
  <si>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</si>
  <si>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</si>
  <si>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</si>
  <si>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</si>
  <si>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</si>
  <si>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</si>
  <si>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</si>
  <si>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</si>
  <si>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</si>
  <si>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</si>
  <si>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</si>
  <si>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</si>
  <si>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</si>
  <si>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</si>
  <si>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</si>
  <si>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</si>
  <si>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</si>
  <si>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</si>
  <si>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</si>
  <si>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</si>
  <si>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</si>
  <si>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</si>
  <si>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</si>
  <si>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</si>
  <si>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</si>
  <si>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</si>
  <si>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</si>
  <si>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</si>
  <si>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</si>
  <si>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</si>
  <si>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</si>
  <si>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</si>
  <si>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</si>
  <si>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</si>
  <si>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</si>
  <si>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</si>
  <si>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</si>
  <si>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</si>
  <si>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</si>
  <si>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</si>
  <si>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</si>
  <si>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</si>
  <si>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</si>
  <si>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</si>
  <si>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</si>
  <si>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</si>
  <si>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</si>
  <si>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</si>
  <si>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</si>
  <si>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</si>
  <si>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</si>
  <si>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</si>
  <si>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</si>
  <si>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</si>
  <si>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</si>
  <si>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</si>
  <si>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</si>
  <si>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</si>
  <si>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</si>
  <si>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</si>
  <si>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</si>
  <si>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</si>
  <si>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</si>
  <si>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</si>
  <si>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</si>
  <si>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</si>
  <si>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</si>
  <si>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</si>
  <si>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</si>
  <si>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</si>
  <si>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</si>
  <si>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</si>
  <si>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</si>
  <si>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</si>
  <si>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</si>
  <si>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</si>
  <si>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</si>
  <si>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</si>
  <si>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</si>
  <si>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</si>
  <si>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</si>
  <si>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</si>
  <si>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</si>
  <si>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</si>
  <si>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</si>
  <si>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</si>
  <si>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</si>
  <si>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</si>
  <si>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</si>
  <si>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</si>
  <si>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</si>
  <si>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</si>
  <si>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</si>
  <si>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</si>
  <si>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</si>
  <si>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</si>
  <si>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</si>
  <si>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</si>
  <si>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</si>
  <si>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</si>
  <si>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</si>
  <si>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</si>
  <si>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</si>
  <si>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</si>
  <si>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</si>
  <si>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</si>
  <si>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</si>
  <si>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</si>
  <si>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</si>
  <si>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</si>
  <si>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</si>
  <si>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</si>
  <si>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</si>
  <si>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</si>
  <si>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</si>
  <si>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</si>
  <si>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</si>
  <si>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</si>
  <si>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</si>
  <si>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</si>
  <si>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</si>
  <si>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</si>
  <si>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</si>
  <si>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</si>
  <si>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</si>
  <si>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</si>
  <si>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</si>
  <si>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</si>
  <si>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</si>
  <si>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</si>
  <si>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</si>
  <si>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</si>
  <si>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</si>
  <si>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</si>
  <si>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</si>
  <si>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</si>
  <si>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</si>
  <si>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</si>
  <si>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</si>
  <si>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</si>
  <si>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</si>
  <si>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</si>
  <si>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</si>
  <si>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</si>
  <si>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</si>
  <si>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</si>
  <si>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</si>
  <si>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</si>
  <si>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</si>
  <si>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</si>
  <si>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</si>
  <si>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</si>
  <si>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</si>
  <si>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</si>
  <si>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</si>
  <si>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</si>
  <si>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</si>
  <si>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</si>
  <si>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</si>
  <si>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</si>
  <si>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</si>
  <si>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</si>
  <si>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</si>
  <si>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</si>
  <si>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</si>
  <si>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</si>
  <si>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</si>
  <si>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</si>
  <si>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</si>
  <si>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</si>
  <si>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</si>
  <si>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</si>
  <si>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</si>
  <si>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</si>
  <si>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</si>
  <si>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</si>
  <si>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</si>
  <si>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</si>
  <si>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</si>
  <si>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</si>
  <si>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</si>
  <si>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</si>
  <si>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</si>
  <si>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</si>
  <si>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</si>
  <si>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</si>
  <si>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</si>
  <si>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</si>
  <si>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</si>
  <si>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</si>
  <si>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</si>
  <si>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</si>
  <si>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</si>
  <si>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</si>
  <si>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</si>
  <si>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</si>
  <si>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</si>
  <si>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</si>
  <si>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</si>
  <si>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</si>
  <si>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</si>
  <si>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</si>
  <si>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</si>
  <si>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</si>
  <si>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</si>
  <si>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</si>
  <si>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</si>
  <si>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</si>
  <si>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</si>
  <si>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</si>
  <si>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</si>
  <si>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</si>
  <si>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</si>
  <si>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</si>
  <si>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</si>
  <si>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</si>
  <si>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</si>
  <si>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</si>
  <si>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</si>
  <si>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</si>
  <si>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</si>
  <si>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</si>
  <si>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</si>
  <si>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</si>
  <si>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</si>
  <si>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</si>
  <si>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</si>
  <si>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</si>
  <si>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</si>
  <si>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</si>
  <si>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</si>
  <si>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</si>
  <si>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</si>
  <si>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</si>
  <si>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</si>
  <si>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</si>
  <si>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</si>
  <si>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</si>
  <si>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</si>
  <si>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</si>
  <si>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</si>
  <si>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</si>
  <si>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</si>
  <si>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</si>
  <si>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</si>
  <si>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</si>
  <si>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</si>
  <si>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</si>
  <si>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</si>
  <si>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</si>
  <si>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</si>
  <si>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</si>
  <si>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</si>
  <si>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</si>
  <si>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</si>
  <si>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</si>
  <si>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</si>
  <si>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</si>
  <si>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</si>
  <si>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</si>
  <si>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</si>
  <si>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</si>
  <si>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</si>
  <si>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</si>
  <si>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</si>
  <si>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</si>
  <si>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</si>
  <si>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</si>
  <si>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</si>
  <si>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</si>
  <si>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</si>
  <si>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</si>
  <si>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</si>
  <si>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</si>
  <si>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</si>
  <si>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</si>
  <si>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</si>
  <si>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</si>
  <si>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</si>
  <si>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</si>
  <si>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</si>
  <si>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</si>
  <si>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</si>
  <si>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</si>
  <si>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</si>
  <si>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</si>
  <si>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</si>
  <si>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</si>
  <si>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</si>
  <si>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</si>
  <si>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</si>
  <si>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</si>
  <si>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</si>
  <si>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</si>
  <si>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</si>
  <si>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</si>
  <si>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</si>
  <si>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</si>
  <si>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</si>
  <si>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</si>
  <si>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</si>
  <si>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</si>
  <si>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</si>
  <si>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</si>
  <si>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</si>
  <si>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</si>
  <si>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</si>
  <si>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</si>
  <si>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</si>
  <si>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</si>
  <si>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</si>
  <si>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</si>
  <si>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</si>
  <si>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</si>
  <si>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</si>
  <si>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</si>
  <si>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</si>
  <si>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</si>
  <si>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</si>
  <si>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</si>
  <si>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</si>
  <si>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</si>
  <si>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</si>
  <si>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</si>
  <si>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</si>
  <si>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</si>
  <si>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</si>
  <si>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</si>
  <si>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</si>
  <si>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</si>
  <si>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</si>
  <si>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</si>
  <si>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</si>
  <si>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</si>
  <si>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</si>
  <si>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</si>
  <si>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</si>
  <si>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</si>
  <si>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</si>
  <si>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</si>
  <si>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</si>
  <si>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</si>
  <si>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</si>
  <si>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</si>
  <si>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</si>
  <si>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</si>
  <si>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</si>
  <si>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</si>
  <si>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</si>
  <si>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</si>
  <si>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</si>
  <si>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</si>
  <si>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</si>
  <si>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</si>
  <si>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</si>
  <si>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</si>
  <si>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</si>
  <si>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</si>
  <si>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</si>
  <si>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</si>
  <si>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</si>
  <si>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</si>
  <si>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</si>
  <si>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</si>
  <si>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</si>
  <si>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</si>
  <si>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</si>
  <si>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</si>
  <si>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</si>
  <si>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</si>
  <si>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</si>
  <si>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</si>
  <si>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</si>
  <si>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</si>
  <si>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</si>
  <si>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</si>
  <si>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</si>
  <si>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</si>
  <si>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</si>
  <si>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</si>
  <si>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</si>
  <si>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</si>
  <si>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</si>
  <si>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</si>
  <si>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</si>
  <si>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</si>
  <si>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</si>
  <si>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</si>
  <si>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</si>
  <si>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</si>
  <si>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</si>
  <si>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</si>
  <si>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</si>
  <si>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</si>
  <si>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</si>
  <si>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</si>
  <si>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</si>
  <si>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</si>
  <si>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</si>
  <si>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</si>
  <si>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</si>
  <si>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</si>
  <si>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</si>
  <si>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</si>
  <si>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</si>
  <si>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</si>
  <si>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</si>
  <si>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</si>
  <si>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</si>
  <si>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</si>
  <si>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</si>
  <si>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</si>
  <si>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</si>
  <si>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</si>
  <si>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</si>
  <si>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</si>
  <si>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</si>
  <si>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</si>
  <si>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</si>
  <si>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</si>
  <si>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</si>
  <si>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</si>
  <si>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</si>
  <si>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</si>
  <si>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</si>
  <si>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</si>
  <si>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</si>
  <si>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</si>
  <si>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</si>
  <si>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</si>
  <si>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</si>
  <si>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</si>
  <si>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</si>
  <si>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</si>
  <si>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</si>
  <si>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</si>
  <si>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</si>
  <si>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</si>
  <si>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</si>
  <si>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</si>
  <si>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</si>
  <si>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</si>
  <si>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</si>
  <si>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</si>
  <si>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</si>
  <si>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</si>
  <si>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</si>
  <si>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</si>
  <si>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</si>
  <si>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</si>
  <si>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</si>
  <si>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</si>
  <si>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</si>
  <si>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</si>
  <si>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</si>
  <si>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</si>
  <si>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</si>
  <si>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</si>
  <si>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</si>
  <si>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</si>
  <si>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</si>
  <si>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</si>
  <si>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</si>
  <si>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</si>
  <si>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</si>
  <si>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</si>
  <si>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</si>
  <si>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</si>
  <si>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</si>
  <si>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</si>
  <si>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</si>
  <si>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</si>
  <si>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</si>
  <si>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</si>
  <si>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</si>
  <si>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</si>
  <si>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</si>
  <si>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</si>
  <si>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</si>
  <si>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</si>
  <si>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</si>
  <si>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</si>
  <si>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</si>
  <si>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</si>
  <si>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</si>
  <si>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</si>
  <si>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</si>
  <si>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</si>
  <si>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</si>
  <si>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</si>
  <si>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</si>
  <si>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</si>
  <si>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</si>
  <si>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</si>
  <si>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</si>
  <si>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</si>
  <si>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</si>
  <si>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</si>
  <si>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</si>
  <si>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</si>
  <si>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</si>
  <si>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</si>
  <si>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</si>
  <si>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</si>
  <si>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</si>
  <si>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</si>
  <si>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</si>
  <si>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</si>
  <si>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</si>
  <si>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</si>
  <si>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</si>
  <si>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</si>
  <si>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</si>
  <si>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</si>
  <si>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</si>
  <si>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</si>
  <si>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</si>
  <si>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</si>
  <si>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</si>
  <si>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</si>
  <si>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</si>
  <si>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</si>
  <si>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</si>
  <si>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</si>
  <si>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</si>
  <si>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</si>
  <si>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</si>
  <si>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</si>
  <si>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</si>
  <si>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</si>
  <si>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</si>
  <si>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</si>
  <si>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</si>
  <si>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</si>
  <si>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</si>
  <si>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</si>
  <si>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</si>
  <si>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</si>
  <si>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</si>
  <si>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</si>
  <si>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</si>
  <si>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</si>
  <si>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</si>
  <si>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</si>
  <si>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</si>
  <si>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</si>
  <si>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</si>
  <si>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</si>
  <si>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</si>
  <si>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</si>
  <si>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</si>
  <si>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</si>
  <si>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</si>
  <si>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</si>
  <si>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</si>
  <si>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</si>
  <si>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</si>
  <si>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</si>
  <si>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</si>
  <si>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</si>
  <si>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</si>
  <si>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</si>
  <si>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</si>
  <si>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</si>
  <si>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</si>
  <si>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</si>
  <si>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</si>
  <si>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</si>
  <si>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</si>
  <si>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</si>
  <si>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</si>
  <si>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</si>
  <si>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</si>
  <si>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</si>
  <si>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</si>
  <si>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</si>
  <si>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</si>
  <si>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</si>
  <si>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</si>
  <si>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</si>
  <si>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</si>
  <si>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</si>
  <si>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</si>
  <si>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</si>
  <si>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</si>
  <si>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</si>
  <si>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</si>
  <si>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</si>
  <si>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</si>
  <si>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</si>
  <si>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</si>
  <si>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</si>
  <si>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</si>
  <si>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</si>
  <si>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</si>
  <si>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</si>
  <si>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</si>
  <si>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</si>
  <si>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</si>
  <si>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</si>
  <si>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</si>
  <si>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</si>
  <si>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</si>
  <si>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</si>
  <si>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</si>
  <si>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</si>
  <si>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</si>
  <si>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</si>
  <si>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</si>
  <si>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</si>
  <si>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</si>
  <si>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</si>
  <si>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</si>
  <si>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</si>
  <si>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</si>
  <si>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</si>
  <si>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</si>
  <si>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</si>
  <si>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</si>
  <si>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</si>
  <si>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</si>
  <si>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</si>
  <si>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</si>
  <si>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</si>
  <si>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</si>
  <si>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</si>
  <si>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</si>
  <si>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</si>
  <si>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</si>
  <si>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</si>
  <si>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</si>
  <si>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</si>
  <si>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</si>
  <si>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</si>
  <si>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</si>
  <si>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</si>
  <si>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</si>
  <si>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</si>
  <si>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</si>
  <si>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</si>
  <si>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</si>
  <si>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</si>
  <si>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</si>
  <si>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</si>
  <si>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</si>
  <si>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</si>
  <si>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</si>
  <si>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</si>
  <si>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</si>
  <si>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</si>
  <si>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</si>
  <si>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</si>
  <si>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</si>
  <si>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</si>
  <si>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</si>
  <si>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</si>
  <si>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</si>
  <si>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</si>
  <si>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</si>
  <si>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</si>
  <si>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</si>
  <si>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</si>
  <si>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</si>
  <si>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</si>
  <si>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</si>
  <si>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</si>
  <si>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</si>
  <si>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</si>
  <si>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</si>
  <si>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</si>
  <si>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</si>
  <si>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</si>
  <si>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</si>
  <si>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</si>
  <si>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</si>
  <si>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</si>
  <si>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</si>
  <si>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</si>
  <si>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</si>
  <si>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</si>
  <si>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</si>
  <si>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</si>
  <si>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</si>
  <si>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</si>
  <si>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</si>
  <si>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</si>
  <si>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</si>
  <si>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</si>
  <si>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</si>
  <si>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</si>
  <si>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</si>
  <si>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</si>
  <si>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</si>
  <si>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</si>
  <si>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</si>
  <si>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</si>
  <si>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</si>
  <si>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</si>
  <si>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</si>
  <si>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</si>
  <si>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</si>
  <si>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</si>
  <si>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</si>
  <si>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</si>
  <si>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</si>
  <si>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</si>
  <si>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</si>
  <si>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</si>
  <si>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</si>
  <si>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</si>
  <si>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</si>
  <si>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</si>
  <si>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</si>
  <si>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</si>
  <si>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</si>
  <si>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</si>
  <si>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</si>
  <si>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</si>
  <si>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</si>
  <si>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</si>
  <si>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</si>
  <si>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</si>
  <si>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</si>
  <si>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</si>
  <si>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</si>
  <si>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</si>
  <si>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</si>
  <si>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</si>
  <si>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</si>
  <si>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</si>
  <si>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</si>
  <si>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</si>
  <si>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</si>
  <si>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</si>
  <si>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</si>
  <si>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</si>
  <si>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</si>
  <si>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</si>
  <si>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</si>
  <si>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</si>
  <si>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</si>
  <si>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</si>
  <si>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</si>
  <si>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</si>
  <si>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</si>
  <si>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</si>
  <si>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</si>
  <si>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</si>
  <si>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</si>
  <si>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</si>
  <si>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</si>
  <si>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</si>
  <si>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</si>
  <si>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</si>
  <si>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</si>
  <si>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</si>
  <si>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</si>
  <si>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</si>
  <si>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</si>
  <si>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</si>
  <si>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</si>
  <si>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</si>
  <si>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</si>
  <si>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</si>
  <si>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</si>
  <si>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</si>
  <si>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</si>
  <si>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</si>
  <si>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</si>
  <si>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</si>
  <si>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</si>
  <si>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</si>
  <si>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</si>
  <si>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</si>
  <si>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</si>
  <si>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</si>
  <si>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</si>
  <si>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</si>
  <si>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</si>
  <si>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</si>
  <si>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</si>
  <si>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</si>
  <si>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</si>
  <si>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</si>
  <si>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</si>
  <si>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</si>
  <si>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</si>
  <si>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</si>
  <si>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</si>
  <si>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</si>
  <si>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</si>
  <si>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</si>
  <si>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</si>
  <si>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</si>
  <si>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</si>
  <si>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</si>
  <si>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</si>
  <si>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</si>
  <si>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</si>
  <si>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</si>
  <si>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</si>
  <si>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</si>
  <si>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</si>
  <si>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</si>
  <si>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</si>
  <si>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</si>
  <si>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</si>
  <si>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</si>
  <si>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</si>
  <si>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</si>
  <si>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</si>
  <si>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</si>
  <si>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</si>
  <si>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</si>
  <si>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</si>
  <si>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</si>
  <si>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</si>
  <si>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</si>
  <si>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</si>
  <si>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</si>
  <si>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</si>
  <si>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</si>
  <si>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</si>
  <si>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</si>
  <si>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</si>
  <si>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</si>
  <si>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</si>
  <si>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</si>
  <si>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</si>
  <si>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</si>
  <si>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</si>
  <si>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</si>
  <si>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</si>
  <si>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</si>
  <si>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</si>
  <si>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</si>
  <si>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</si>
  <si>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</si>
  <si>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</si>
  <si>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</si>
  <si>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</si>
  <si>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</si>
  <si>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</si>
  <si>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</si>
  <si>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</si>
  <si>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</si>
  <si>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</si>
  <si>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</si>
  <si>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</si>
  <si>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</si>
  <si>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</si>
  <si>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</si>
  <si>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</si>
  <si>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</si>
  <si>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</si>
  <si>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</si>
  <si>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</si>
  <si>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</si>
  <si>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</si>
  <si>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</si>
  <si>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</si>
  <si>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</si>
  <si>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</si>
  <si>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</si>
  <si>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</si>
  <si>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</si>
  <si>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</si>
  <si>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</si>
  <si>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</si>
  <si>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</si>
  <si>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</si>
  <si>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</si>
  <si>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</si>
  <si>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</si>
  <si>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</si>
  <si>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</si>
  <si>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</si>
  <si>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</si>
  <si>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</si>
  <si>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</si>
  <si>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</si>
  <si>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</si>
  <si>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</si>
  <si>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</si>
  <si>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</si>
  <si>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</si>
  <si>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</si>
  <si>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</si>
  <si>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</si>
  <si>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</si>
  <si>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</si>
  <si>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</si>
  <si>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</si>
  <si>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</si>
  <si>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</si>
  <si>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</si>
  <si>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</si>
  <si>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</si>
  <si>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</si>
  <si>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</si>
  <si>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</si>
  <si>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</si>
  <si>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</si>
  <si>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</si>
  <si>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</si>
  <si>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</si>
  <si>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</si>
  <si>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</si>
  <si>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</si>
  <si>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</si>
  <si>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</si>
  <si>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</si>
  <si>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</si>
  <si>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</si>
  <si>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</si>
  <si>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</si>
  <si>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</si>
  <si>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</si>
  <si>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</si>
  <si>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</si>
  <si>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</si>
  <si>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</si>
  <si>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</si>
  <si>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</si>
  <si>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</si>
  <si>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</si>
  <si>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</si>
  <si>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</si>
  <si>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</si>
  <si>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</si>
  <si>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</si>
  <si>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</si>
  <si>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</si>
  <si>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</si>
  <si>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</si>
  <si>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</si>
  <si>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</si>
  <si>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</si>
  <si>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</si>
  <si>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</si>
  <si>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</si>
  <si>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</si>
  <si>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</si>
  <si>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</si>
  <si>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</si>
  <si>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</si>
  <si>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</si>
  <si>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</si>
  <si>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</si>
  <si>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</si>
  <si>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</si>
  <si>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</si>
  <si>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</si>
  <si>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</si>
  <si>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</si>
  <si>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</si>
  <si>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</si>
  <si>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</si>
  <si>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</si>
  <si>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</si>
  <si>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</si>
  <si>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</si>
  <si>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</si>
  <si>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</si>
  <si>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</si>
  <si>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</si>
  <si>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</si>
  <si>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</si>
  <si>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</si>
  <si>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</si>
  <si>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</si>
  <si>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</si>
  <si>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</si>
  <si>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</si>
  <si>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</si>
  <si>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</si>
  <si>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</si>
  <si>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</si>
  <si>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</si>
  <si>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</si>
  <si>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</si>
  <si>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</si>
  <si>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</si>
  <si>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</si>
  <si>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</si>
  <si>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</si>
  <si>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</si>
  <si>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</si>
  <si>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</si>
  <si>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</si>
  <si>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</si>
  <si>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</si>
  <si>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</si>
  <si>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</si>
  <si>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</si>
  <si>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</si>
  <si>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</si>
  <si>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</si>
  <si>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</si>
  <si>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</si>
  <si>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</si>
  <si>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</si>
  <si>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</si>
  <si>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</si>
  <si>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</si>
  <si>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</si>
  <si>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</si>
  <si>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</si>
  <si>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</si>
  <si>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</si>
  <si>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</si>
  <si>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</si>
  <si>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</si>
  <si>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</si>
  <si>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</si>
  <si>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</si>
  <si>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</si>
  <si>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</si>
  <si>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</si>
  <si>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</si>
  <si>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</si>
  <si>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</si>
  <si>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</si>
  <si>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</si>
  <si>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</si>
  <si>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</si>
  <si>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</si>
  <si>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</si>
  <si>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</si>
  <si>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</si>
  <si>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</si>
  <si>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</si>
  <si>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</si>
  <si>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</si>
  <si>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</si>
  <si>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</si>
  <si>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</si>
  <si>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</si>
  <si>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</si>
  <si>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</si>
  <si>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</si>
  <si>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</si>
  <si>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</si>
  <si>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</si>
  <si>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</si>
  <si>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</si>
  <si>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</si>
  <si>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</si>
  <si>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</si>
  <si>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</si>
  <si>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</si>
  <si>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</si>
  <si>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</si>
  <si>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</si>
  <si>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</si>
  <si>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</si>
  <si>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</si>
  <si>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</si>
  <si>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</si>
  <si>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</si>
  <si>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</si>
  <si>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</si>
  <si>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</si>
  <si>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</si>
  <si>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</si>
  <si>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</si>
  <si>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</si>
  <si>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</si>
  <si>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</si>
  <si>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</si>
  <si>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</si>
  <si>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</si>
  <si>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</si>
  <si>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</si>
  <si>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</si>
  <si>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</si>
  <si>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</si>
  <si>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</si>
  <si>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</si>
  <si>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</si>
  <si>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</si>
  <si>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</si>
  <si>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</si>
  <si>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</si>
  <si>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</si>
  <si>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</si>
  <si>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</si>
  <si>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</si>
  <si>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</si>
  <si>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</si>
  <si>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</si>
  <si>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</si>
  <si>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</si>
  <si>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</si>
  <si>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</si>
  <si>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</si>
  <si>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</si>
  <si>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</si>
  <si>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</si>
  <si>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</si>
  <si>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</si>
  <si>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</si>
  <si>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</si>
  <si>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</si>
  <si>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</si>
  <si>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</si>
  <si>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</si>
  <si>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</si>
  <si>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</si>
  <si>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</si>
  <si>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</si>
  <si>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</si>
  <si>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</si>
  <si>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</si>
  <si>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</si>
  <si>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</si>
  <si>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</si>
  <si>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</si>
  <si>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</si>
  <si>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</si>
  <si>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</si>
  <si>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</si>
  <si>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</si>
  <si>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</si>
  <si>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</si>
  <si>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</si>
  <si>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</si>
  <si>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</si>
  <si>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</si>
  <si>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</si>
  <si>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</si>
  <si>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</si>
  <si>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</si>
  <si>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</si>
  <si>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</si>
  <si>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</si>
  <si>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</si>
  <si>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</si>
  <si>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</si>
  <si>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</si>
  <si>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</si>
  <si>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</si>
  <si>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</si>
  <si>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</si>
  <si>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</si>
  <si>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</si>
  <si>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</si>
  <si>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</si>
  <si>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</si>
  <si>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</si>
  <si>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</si>
  <si>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</si>
  <si>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</si>
  <si>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</si>
  <si>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</si>
  <si>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</si>
  <si>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</si>
  <si>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</si>
  <si>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</si>
  <si>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</si>
  <si>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</si>
  <si>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</si>
  <si>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</si>
  <si>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</si>
  <si>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</si>
  <si>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</si>
  <si>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</si>
  <si>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</si>
  <si>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</si>
  <si>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</si>
  <si>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</si>
  <si>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</si>
  <si>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</si>
  <si>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</si>
  <si>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</si>
  <si>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</si>
  <si>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</si>
  <si>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</si>
  <si>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</si>
  <si>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</si>
  <si>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</si>
  <si>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</si>
  <si>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</si>
  <si>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</si>
  <si>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</si>
  <si>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</si>
  <si>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</si>
  <si>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</si>
  <si>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</si>
  <si>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</si>
  <si>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</si>
  <si>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</si>
  <si>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</si>
  <si>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</si>
  <si>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</si>
  <si>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</si>
  <si>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</si>
  <si>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</si>
  <si>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</si>
  <si>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</si>
  <si>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</si>
  <si>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</si>
  <si>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</si>
  <si>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</si>
  <si>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</si>
  <si>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</si>
  <si>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</si>
  <si>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</si>
  <si>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</si>
  <si>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</si>
  <si>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</si>
  <si>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</si>
  <si>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</si>
  <si>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</si>
  <si>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</si>
  <si>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</si>
  <si>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</si>
  <si>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</si>
  <si>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</si>
  <si>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</si>
  <si>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</si>
  <si>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</si>
  <si>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</si>
  <si>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</si>
  <si>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</si>
  <si>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</si>
  <si>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</si>
  <si>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</si>
  <si>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</si>
  <si>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</si>
  <si>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</si>
  <si>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</si>
  <si>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</si>
  <si>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</si>
  <si>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</si>
  <si>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</si>
  <si>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</si>
  <si>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</si>
  <si>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</si>
  <si>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</si>
  <si>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</si>
  <si>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</si>
  <si>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</si>
  <si>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</si>
  <si>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</si>
  <si>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</si>
  <si>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</si>
  <si>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</si>
  <si>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</si>
  <si>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</si>
  <si>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</si>
  <si>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</si>
  <si>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</si>
  <si>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</si>
  <si>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</si>
  <si>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</si>
  <si>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</si>
  <si>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</si>
  <si>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</si>
  <si>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</si>
  <si>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</si>
  <si>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</si>
  <si>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</si>
  <si>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</si>
  <si>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</si>
  <si>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</si>
  <si>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</si>
  <si>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</si>
  <si>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</si>
  <si>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</si>
  <si>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</si>
  <si>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</si>
  <si>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</si>
  <si>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</si>
  <si>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</si>
  <si>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</si>
  <si>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</si>
  <si>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</si>
  <si>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</si>
  <si>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</si>
  <si>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</si>
  <si>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</si>
  <si>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</si>
  <si>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</si>
  <si>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</si>
  <si>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</si>
  <si>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</si>
  <si>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</si>
  <si>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</si>
  <si>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</si>
  <si>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</si>
  <si>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</si>
  <si>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</si>
  <si>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</si>
  <si>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</si>
  <si>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</si>
  <si>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</si>
  <si>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</si>
  <si>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</si>
  <si>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</si>
  <si>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</si>
  <si>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</si>
  <si>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</si>
  <si>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</si>
  <si>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</si>
  <si>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</si>
  <si>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</si>
  <si>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</si>
  <si>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</si>
  <si>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</si>
  <si>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</si>
  <si>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</si>
  <si>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</si>
  <si>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</si>
  <si>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</si>
  <si>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</si>
  <si>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</si>
  <si>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</si>
  <si>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</si>
  <si>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</si>
  <si>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</si>
  <si>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</si>
  <si>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</si>
  <si>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</si>
  <si>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</si>
  <si>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</si>
  <si>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</si>
  <si>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</si>
  <si>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</si>
  <si>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</si>
  <si>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</si>
  <si>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</si>
  <si>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</si>
  <si>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</si>
  <si>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</si>
  <si>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</si>
  <si>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</si>
  <si>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</si>
  <si>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</si>
  <si>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</si>
  <si>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</si>
  <si>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</si>
  <si>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</si>
  <si>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</si>
  <si>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</si>
  <si>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</si>
  <si>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</si>
  <si>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</si>
  <si>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</si>
  <si>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</si>
  <si>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</si>
  <si>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</si>
  <si>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</si>
  <si>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</si>
  <si>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</si>
  <si>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</si>
  <si>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</si>
  <si>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</si>
  <si>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</si>
  <si>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</si>
  <si>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</si>
  <si>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</si>
  <si>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</si>
  <si>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</si>
  <si>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</si>
  <si>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</si>
  <si>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</si>
  <si>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</si>
  <si>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</si>
  <si>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</si>
  <si>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</si>
  <si>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</si>
  <si>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</si>
  <si>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</si>
  <si>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</si>
  <si>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</si>
  <si>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</si>
  <si>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</si>
  <si>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</si>
  <si>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</si>
  <si>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</si>
  <si>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</si>
  <si>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</si>
  <si>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</si>
  <si>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</si>
  <si>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</si>
  <si>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</si>
  <si>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</si>
  <si>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</si>
  <si>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</si>
  <si>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</si>
  <si>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</si>
  <si>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</si>
  <si>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</si>
  <si>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</si>
  <si>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</si>
  <si>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</si>
  <si>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</si>
  <si>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</si>
  <si>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</si>
  <si>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</si>
  <si>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</si>
  <si>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</si>
  <si>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</si>
  <si>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</si>
  <si>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</si>
  <si>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</si>
  <si>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</si>
  <si>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</si>
  <si>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</si>
  <si>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</si>
  <si>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</si>
  <si>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</si>
  <si>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</si>
  <si>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</si>
  <si>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</si>
  <si>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</si>
  <si>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</si>
  <si>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</si>
  <si>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</si>
  <si>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</si>
  <si>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</si>
  <si>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</si>
  <si>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</si>
  <si>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</si>
  <si>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</si>
  <si>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</si>
  <si>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</si>
  <si>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</si>
  <si>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</si>
  <si>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</si>
  <si>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</si>
  <si>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</si>
  <si>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</si>
  <si>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</si>
  <si>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</si>
  <si>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</si>
  <si>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</si>
  <si>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</si>
  <si>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</si>
  <si>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</si>
  <si>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</si>
  <si>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</si>
  <si>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</si>
  <si>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</si>
  <si>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</si>
  <si>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</si>
  <si>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</si>
  <si>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</si>
  <si>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</si>
  <si>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</si>
  <si>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</si>
  <si>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</si>
  <si>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</si>
  <si>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</si>
  <si>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</si>
  <si>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</si>
  <si>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</si>
  <si>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</si>
  <si>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</si>
  <si>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</si>
  <si>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</si>
  <si>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</si>
  <si>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</si>
  <si>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</si>
  <si>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</si>
  <si>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</si>
  <si>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</si>
  <si>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</si>
  <si>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</si>
  <si>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</si>
  <si>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</si>
  <si>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</si>
  <si>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</si>
  <si>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</si>
  <si>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</si>
  <si>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</si>
  <si>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</si>
  <si>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</si>
  <si>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</si>
  <si>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</si>
  <si>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</si>
  <si>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</si>
  <si>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</si>
  <si>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</si>
  <si>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</si>
  <si>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</si>
  <si>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</si>
  <si>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</si>
  <si>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</si>
  <si>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</si>
  <si>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</si>
  <si>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</si>
  <si>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</si>
  <si>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</si>
  <si>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</si>
  <si>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</si>
  <si>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</si>
  <si>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</si>
  <si>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</si>
  <si>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</si>
  <si>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</si>
  <si>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</si>
  <si>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</si>
  <si>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</si>
  <si>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</si>
  <si>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</si>
  <si>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</si>
  <si>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</si>
  <si>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</si>
  <si>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</si>
  <si>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</si>
  <si>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</si>
  <si>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</si>
  <si>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</si>
  <si>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</si>
  <si>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</si>
  <si>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</si>
  <si>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</si>
  <si>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</si>
  <si>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</si>
  <si>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</si>
  <si>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</si>
  <si>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</si>
  <si>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</si>
  <si>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</si>
  <si>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</si>
  <si>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</si>
  <si>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</si>
  <si>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</si>
  <si>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</si>
  <si>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</si>
  <si>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</si>
  <si>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</si>
  <si>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</si>
  <si>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</si>
  <si>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</si>
  <si>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</si>
  <si>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</si>
  <si>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</si>
  <si>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</si>
  <si>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</si>
  <si>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</si>
  <si>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</si>
  <si>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</si>
  <si>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</si>
  <si>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</si>
  <si>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</si>
  <si>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</si>
  <si>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</si>
  <si>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</si>
  <si>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</si>
  <si>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</si>
  <si>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</si>
  <si>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</si>
  <si>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</si>
  <si>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</si>
  <si>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</si>
  <si>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</si>
  <si>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</si>
  <si>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</si>
  <si>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</si>
  <si>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</si>
  <si>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</si>
  <si>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</si>
  <si>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</si>
  <si>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</si>
  <si>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</si>
  <si>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</si>
  <si>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</si>
  <si>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</si>
  <si>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</si>
  <si>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</si>
  <si>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</si>
  <si>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</si>
  <si>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</si>
  <si>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</si>
  <si>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</si>
  <si>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</si>
  <si>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</si>
  <si>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</si>
  <si>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</si>
  <si>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</si>
  <si>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</si>
  <si>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</si>
  <si>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</si>
  <si>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</si>
  <si>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</si>
  <si>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</si>
  <si>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</si>
  <si>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</si>
  <si>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</si>
  <si>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</si>
  <si>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</si>
  <si>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</si>
  <si>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</si>
  <si>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</si>
  <si>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</si>
  <si>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</si>
  <si>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</si>
  <si>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</si>
  <si>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</si>
  <si>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</si>
  <si>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</si>
  <si>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</si>
  <si>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</si>
  <si>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</si>
  <si>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</si>
  <si>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</si>
  <si>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</si>
  <si>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</si>
  <si>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</si>
  <si>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</si>
  <si>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</si>
  <si>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</si>
  <si>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</si>
  <si>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</si>
  <si>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</si>
  <si>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</si>
  <si>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</si>
  <si>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</si>
  <si>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</si>
  <si>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</si>
  <si>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</si>
  <si>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</si>
  <si>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</si>
  <si>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</si>
  <si>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</si>
  <si>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</si>
  <si>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</si>
  <si>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</si>
  <si>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</si>
  <si>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</si>
  <si>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</si>
  <si>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</si>
  <si>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</si>
  <si>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</si>
  <si>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</si>
  <si>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</si>
  <si>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</si>
  <si>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</si>
  <si>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</si>
  <si>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</si>
  <si>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</si>
  <si>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</si>
  <si>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</si>
  <si>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</si>
  <si>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</si>
  <si>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</si>
  <si>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</si>
  <si>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</si>
  <si>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</si>
  <si>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</si>
  <si>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</si>
  <si>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</si>
  <si>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</si>
  <si>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</si>
  <si>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</si>
  <si>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</si>
  <si>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</si>
  <si>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</si>
  <si>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</si>
  <si>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</si>
  <si>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</si>
  <si>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</si>
  <si>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</si>
  <si>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</si>
  <si>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</si>
  <si>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</si>
  <si>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</si>
  <si>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</si>
  <si>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</si>
  <si>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</si>
  <si>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</si>
  <si>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</si>
  <si>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</si>
  <si>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</si>
  <si>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</si>
  <si>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</si>
  <si>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</si>
  <si>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</si>
  <si>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</si>
  <si>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</si>
  <si>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</si>
  <si>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</si>
  <si>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</si>
  <si>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</si>
  <si>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</si>
  <si>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</si>
  <si>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</si>
  <si>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</si>
  <si>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</si>
  <si>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</si>
  <si>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</si>
  <si>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</si>
  <si>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</si>
  <si>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</si>
  <si>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</si>
  <si>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</si>
  <si>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</si>
  <si>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</si>
  <si>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</si>
  <si>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</si>
  <si>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</si>
  <si>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</si>
  <si>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</si>
  <si>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</si>
  <si>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</si>
  <si>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</si>
  <si>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</si>
  <si>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</si>
  <si>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</si>
  <si>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</si>
  <si>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</si>
  <si>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</si>
  <si>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</si>
  <si>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</si>
  <si>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</si>
  <si>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</si>
  <si>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</si>
  <si>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</si>
  <si>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</si>
  <si>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</si>
  <si>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</si>
  <si>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</si>
  <si>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</si>
  <si>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</si>
  <si>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</si>
  <si>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</si>
  <si>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</si>
  <si>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</si>
  <si>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</si>
  <si>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</si>
  <si>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</si>
  <si>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</si>
  <si>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</si>
  <si>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</si>
  <si>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</si>
  <si>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</si>
  <si>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</si>
  <si>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</si>
  <si>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</si>
  <si>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</si>
  <si>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</si>
  <si>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</si>
  <si>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</si>
  <si>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</si>
  <si>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</si>
  <si>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</si>
  <si>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</si>
  <si>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</si>
  <si>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</si>
  <si>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</si>
  <si>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</si>
  <si>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</si>
  <si>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</si>
  <si>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</si>
  <si>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</si>
  <si>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</si>
  <si>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</si>
  <si>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</si>
  <si>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</si>
  <si>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</si>
  <si>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</si>
  <si>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</si>
  <si>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</si>
  <si>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</si>
  <si>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</si>
  <si>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</si>
  <si>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</si>
  <si>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</si>
  <si>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</si>
  <si>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</si>
  <si>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</si>
  <si>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</si>
  <si>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</si>
  <si>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</si>
  <si>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</si>
  <si>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</si>
  <si>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</si>
  <si>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</si>
  <si>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</si>
  <si>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</si>
  <si>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</si>
  <si>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</si>
  <si>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</si>
  <si>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</si>
  <si>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</si>
  <si>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</si>
  <si>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</si>
  <si>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</si>
  <si>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</si>
  <si>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</si>
  <si>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</si>
  <si>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</si>
  <si>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</si>
  <si>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</si>
  <si>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</si>
  <si>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</si>
  <si>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</si>
  <si>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</si>
  <si>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</si>
  <si>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</si>
  <si>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</si>
  <si>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</si>
  <si>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</si>
  <si>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</si>
  <si>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</si>
  <si>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</si>
  <si>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</si>
  <si>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</si>
  <si>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</si>
  <si>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</si>
  <si>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</si>
  <si>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</si>
  <si>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</si>
  <si>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</si>
  <si>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</si>
  <si>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</si>
  <si>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</si>
  <si>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</si>
  <si>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</si>
  <si>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</si>
  <si>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</si>
  <si>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</si>
  <si>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</si>
  <si>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</si>
  <si>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</si>
  <si>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</si>
  <si>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</si>
  <si>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</si>
  <si>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</si>
  <si>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</si>
  <si>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</si>
  <si>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</si>
  <si>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</si>
  <si>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</si>
  <si>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</si>
  <si>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</si>
  <si>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</si>
  <si>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</si>
  <si>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</si>
  <si>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</si>
  <si>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</si>
  <si>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</si>
  <si>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</si>
  <si>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</si>
  <si>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</si>
  <si>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</si>
  <si>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</si>
  <si>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</si>
  <si>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</si>
  <si>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</si>
  <si>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</si>
  <si>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</si>
  <si>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</si>
  <si>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</si>
  <si>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</si>
  <si>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</si>
  <si>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</si>
  <si>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</si>
  <si>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</si>
  <si>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</si>
  <si>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</si>
  <si>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</si>
  <si>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</si>
  <si>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</si>
  <si>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</si>
  <si>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</si>
  <si>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</si>
  <si>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</si>
  <si>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</si>
  <si>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</si>
  <si>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</si>
  <si>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</si>
  <si>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</si>
  <si>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</si>
  <si>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</si>
  <si>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</si>
  <si>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</si>
  <si>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</si>
  <si>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</si>
  <si>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</si>
  <si>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</si>
  <si>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</si>
  <si>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</si>
  <si>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</si>
  <si>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</si>
  <si>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</si>
  <si>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</si>
  <si>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</si>
  <si>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</si>
  <si>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</si>
  <si>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</si>
  <si>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</si>
  <si>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</si>
  <si>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</si>
  <si>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</si>
  <si>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</si>
  <si>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</si>
  <si>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</si>
  <si>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</si>
  <si>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</si>
  <si>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</si>
  <si>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</si>
  <si>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</si>
  <si>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</si>
  <si>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</si>
  <si>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</si>
  <si>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</si>
  <si>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</si>
  <si>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</si>
  <si>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</si>
  <si>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</si>
  <si>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</si>
  <si>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</si>
  <si>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</si>
  <si>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</si>
  <si>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</si>
  <si>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</si>
  <si>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</si>
  <si>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</si>
  <si>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</si>
  <si>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</si>
  <si>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</si>
  <si>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</si>
  <si>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</si>
  <si>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</si>
  <si>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</si>
  <si>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</si>
  <si>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</si>
  <si>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</si>
  <si>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</si>
  <si>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</si>
  <si>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</si>
  <si>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</si>
  <si>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</si>
  <si>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</si>
  <si>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</si>
  <si>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</si>
  <si>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</si>
  <si>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</si>
  <si>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</si>
  <si>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</si>
  <si>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</si>
  <si>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</si>
  <si>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</si>
  <si>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</si>
  <si>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</si>
  <si>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</si>
  <si>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</si>
  <si>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</si>
  <si>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</si>
  <si>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</si>
  <si>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</si>
  <si>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</si>
  <si>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</si>
  <si>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</si>
  <si>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</si>
  <si>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</si>
  <si>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</si>
  <si>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</si>
  <si>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</si>
  <si>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</si>
  <si>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</si>
  <si>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</si>
  <si>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</si>
  <si>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</si>
  <si>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</si>
  <si>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</si>
  <si>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</si>
  <si>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</si>
  <si>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</si>
  <si>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</si>
  <si>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</si>
  <si>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</si>
  <si>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</si>
  <si>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</si>
  <si>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</si>
  <si>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</si>
  <si>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</si>
  <si>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</si>
  <si>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</si>
  <si>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</si>
  <si>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</si>
  <si>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</si>
  <si>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</si>
  <si>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</si>
  <si>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</si>
  <si>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</si>
  <si>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</si>
  <si>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</si>
  <si>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</si>
  <si>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</si>
  <si>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</si>
  <si>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</si>
  <si>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</si>
  <si>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</si>
  <si>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</si>
  <si>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</si>
  <si>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</si>
  <si>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</si>
  <si>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</si>
  <si>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</si>
  <si>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</si>
  <si>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</si>
  <si>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</si>
  <si>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</si>
  <si>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</si>
  <si>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</si>
  <si>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</si>
  <si>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</si>
  <si>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</si>
  <si>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</si>
  <si>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</si>
  <si>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</si>
  <si>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</si>
  <si>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</si>
  <si>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</si>
  <si>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</si>
  <si>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</si>
  <si>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</si>
  <si>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</si>
  <si>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</si>
  <si>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</si>
  <si>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</si>
  <si>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</si>
  <si>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</si>
  <si>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</si>
  <si>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</si>
  <si>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</si>
  <si>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</si>
  <si>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</si>
  <si>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</si>
  <si>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</si>
  <si>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</si>
  <si>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</si>
  <si>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</si>
  <si>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</si>
  <si>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</si>
  <si>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</si>
  <si>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</si>
  <si>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</si>
  <si>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</si>
  <si>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</si>
  <si>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</si>
  <si>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</si>
  <si>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</si>
  <si>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</si>
  <si>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</si>
  <si>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</si>
  <si>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</si>
  <si>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</si>
  <si>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</si>
  <si>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</si>
  <si>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</si>
  <si>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</si>
  <si>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</si>
  <si>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</si>
  <si>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</si>
  <si>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</si>
  <si>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</si>
  <si>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</si>
  <si>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</si>
  <si>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</si>
  <si>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</si>
  <si>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</si>
  <si>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</si>
  <si>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</si>
  <si>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</si>
  <si>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</si>
  <si>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</si>
  <si>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</si>
  <si>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</si>
  <si>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</si>
  <si>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</si>
  <si>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</si>
  <si>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</si>
  <si>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</si>
  <si>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</si>
  <si>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</si>
  <si>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</si>
  <si>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</si>
  <si>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</si>
  <si>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</si>
  <si>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</si>
  <si>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</si>
  <si>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</si>
  <si>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</si>
  <si>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</si>
  <si>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</si>
  <si>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</si>
  <si>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</si>
  <si>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</si>
  <si>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</si>
  <si>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</si>
  <si>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</si>
  <si>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</si>
  <si>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</si>
  <si>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</si>
  <si>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</si>
  <si>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</si>
  <si>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</si>
  <si>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</si>
  <si>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</si>
  <si>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</si>
  <si>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</si>
  <si>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</si>
  <si>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</si>
  <si>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</si>
  <si>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</si>
  <si>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</si>
  <si>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</si>
  <si>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</si>
  <si>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</si>
  <si>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</si>
  <si>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</si>
  <si>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</si>
  <si>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</si>
  <si>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</si>
  <si>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</si>
  <si>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</si>
  <si>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</si>
  <si>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</si>
  <si>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</si>
  <si>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</si>
  <si>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</si>
  <si>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</si>
  <si>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</si>
  <si>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</si>
  <si>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</si>
  <si>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</si>
  <si>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</si>
  <si>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</si>
  <si>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</si>
  <si>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</si>
  <si>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</si>
  <si>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</si>
  <si>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</si>
  <si>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</si>
  <si>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</si>
  <si>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</si>
  <si>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</si>
  <si>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</si>
  <si>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</si>
  <si>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</si>
  <si>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</si>
  <si>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</si>
  <si>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</si>
  <si>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</si>
  <si>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</si>
  <si>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</si>
  <si>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</si>
  <si>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</si>
  <si>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</si>
  <si>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</si>
  <si>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</si>
  <si>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</si>
  <si>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</si>
  <si>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</si>
  <si>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</si>
  <si>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</si>
  <si>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</si>
  <si>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</si>
  <si>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</si>
  <si>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</si>
  <si>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</si>
  <si>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</si>
  <si>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</si>
  <si>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</si>
  <si>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</si>
  <si>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</si>
  <si>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</si>
  <si>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</si>
  <si>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</si>
  <si>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</si>
  <si>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</si>
  <si>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</si>
  <si>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</si>
  <si>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</si>
  <si>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</si>
  <si>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</si>
  <si>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</si>
  <si>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</si>
  <si>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</si>
  <si>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</si>
  <si>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</si>
  <si>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</si>
  <si>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</si>
  <si>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</si>
  <si>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</si>
  <si>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</si>
  <si>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</si>
  <si>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</si>
  <si>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</si>
  <si>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</si>
  <si>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</si>
  <si>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</si>
  <si>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</si>
  <si>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</si>
  <si>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</si>
  <si>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</si>
  <si>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</si>
  <si>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</si>
  <si>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</si>
  <si>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</si>
  <si>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</si>
  <si>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</si>
  <si>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</si>
  <si>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</si>
  <si>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</si>
  <si>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</si>
  <si>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</si>
  <si>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</si>
  <si>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</si>
  <si>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</si>
  <si>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</si>
  <si>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</si>
  <si>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</si>
  <si>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</si>
  <si>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</si>
  <si>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</si>
  <si>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</si>
  <si>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</si>
  <si>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</si>
  <si>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</si>
  <si>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</si>
  <si>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</si>
  <si>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</si>
  <si>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</si>
  <si>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</si>
  <si>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</si>
  <si>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</si>
  <si>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</si>
  <si>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</si>
  <si>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</si>
  <si>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</si>
  <si>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</si>
  <si>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</si>
  <si>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</si>
  <si>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</si>
  <si>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</si>
  <si>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</si>
  <si>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</si>
  <si>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</si>
  <si>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</si>
  <si>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</si>
  <si>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</si>
  <si>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</si>
  <si>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</si>
  <si>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</si>
  <si>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</si>
  <si>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</si>
  <si>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</si>
  <si>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</si>
  <si>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</si>
  <si>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</si>
  <si>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</si>
  <si>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</si>
  <si>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</si>
  <si>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</si>
  <si>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</si>
  <si>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</si>
  <si>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</si>
  <si>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</si>
  <si>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</si>
  <si>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</si>
  <si>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</si>
  <si>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</si>
  <si>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</si>
  <si>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</si>
  <si>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</si>
  <si>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</si>
  <si>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</si>
  <si>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</si>
  <si>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</si>
  <si>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</si>
  <si>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</si>
  <si>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</si>
  <si>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</si>
  <si>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</si>
  <si>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</si>
  <si>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</si>
  <si>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</si>
  <si>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</si>
  <si>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</si>
  <si>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</si>
  <si>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</si>
  <si>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</si>
  <si>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</si>
  <si>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</si>
  <si>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</si>
  <si>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</si>
  <si>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</si>
  <si>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</si>
  <si>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</si>
  <si>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</si>
  <si>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</si>
  <si>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</si>
  <si>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</si>
  <si>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</si>
  <si>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</si>
  <si>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</si>
  <si>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</si>
  <si>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</si>
  <si>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</si>
  <si>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</si>
  <si>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</si>
  <si>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</si>
  <si>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</si>
  <si>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</si>
  <si>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</si>
  <si>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</si>
  <si>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</si>
  <si>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</si>
  <si>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</si>
  <si>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</si>
  <si>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</si>
  <si>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</si>
  <si>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</si>
  <si>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</si>
  <si>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</si>
  <si>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</si>
  <si>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</si>
  <si>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</si>
  <si>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</si>
  <si>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</si>
  <si>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</si>
  <si>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</si>
  <si>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</si>
  <si>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</si>
  <si>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</si>
  <si>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</si>
  <si>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</si>
  <si>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</si>
  <si>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</si>
  <si>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</si>
  <si>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</si>
  <si>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</si>
  <si>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</si>
  <si>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</si>
  <si>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</si>
  <si>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</si>
  <si>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</si>
  <si>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</si>
  <si>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</si>
  <si>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</si>
  <si>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</si>
  <si>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</si>
  <si>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</si>
  <si>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</si>
  <si>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</si>
  <si>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</si>
  <si>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</si>
  <si>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</si>
  <si>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</si>
  <si>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</si>
  <si>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</si>
  <si>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</si>
  <si>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</si>
  <si>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</si>
  <si>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</si>
  <si>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</si>
  <si>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</si>
  <si>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</si>
  <si>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</si>
  <si>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</si>
  <si>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</si>
  <si>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</si>
  <si>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</si>
  <si>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</si>
  <si>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</si>
  <si>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</si>
  <si>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</si>
  <si>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</si>
  <si>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</si>
  <si>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</si>
  <si>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</si>
  <si>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</si>
  <si>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</si>
  <si>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</si>
  <si>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</si>
  <si>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</si>
  <si>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</si>
  <si>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</si>
  <si>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</si>
  <si>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</si>
  <si>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</si>
  <si>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</si>
  <si>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</si>
  <si>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</si>
  <si>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</si>
  <si>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</si>
  <si>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</si>
  <si>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</si>
  <si>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</si>
  <si>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</si>
  <si>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</si>
  <si>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</si>
  <si>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</si>
  <si>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</si>
  <si>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</si>
  <si>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</si>
  <si>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</si>
  <si>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</si>
  <si>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</si>
  <si>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</si>
  <si>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</si>
  <si>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</si>
  <si>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</si>
  <si>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</si>
  <si>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</si>
  <si>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</si>
  <si>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</si>
  <si>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</si>
  <si>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</si>
  <si>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</si>
  <si>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</si>
  <si>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</si>
  <si>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</si>
  <si>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</si>
  <si>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</si>
  <si>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</si>
  <si>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</si>
  <si>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</si>
  <si>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</si>
  <si>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</si>
  <si>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</si>
  <si>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</si>
  <si>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</si>
  <si>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</si>
  <si>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</si>
  <si>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</si>
  <si>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</si>
  <si>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</si>
  <si>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</si>
  <si>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</si>
  <si>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</si>
  <si>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</si>
  <si>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</si>
  <si>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</si>
  <si>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</si>
  <si>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</si>
  <si>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</si>
  <si>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</si>
  <si>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</si>
  <si>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</si>
  <si>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</si>
  <si>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</si>
  <si>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</si>
  <si>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</si>
  <si>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</si>
  <si>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</si>
  <si>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</si>
  <si>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</si>
  <si>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</si>
  <si>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</si>
  <si>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</si>
  <si>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</si>
  <si>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</si>
  <si>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</si>
  <si>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</si>
  <si>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</si>
  <si>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</si>
  <si>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</si>
  <si>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</si>
  <si>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</si>
  <si>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</si>
  <si>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</si>
  <si>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</si>
  <si>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</si>
  <si>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</si>
  <si>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</si>
  <si>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</si>
  <si>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</si>
  <si>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</si>
  <si>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</si>
  <si>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</si>
  <si>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</si>
  <si>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</si>
  <si>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</si>
  <si>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</si>
  <si>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</si>
  <si>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</si>
  <si>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</si>
  <si>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</si>
  <si>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</si>
  <si>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</si>
  <si>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</si>
  <si>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</si>
  <si>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</si>
  <si>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</si>
  <si>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</si>
  <si>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</si>
  <si>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</si>
  <si>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</si>
  <si>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</si>
  <si>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</si>
  <si>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</si>
  <si>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</si>
  <si>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</si>
  <si>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</si>
  <si>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</si>
  <si>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</si>
  <si>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</si>
  <si>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</si>
  <si>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</si>
  <si>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</si>
  <si>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</si>
  <si>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</si>
  <si>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</si>
  <si>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</si>
  <si>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</si>
  <si>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</si>
  <si>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</si>
  <si>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</si>
  <si>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</si>
  <si>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</si>
  <si>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</si>
  <si>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</si>
  <si>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</si>
  <si>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</si>
  <si>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</si>
  <si>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</si>
  <si>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</si>
  <si>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</si>
  <si>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</si>
  <si>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</si>
  <si>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</si>
  <si>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</si>
  <si>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</si>
  <si>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</si>
  <si>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</si>
  <si>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</si>
  <si>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</si>
  <si>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</si>
  <si>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</si>
  <si>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</si>
  <si>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</si>
  <si>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</si>
  <si>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</si>
  <si>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</si>
  <si>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</si>
  <si>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</si>
  <si>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</si>
  <si>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</si>
  <si>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</si>
  <si>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</si>
  <si>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</si>
  <si>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</si>
  <si>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</si>
  <si>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</si>
  <si>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</si>
  <si>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</si>
  <si>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</si>
  <si>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</si>
  <si>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</si>
  <si>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</si>
  <si>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</si>
  <si>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</si>
  <si>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</si>
  <si>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</si>
  <si>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</si>
  <si>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</si>
  <si>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</si>
  <si>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</si>
  <si>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</si>
  <si>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</si>
  <si>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</si>
  <si>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</si>
  <si>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</si>
  <si>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</si>
  <si>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</si>
  <si>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</si>
  <si>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</si>
  <si>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</si>
  <si>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</si>
  <si>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</si>
  <si>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</si>
  <si>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</si>
  <si>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</si>
  <si>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</si>
  <si>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</si>
  <si>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</si>
  <si>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</si>
  <si>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</si>
  <si>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</si>
  <si>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</si>
  <si>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</si>
  <si>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</si>
  <si>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</si>
  <si>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</si>
  <si>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</si>
  <si>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</si>
  <si>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</si>
  <si>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</si>
  <si>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</si>
  <si>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</si>
  <si>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</si>
  <si>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</si>
  <si>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</si>
  <si>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</si>
  <si>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</si>
  <si>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</si>
  <si>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</si>
  <si>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</si>
  <si>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</si>
  <si>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</si>
  <si>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</si>
  <si>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</si>
  <si>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</si>
  <si>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</si>
  <si>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</si>
  <si>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</si>
  <si>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</si>
  <si>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</si>
  <si>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</si>
  <si>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</si>
  <si>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</si>
  <si>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</si>
  <si>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</si>
  <si>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</si>
  <si>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</si>
  <si>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</si>
  <si>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</si>
  <si>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</si>
  <si>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</si>
  <si>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</si>
  <si>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</si>
  <si>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</si>
  <si>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</si>
  <si>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</si>
  <si>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</si>
  <si>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</si>
  <si>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</si>
  <si>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</si>
  <si>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</si>
  <si>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</si>
  <si>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</si>
  <si>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</si>
  <si>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</si>
  <si>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</si>
  <si>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</si>
  <si>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</si>
  <si>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</si>
  <si>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</si>
  <si>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</si>
  <si>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</si>
  <si>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</si>
  <si>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</si>
  <si>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</si>
  <si>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</si>
  <si>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</si>
  <si>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</si>
  <si>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</si>
  <si>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</si>
  <si>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</si>
  <si>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</si>
  <si>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</si>
  <si>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</si>
  <si>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</si>
  <si>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</si>
  <si>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</si>
  <si>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</si>
  <si>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</si>
  <si>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</si>
  <si>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</si>
  <si>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</si>
  <si>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</si>
  <si>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</si>
  <si>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</si>
  <si>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</si>
  <si>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</si>
  <si>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</si>
  <si>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</si>
  <si>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</si>
  <si>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</si>
  <si>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</si>
  <si>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</si>
  <si>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</si>
  <si>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</si>
  <si>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</si>
  <si>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</si>
  <si>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</si>
  <si>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</si>
  <si>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</si>
  <si>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</si>
  <si>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</si>
  <si>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</si>
  <si>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</si>
  <si>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</si>
  <si>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</si>
  <si>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</si>
  <si>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</si>
  <si>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</si>
  <si>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</si>
  <si>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</si>
  <si>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</si>
  <si>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</si>
  <si>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</si>
  <si>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</si>
  <si>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</si>
  <si>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</si>
  <si>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</si>
  <si>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</si>
  <si>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</si>
  <si>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</si>
  <si>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</si>
  <si>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</si>
  <si>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</si>
  <si>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</si>
  <si>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</si>
  <si>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</si>
  <si>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</si>
  <si>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</si>
  <si>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</si>
  <si>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</si>
  <si>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</si>
  <si>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</si>
  <si>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</si>
  <si>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</si>
  <si>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</si>
  <si>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</si>
  <si>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</si>
  <si>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</si>
  <si>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</si>
  <si>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</si>
  <si>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</si>
  <si>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</si>
  <si>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</si>
  <si>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</si>
  <si>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</si>
  <si>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</si>
  <si>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</si>
  <si>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</si>
  <si>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</si>
  <si>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</si>
  <si>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</si>
  <si>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</si>
  <si>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</si>
  <si>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</si>
  <si>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</si>
  <si>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</si>
  <si>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</si>
  <si>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</si>
  <si>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</si>
  <si>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</si>
  <si>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</si>
  <si>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</si>
  <si>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</si>
  <si>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</si>
  <si>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</si>
  <si>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</si>
  <si>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</si>
  <si>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</si>
  <si>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</si>
  <si>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</si>
  <si>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</si>
  <si>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</si>
  <si>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</si>
  <si>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</si>
  <si>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</si>
  <si>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</si>
  <si>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</si>
  <si>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</si>
  <si>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</si>
  <si>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</si>
  <si>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</si>
  <si>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</si>
  <si>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</si>
  <si>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</si>
  <si>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</si>
  <si>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</si>
  <si>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</si>
  <si>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</si>
  <si>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</si>
  <si>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</si>
  <si>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</si>
  <si>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</si>
  <si>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</si>
  <si>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</si>
  <si>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</si>
  <si>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</si>
  <si>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</si>
  <si>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</si>
  <si>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</si>
  <si>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</si>
  <si>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</si>
  <si>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</si>
  <si>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</si>
  <si>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</si>
  <si>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</si>
  <si>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</si>
  <si>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</si>
  <si>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</si>
  <si>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</si>
  <si>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</si>
  <si>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</si>
  <si>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</si>
  <si>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</si>
  <si>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</si>
  <si>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</si>
  <si>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</si>
  <si>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</si>
  <si>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</si>
  <si>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</si>
  <si>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</si>
  <si>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</si>
  <si>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</si>
  <si>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</si>
  <si>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</si>
  <si>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</si>
  <si>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</si>
  <si>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</si>
  <si>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</si>
  <si>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</si>
  <si>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</si>
  <si>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</si>
  <si>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</si>
  <si>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</si>
  <si>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</si>
  <si>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</si>
  <si>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</si>
  <si>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</si>
  <si>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</si>
  <si>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</si>
  <si>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</si>
  <si>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</si>
  <si>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</si>
  <si>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</si>
  <si>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</si>
  <si>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</si>
  <si>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</si>
  <si>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</si>
  <si>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</si>
  <si>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</si>
  <si>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</si>
  <si>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</si>
  <si>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</si>
  <si>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</si>
  <si>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</si>
  <si>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</si>
  <si>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</si>
  <si>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</si>
  <si>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</si>
  <si>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</si>
  <si>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</si>
  <si>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</si>
  <si>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</si>
  <si>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</si>
  <si>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</si>
  <si>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</si>
  <si>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</si>
  <si>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</si>
  <si>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</si>
  <si>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</si>
  <si>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</si>
  <si>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</si>
  <si>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</si>
  <si>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</si>
  <si>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</si>
  <si>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</si>
  <si>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</si>
  <si>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</si>
  <si>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</si>
  <si>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</si>
  <si>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</si>
  <si>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</si>
  <si>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</si>
  <si>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</si>
  <si>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</si>
  <si>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</si>
  <si>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</si>
  <si>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</si>
  <si>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</si>
  <si>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</si>
  <si>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</si>
  <si>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</si>
  <si>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</si>
  <si>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</si>
  <si>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</si>
  <si>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</si>
  <si>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</si>
  <si>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</si>
  <si>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</si>
  <si>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</si>
  <si>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</si>
  <si>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</si>
  <si>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</si>
  <si>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</si>
  <si>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</si>
  <si>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</si>
  <si>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</si>
  <si>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</si>
  <si>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</si>
  <si>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</si>
  <si>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</si>
  <si>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</si>
  <si>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</si>
  <si>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</si>
  <si>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</si>
  <si>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</si>
  <si>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</si>
  <si>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</si>
  <si>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</si>
  <si>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</si>
  <si>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</si>
  <si>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</si>
  <si>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</si>
  <si>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</si>
  <si>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</si>
  <si>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</si>
  <si>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</si>
  <si>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</si>
  <si>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</si>
  <si>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</si>
  <si>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</si>
  <si>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</si>
  <si>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</si>
  <si>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</si>
  <si>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</si>
  <si>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</si>
  <si>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</si>
  <si>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</si>
  <si>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</si>
  <si>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</si>
  <si>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</si>
  <si>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</si>
  <si>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</si>
  <si>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</si>
  <si>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</si>
  <si>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</si>
  <si>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</si>
  <si>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</si>
  <si>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</si>
  <si>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</si>
  <si>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</si>
  <si>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</si>
  <si>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</si>
  <si>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</si>
  <si>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</si>
  <si>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</si>
  <si>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</si>
  <si>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</si>
  <si>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</si>
  <si>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</si>
  <si>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</si>
  <si>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</si>
  <si>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</si>
  <si>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</si>
  <si>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</si>
  <si>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</si>
  <si>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</si>
  <si>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</si>
  <si>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</si>
  <si>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</si>
  <si>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</si>
  <si>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</si>
  <si>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</si>
  <si>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</si>
  <si>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</si>
  <si>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</si>
  <si>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</si>
  <si>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</si>
  <si>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</si>
  <si>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</si>
  <si>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</si>
  <si>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</si>
  <si>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</si>
  <si>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</si>
  <si>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</si>
  <si>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</si>
  <si>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</si>
  <si>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</si>
  <si>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</si>
  <si>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</si>
  <si>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</si>
  <si>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</si>
  <si>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</si>
  <si>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</si>
  <si>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</si>
  <si>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</si>
  <si>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</si>
  <si>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</si>
  <si>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</si>
  <si>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</si>
  <si>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</si>
  <si>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</si>
  <si>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</si>
  <si>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</si>
  <si>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</si>
  <si>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</si>
  <si>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</si>
  <si>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</si>
  <si>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</si>
  <si>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</si>
  <si>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</si>
  <si>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</si>
  <si>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</si>
  <si>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</si>
  <si>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</si>
  <si>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</si>
  <si>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</si>
  <si>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</si>
  <si>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</si>
  <si>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</si>
  <si>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</si>
  <si>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</si>
  <si>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</si>
  <si>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</si>
  <si>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</si>
  <si>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</si>
  <si>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</si>
  <si>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</si>
  <si>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</si>
  <si>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</si>
  <si>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</si>
  <si>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</si>
  <si>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</si>
  <si>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</si>
  <si>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</si>
  <si>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</si>
  <si>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</si>
  <si>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</si>
  <si>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</si>
  <si>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</si>
  <si>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</si>
  <si>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</si>
  <si>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</si>
  <si>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</si>
  <si>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</si>
  <si>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</si>
  <si>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</si>
  <si>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</si>
  <si>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</si>
  <si>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</si>
  <si>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</si>
  <si>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</si>
  <si>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</si>
  <si>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</si>
  <si>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</si>
  <si>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</si>
  <si>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</si>
  <si>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</si>
  <si>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</si>
  <si>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</si>
  <si>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</si>
  <si>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</si>
  <si>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</si>
  <si>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</si>
  <si>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</si>
  <si>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</si>
  <si>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</si>
  <si>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</si>
  <si>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</si>
  <si>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</si>
  <si>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</si>
  <si>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</si>
  <si>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</si>
  <si>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</si>
  <si>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</si>
  <si>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</si>
  <si>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</si>
  <si>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</si>
  <si>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</si>
  <si>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</si>
  <si>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</si>
  <si>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</si>
  <si>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</si>
  <si>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</si>
  <si>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</si>
  <si>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</si>
  <si>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</si>
  <si>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</si>
  <si>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</si>
  <si>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</si>
  <si>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</si>
  <si>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</si>
  <si>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</si>
  <si>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</si>
  <si>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</si>
  <si>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</si>
  <si>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</si>
  <si>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</si>
  <si>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</si>
  <si>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</si>
  <si>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</si>
  <si>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</si>
  <si>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</si>
  <si>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</si>
  <si>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</si>
  <si>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</si>
  <si>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</si>
  <si>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</si>
  <si>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</si>
  <si>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</si>
  <si>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</si>
  <si>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</si>
  <si>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</si>
  <si>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</si>
  <si>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</si>
  <si>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</si>
  <si>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</si>
  <si>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</si>
  <si>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</si>
  <si>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</si>
  <si>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</si>
  <si>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</si>
  <si>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</si>
  <si>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</si>
  <si>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</si>
  <si>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</si>
  <si>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</si>
  <si>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</si>
  <si>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</si>
  <si>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</si>
  <si>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</si>
  <si>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</si>
  <si>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</si>
  <si>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</si>
  <si>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</si>
  <si>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</si>
  <si>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</si>
  <si>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</si>
  <si>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</si>
  <si>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</si>
  <si>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</si>
  <si>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</si>
  <si>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</si>
  <si>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</si>
  <si>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</si>
  <si>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</si>
  <si>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</si>
  <si>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</si>
  <si>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</si>
  <si>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</si>
  <si>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</si>
  <si>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</si>
  <si>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</si>
  <si>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</si>
  <si>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</si>
  <si>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</si>
  <si>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</si>
  <si>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</si>
  <si>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</si>
  <si>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</si>
  <si>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</si>
  <si>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</si>
  <si>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</si>
  <si>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</si>
  <si>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</si>
  <si>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</si>
  <si>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</si>
  <si>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</si>
  <si>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</si>
  <si>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</si>
  <si>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</si>
  <si>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</si>
  <si>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</si>
  <si>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</si>
  <si>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</si>
  <si>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</si>
  <si>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</si>
  <si>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</si>
  <si>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</si>
  <si>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</si>
  <si>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</si>
  <si>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</si>
  <si>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</si>
  <si>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</si>
  <si>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</si>
  <si>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</si>
  <si>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</si>
  <si>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</si>
  <si>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</si>
  <si>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</si>
  <si>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</si>
  <si>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</si>
  <si>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</si>
  <si>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</si>
  <si>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</si>
  <si>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</si>
  <si>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</si>
  <si>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</si>
  <si>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</si>
  <si>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</si>
  <si>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</si>
  <si>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</si>
  <si>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</si>
  <si>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</si>
  <si>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</si>
  <si>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</si>
  <si>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</si>
  <si>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</si>
  <si>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</si>
  <si>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</si>
  <si>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</si>
  <si>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</si>
  <si>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</si>
  <si>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</si>
  <si>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</si>
  <si>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</si>
  <si>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</si>
  <si>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</si>
  <si>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</si>
  <si>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</si>
  <si>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</si>
  <si>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</si>
  <si>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</si>
  <si>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</si>
  <si>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</si>
  <si>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</si>
  <si>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</si>
  <si>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</si>
  <si>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</si>
  <si>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</si>
  <si>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</si>
  <si>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</si>
  <si>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</si>
  <si>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</si>
  <si>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</si>
  <si>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</si>
  <si>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</si>
  <si>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</si>
  <si>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</si>
  <si>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</si>
  <si>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</si>
  <si>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</si>
  <si>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</si>
  <si>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</si>
  <si>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</si>
  <si>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</si>
  <si>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</si>
  <si>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</si>
  <si>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</si>
  <si>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</si>
  <si>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</si>
  <si>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</si>
  <si>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</si>
  <si>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</si>
  <si>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</si>
  <si>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</si>
  <si>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</si>
  <si>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</si>
  <si>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</si>
  <si>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</si>
  <si>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</si>
  <si>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</si>
  <si>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</si>
  <si>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</si>
  <si>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</si>
  <si>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</si>
  <si>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</si>
  <si>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</si>
  <si>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</si>
  <si>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</si>
  <si>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</si>
  <si>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</si>
  <si>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</si>
  <si>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</si>
  <si>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</si>
  <si>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</si>
  <si>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</si>
  <si>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</si>
  <si>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</si>
  <si>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</si>
  <si>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</si>
  <si>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</si>
  <si>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</si>
  <si>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</si>
  <si>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</si>
  <si>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</si>
  <si>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</si>
  <si>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</si>
  <si>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</si>
  <si>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</si>
  <si>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</si>
  <si>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</si>
  <si>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</si>
  <si>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</si>
  <si>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</si>
  <si>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</si>
  <si>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</si>
  <si>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</si>
  <si>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</si>
  <si>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</si>
  <si>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</si>
  <si>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</si>
  <si>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</si>
  <si>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</si>
  <si>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</si>
  <si>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</si>
  <si>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</si>
  <si>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</si>
  <si>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</si>
  <si>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</si>
  <si>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</si>
  <si>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</si>
  <si>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</si>
  <si>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</si>
  <si>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</si>
  <si>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</si>
  <si>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</si>
  <si>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</si>
  <si>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</si>
  <si>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</si>
  <si>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</si>
  <si>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</si>
  <si>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</si>
  <si>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</si>
  <si>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</si>
  <si>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</si>
  <si>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</si>
  <si>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</si>
  <si>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</si>
  <si>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</si>
  <si>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</si>
  <si>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</si>
  <si>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</si>
  <si>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</si>
  <si>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</si>
  <si>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</si>
  <si>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</si>
  <si>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</si>
  <si>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</si>
  <si>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</si>
  <si>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</si>
  <si>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</si>
  <si>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</si>
  <si>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</si>
  <si>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</si>
  <si>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</si>
  <si>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</si>
  <si>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</si>
  <si>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</si>
  <si>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</si>
  <si>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</si>
  <si>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</si>
  <si>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</si>
  <si>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</si>
  <si>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</si>
  <si>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</si>
  <si>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</si>
  <si>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</si>
  <si>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</si>
  <si>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</si>
  <si>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</si>
  <si>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</si>
  <si>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</si>
  <si>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</si>
  <si>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</si>
  <si>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</si>
  <si>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</si>
  <si>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</si>
  <si>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</si>
  <si>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</si>
  <si>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</si>
  <si>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</si>
  <si>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</si>
  <si>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</si>
  <si>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</si>
  <si>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</si>
  <si>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</si>
  <si>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</si>
  <si>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</si>
  <si>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</si>
  <si>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</si>
  <si>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</si>
  <si>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</si>
  <si>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</si>
  <si>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</si>
  <si>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</si>
  <si>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</si>
  <si>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</si>
  <si>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</si>
  <si>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</si>
  <si>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</si>
  <si>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</si>
  <si>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</si>
  <si>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</si>
  <si>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</si>
  <si>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</si>
  <si>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</si>
  <si>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</si>
  <si>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</si>
  <si>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</si>
  <si>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</si>
  <si>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</si>
  <si>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</si>
  <si>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</si>
  <si>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</si>
  <si>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</si>
  <si>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</si>
  <si>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</si>
  <si>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</si>
  <si>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</si>
  <si>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</si>
  <si>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</si>
  <si>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</si>
  <si>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</si>
  <si>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</si>
  <si>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</si>
  <si>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</si>
  <si>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</si>
  <si>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</si>
  <si>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</si>
  <si>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</si>
  <si>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</si>
  <si>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</si>
  <si>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</si>
  <si>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</si>
  <si>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</si>
  <si>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</si>
  <si>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</si>
  <si>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</si>
  <si>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</si>
  <si>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</si>
  <si>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</si>
  <si>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</si>
  <si>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</si>
  <si>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</si>
  <si>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</si>
  <si>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</si>
  <si>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</si>
  <si>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</si>
  <si>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</si>
  <si>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</si>
  <si>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</si>
  <si>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</si>
  <si>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</si>
  <si>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</si>
  <si>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</si>
  <si>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</si>
  <si>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</si>
  <si>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</si>
  <si>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</si>
  <si>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</si>
  <si>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</si>
  <si>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</si>
  <si>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</si>
  <si>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</si>
  <si>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</si>
  <si>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</si>
  <si>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</si>
  <si>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</si>
  <si>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</si>
  <si>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</si>
  <si>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</si>
  <si>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</si>
  <si>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</si>
  <si>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</si>
  <si>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</si>
  <si>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</si>
  <si>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</si>
  <si>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</si>
  <si>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</si>
  <si>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</si>
  <si>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</si>
  <si>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</si>
  <si>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</si>
  <si>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</si>
  <si>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</si>
  <si>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</si>
  <si>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</si>
  <si>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</si>
  <si>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</si>
  <si>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</si>
  <si>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</si>
  <si>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</si>
  <si>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</si>
  <si>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</si>
  <si>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</si>
  <si>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</si>
  <si>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</si>
  <si>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</si>
  <si>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</si>
  <si>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</si>
  <si>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</si>
  <si>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</si>
  <si>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</si>
  <si>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</si>
  <si>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</si>
  <si>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</si>
  <si>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</si>
  <si>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</si>
  <si>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</si>
  <si>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</si>
  <si>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</si>
  <si>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</si>
  <si>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</si>
  <si>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</si>
  <si>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</si>
  <si>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</si>
  <si>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</si>
  <si>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</si>
  <si>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</si>
  <si>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</si>
  <si>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</si>
  <si>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</si>
  <si>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</si>
  <si>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</si>
  <si>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</si>
  <si>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</si>
  <si>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</si>
  <si>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</si>
  <si>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</si>
  <si>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</si>
  <si>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</si>
  <si>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</si>
  <si>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</si>
  <si>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</si>
  <si>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</si>
  <si>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</si>
  <si>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</si>
  <si>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</si>
  <si>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</si>
  <si>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</si>
  <si>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</si>
  <si>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</si>
  <si>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</si>
  <si>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</si>
  <si>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</si>
  <si>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</si>
  <si>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</si>
  <si>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</si>
  <si>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</si>
  <si>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</si>
  <si>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</si>
  <si>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</si>
  <si>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</si>
  <si>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</si>
  <si>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</si>
  <si>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</si>
  <si>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</si>
  <si>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</si>
  <si>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</si>
  <si>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</si>
  <si>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</si>
  <si>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</si>
  <si>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</si>
  <si>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</si>
  <si>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</si>
  <si>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</si>
  <si>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</si>
  <si>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</si>
  <si>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</si>
  <si>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</si>
  <si>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</si>
  <si>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</si>
  <si>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</si>
  <si>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</si>
  <si>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</si>
  <si>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</si>
  <si>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</si>
  <si>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</si>
  <si>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</si>
  <si>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</si>
  <si>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</si>
  <si>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</si>
  <si>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</si>
  <si>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</si>
  <si>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</si>
  <si>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</si>
  <si>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</si>
  <si>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</si>
  <si>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</si>
  <si>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</si>
  <si>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</si>
  <si>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</si>
  <si>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</si>
  <si>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</si>
  <si>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</si>
  <si>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</si>
  <si>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</si>
  <si>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</si>
  <si>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</si>
  <si>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</si>
  <si>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</si>
  <si>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</si>
  <si>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</si>
  <si>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</si>
  <si>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</si>
  <si>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</si>
  <si>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</si>
  <si>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</si>
  <si>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</si>
  <si>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</si>
  <si>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</si>
  <si>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</si>
  <si>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</si>
  <si>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</si>
  <si>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</si>
  <si>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</si>
  <si>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</si>
  <si>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</si>
  <si>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</si>
  <si>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</si>
  <si>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</si>
  <si>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</si>
  <si>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</si>
  <si>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</si>
  <si>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</si>
  <si>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</si>
  <si>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</si>
  <si>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</si>
  <si>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</si>
  <si>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</si>
  <si>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</si>
  <si>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</si>
  <si>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</si>
  <si>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</si>
  <si>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</si>
  <si>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</si>
  <si>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</si>
  <si>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</si>
  <si>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</si>
  <si>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</si>
  <si>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</si>
  <si>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</si>
  <si>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</si>
  <si>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</si>
  <si>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</si>
  <si>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</si>
  <si>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</si>
  <si>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</si>
  <si>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</si>
  <si>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</si>
  <si>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</si>
  <si>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</si>
  <si>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</si>
  <si>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</si>
  <si>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</si>
  <si>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</si>
  <si>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</si>
  <si>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</si>
  <si>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</si>
  <si>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</si>
  <si>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</si>
  <si>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</si>
  <si>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</si>
  <si>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</si>
  <si>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</si>
  <si>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</si>
  <si>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</si>
  <si>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</si>
  <si>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</si>
  <si>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</si>
  <si>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</si>
  <si>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</si>
  <si>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</si>
  <si>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</si>
  <si>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</si>
  <si>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</si>
  <si>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</si>
  <si>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</si>
  <si>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</si>
  <si>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</si>
  <si>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</si>
  <si>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</si>
  <si>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</si>
  <si>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</si>
  <si>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</si>
  <si>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</si>
  <si>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</si>
  <si>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</si>
  <si>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</si>
  <si>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</si>
  <si>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</si>
  <si>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</si>
  <si>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</si>
  <si>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</si>
  <si>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</si>
  <si>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</si>
  <si>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</si>
  <si>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</si>
  <si>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</si>
  <si>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</si>
  <si>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</si>
  <si>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</si>
  <si>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</si>
  <si>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</si>
  <si>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</si>
  <si>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</si>
  <si>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</si>
  <si>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</si>
  <si>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</si>
  <si>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</si>
  <si>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</si>
  <si>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</si>
  <si>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</si>
  <si>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</si>
  <si>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</si>
  <si>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</si>
  <si>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</si>
  <si>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</si>
  <si>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</si>
  <si>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</si>
  <si>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</si>
  <si>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</si>
  <si>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</si>
  <si>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</si>
  <si>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</si>
  <si>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</si>
  <si>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</si>
  <si>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</si>
  <si>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</si>
  <si>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</si>
  <si>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</si>
  <si>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</si>
  <si>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</si>
  <si>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</si>
  <si>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</si>
  <si>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</si>
  <si>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</si>
  <si>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</si>
  <si>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</si>
  <si>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</si>
  <si>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</si>
  <si>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</si>
  <si>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</si>
  <si>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</si>
  <si>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</si>
  <si>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</si>
  <si>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</si>
  <si>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</si>
  <si>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</si>
  <si>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</si>
  <si>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</si>
  <si>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</si>
  <si>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</si>
  <si>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</si>
  <si>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</si>
  <si>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</si>
  <si>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</si>
  <si>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</si>
  <si>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</si>
  <si>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</si>
  <si>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</si>
  <si>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</si>
  <si>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</si>
  <si>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</si>
  <si>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</si>
  <si>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</si>
  <si>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</si>
  <si>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</si>
  <si>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</si>
  <si>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</si>
  <si>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</si>
  <si>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</si>
  <si>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</si>
  <si>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</si>
  <si>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</si>
  <si>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</si>
  <si>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</si>
  <si>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</si>
  <si>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</si>
  <si>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</si>
  <si>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</si>
  <si>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</si>
  <si>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</si>
  <si>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</si>
  <si>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</si>
  <si>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</si>
  <si>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</si>
  <si>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</si>
  <si>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</si>
  <si>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</si>
  <si>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</si>
  <si>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</si>
  <si>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</si>
  <si>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</si>
  <si>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</si>
  <si>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</si>
  <si>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</si>
  <si>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</si>
  <si>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</si>
  <si>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</si>
  <si>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</si>
  <si>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</si>
  <si>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</si>
  <si>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</si>
  <si>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</si>
  <si>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</si>
  <si>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</si>
  <si>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</si>
  <si>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</si>
  <si>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</si>
  <si>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</si>
  <si>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</si>
  <si>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</si>
  <si>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</si>
  <si>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</si>
  <si>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</si>
  <si>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</si>
  <si>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</si>
  <si>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</si>
  <si>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</si>
  <si>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</si>
  <si>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</si>
  <si>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</si>
  <si>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</si>
  <si>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</si>
  <si>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</si>
  <si>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</si>
  <si>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</si>
  <si>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</si>
  <si>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</si>
  <si>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</si>
  <si>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</si>
  <si>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</si>
  <si>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</si>
  <si>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</si>
  <si>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</si>
  <si>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</si>
  <si>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</si>
  <si>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</si>
  <si>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</si>
  <si>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</si>
  <si>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</si>
  <si>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</si>
  <si>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</si>
  <si>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</si>
  <si>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</si>
  <si>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</si>
  <si>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</si>
  <si>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</si>
  <si>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</si>
  <si>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</si>
  <si>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</si>
  <si>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</si>
  <si>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</si>
  <si>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</si>
  <si>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</si>
  <si>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</si>
  <si>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</si>
  <si>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</si>
  <si>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</si>
  <si>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</si>
  <si>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</si>
  <si>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</si>
  <si>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</si>
  <si>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</si>
  <si>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</si>
  <si>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</si>
  <si>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</si>
  <si>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</si>
  <si>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</si>
  <si>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</si>
  <si>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</si>
  <si>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</si>
  <si>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</si>
  <si>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</si>
  <si>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</si>
  <si>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</si>
  <si>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</si>
  <si>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</si>
  <si>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</si>
  <si>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</si>
  <si>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</si>
  <si>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</si>
  <si>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</si>
  <si>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</si>
  <si>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</si>
  <si>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</si>
  <si>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</si>
  <si>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</si>
  <si>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</si>
  <si>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</si>
  <si>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</si>
  <si>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</si>
  <si>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</si>
  <si>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</si>
  <si>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</si>
  <si>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</si>
  <si>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</si>
  <si>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</si>
  <si>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</si>
  <si>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</si>
  <si>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</si>
  <si>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</si>
  <si>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</si>
  <si>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</si>
  <si>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</si>
  <si>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</si>
  <si>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</si>
  <si>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</si>
  <si>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</si>
  <si>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</si>
  <si>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</si>
  <si>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</si>
  <si>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</si>
  <si>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</si>
  <si>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</si>
  <si>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</si>
  <si>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</si>
  <si>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</si>
  <si>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</si>
  <si>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</si>
  <si>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</si>
  <si>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</si>
  <si>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</si>
  <si>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</si>
  <si>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</si>
  <si>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</si>
  <si>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</si>
  <si>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</si>
  <si>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</si>
  <si>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</si>
  <si>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</si>
  <si>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</si>
  <si>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</si>
  <si>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</si>
  <si>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</si>
  <si>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</si>
  <si>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</si>
  <si>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</si>
  <si>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</si>
  <si>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</si>
  <si>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</si>
  <si>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</si>
  <si>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</si>
  <si>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</si>
  <si>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</si>
  <si>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</si>
  <si>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</si>
  <si>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</si>
  <si>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</si>
  <si>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</si>
  <si>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</si>
  <si>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</si>
  <si>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</si>
  <si>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</si>
  <si>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</si>
  <si>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</si>
  <si>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</si>
  <si>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</si>
  <si>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</si>
  <si>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</si>
  <si>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</si>
  <si>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</si>
  <si>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</si>
  <si>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</si>
  <si>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</si>
  <si>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</si>
  <si>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</si>
  <si>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</si>
  <si>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</si>
  <si>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</si>
  <si>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</si>
  <si>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</si>
  <si>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</si>
  <si>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</si>
  <si>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</si>
  <si>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</si>
  <si>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</si>
  <si>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</si>
  <si>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</si>
  <si>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</si>
  <si>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</si>
  <si>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</si>
  <si>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</si>
  <si>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</si>
  <si>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</si>
  <si>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</si>
  <si>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</si>
  <si>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</si>
  <si>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</si>
  <si>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</si>
  <si>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</si>
  <si>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</si>
  <si>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</si>
  <si>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</si>
  <si>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</si>
  <si>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</si>
  <si>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</si>
  <si>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</si>
  <si>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</si>
  <si>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</si>
  <si>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</si>
  <si>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</si>
  <si>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</si>
  <si>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</si>
  <si>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</si>
  <si>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</si>
  <si>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</si>
  <si>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</si>
  <si>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</si>
  <si>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</si>
  <si>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</si>
  <si>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</si>
  <si>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</si>
  <si>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</si>
  <si>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</si>
  <si>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</si>
  <si>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</si>
  <si>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</si>
  <si>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</si>
  <si>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</si>
  <si>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</si>
  <si>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</si>
  <si>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</si>
  <si>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</si>
  <si>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</si>
  <si>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</si>
  <si>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</si>
  <si>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</si>
  <si>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</si>
  <si>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</si>
  <si>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</si>
  <si>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</si>
  <si>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</si>
  <si>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</si>
  <si>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</si>
  <si>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</si>
  <si>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</si>
  <si>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</si>
  <si>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</si>
  <si>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</si>
  <si>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</si>
  <si>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</si>
  <si>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</si>
  <si>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</si>
  <si>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</si>
  <si>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</si>
  <si>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</si>
  <si>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</si>
  <si>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</si>
  <si>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</si>
  <si>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</si>
  <si>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</si>
  <si>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</si>
  <si>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</si>
  <si>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</si>
  <si>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</si>
  <si>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</si>
  <si>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</si>
  <si>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</si>
  <si>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</si>
  <si>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</si>
  <si>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</si>
  <si>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</si>
  <si>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</si>
  <si>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</si>
  <si>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</si>
  <si>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</si>
  <si>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</si>
  <si>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</si>
  <si>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</si>
  <si>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</si>
  <si>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</si>
  <si>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</si>
  <si>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</si>
  <si>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</si>
  <si>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</si>
  <si>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</si>
  <si>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</si>
  <si>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</si>
  <si>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</si>
  <si>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</si>
  <si>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</si>
  <si>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</si>
  <si>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</si>
  <si>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</si>
  <si>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</si>
  <si>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</si>
  <si>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</si>
  <si>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</si>
  <si>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</si>
  <si>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</si>
  <si>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</si>
  <si>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</si>
  <si>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</si>
  <si>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</si>
  <si>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</si>
  <si>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</si>
  <si>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</si>
  <si>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</si>
  <si>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</si>
  <si>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</si>
  <si>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</si>
  <si>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</si>
  <si>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</si>
  <si>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</si>
  <si>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</si>
  <si>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</si>
  <si>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</si>
  <si>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</si>
  <si>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</si>
  <si>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</si>
  <si>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</si>
  <si>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</si>
  <si>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</si>
  <si>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</si>
  <si>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</si>
  <si>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</si>
  <si>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</si>
  <si>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</si>
  <si>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</si>
  <si>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</si>
  <si>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</si>
  <si>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</si>
  <si>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</si>
  <si>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</si>
  <si>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</si>
  <si>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</si>
  <si>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</si>
  <si>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</si>
  <si>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</si>
  <si>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</si>
  <si>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</si>
  <si>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</si>
  <si>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</si>
  <si>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</si>
  <si>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</si>
  <si>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</si>
  <si>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</si>
  <si>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</si>
  <si>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</si>
  <si>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</si>
  <si>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</si>
  <si>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</si>
  <si>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</si>
  <si>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</si>
  <si>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</si>
  <si>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</si>
  <si>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</si>
  <si>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</si>
  <si>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</si>
  <si>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</si>
  <si>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</si>
  <si>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</si>
  <si>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</si>
  <si>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</si>
  <si>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</si>
  <si>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</si>
  <si>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</si>
  <si>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</si>
  <si>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</si>
  <si>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</si>
  <si>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</si>
  <si>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</si>
  <si>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</si>
  <si>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</si>
  <si>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</si>
  <si>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</si>
  <si>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</si>
  <si>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</si>
  <si>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</si>
  <si>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</si>
  <si>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</si>
  <si>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</si>
  <si>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</si>
  <si>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</si>
  <si>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</si>
  <si>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</si>
  <si>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</si>
  <si>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</si>
  <si>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</si>
  <si>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</si>
  <si>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</si>
  <si>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</si>
  <si>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</si>
  <si>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</si>
  <si>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</si>
  <si>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</si>
  <si>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</si>
  <si>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</si>
  <si>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</si>
  <si>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</si>
  <si>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</si>
  <si>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</si>
  <si>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</si>
  <si>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</si>
  <si>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</si>
  <si>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</si>
  <si>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</si>
  <si>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</si>
  <si>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</si>
  <si>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</si>
  <si>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</si>
  <si>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</si>
  <si>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</si>
  <si>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</si>
  <si>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</si>
  <si>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</si>
  <si>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</si>
  <si>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</si>
  <si>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</si>
  <si>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</si>
  <si>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</si>
  <si>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</si>
  <si>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</si>
  <si>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</si>
  <si>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</si>
  <si>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</si>
  <si>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</si>
  <si>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</si>
  <si>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</si>
  <si>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</si>
  <si>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</si>
  <si>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</si>
  <si>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</si>
  <si>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</si>
  <si>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</si>
  <si>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</si>
  <si>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</si>
  <si>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</si>
  <si>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</si>
  <si>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</si>
  <si>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</si>
  <si>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</si>
  <si>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</si>
  <si>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</si>
  <si>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</si>
  <si>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</si>
  <si>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</si>
  <si>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</si>
  <si>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</si>
  <si>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</si>
  <si>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</si>
  <si>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</si>
  <si>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</si>
  <si>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</si>
  <si>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</si>
  <si>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</si>
  <si>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</si>
  <si>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</si>
  <si>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</si>
  <si>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</si>
  <si>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</si>
  <si>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</si>
  <si>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</si>
  <si>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</si>
  <si>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</si>
  <si>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</si>
  <si>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</si>
  <si>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</si>
  <si>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</si>
  <si>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</si>
  <si>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</si>
  <si>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</si>
  <si>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</si>
  <si>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</si>
  <si>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</si>
  <si>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</si>
  <si>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</si>
  <si>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</si>
  <si>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</si>
  <si>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</si>
  <si>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</si>
  <si>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</si>
  <si>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</si>
  <si>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</si>
  <si>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</si>
  <si>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</si>
  <si>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</si>
  <si>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</si>
  <si>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</si>
  <si>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</si>
  <si>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</si>
  <si>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</si>
  <si>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</si>
  <si>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</si>
  <si>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</si>
  <si>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</si>
  <si>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</si>
  <si>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</si>
  <si>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</si>
  <si>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</si>
  <si>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</si>
  <si>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</si>
  <si>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</si>
  <si>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</si>
  <si>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</si>
  <si>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</si>
  <si>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</si>
  <si>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</si>
  <si>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</si>
  <si>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</si>
  <si>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</si>
  <si>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</si>
  <si>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</si>
  <si>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</si>
  <si>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</si>
  <si>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</si>
  <si>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</si>
  <si>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</si>
  <si>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</si>
  <si>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</si>
  <si>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</si>
  <si>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</si>
  <si>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</si>
  <si>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</si>
  <si>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</si>
  <si>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</si>
  <si>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</si>
  <si>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</si>
  <si>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</si>
  <si>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</si>
  <si>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</si>
  <si>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</si>
  <si>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</si>
  <si>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</si>
  <si>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</si>
  <si>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</si>
  <si>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</si>
  <si>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</si>
  <si>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</si>
  <si>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</si>
  <si>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</si>
  <si>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</si>
  <si>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</si>
  <si>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</si>
  <si>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</si>
  <si>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</si>
  <si>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</si>
  <si>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</si>
  <si>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</si>
  <si>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</si>
  <si>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</si>
  <si>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</si>
  <si>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</si>
  <si>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</si>
  <si>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</si>
  <si>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</si>
  <si>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</si>
  <si>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</si>
  <si>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</si>
  <si>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</si>
  <si>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</si>
  <si>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</si>
  <si>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</si>
  <si>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</si>
  <si>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</si>
  <si>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</si>
  <si>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</si>
  <si>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</si>
  <si>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</si>
  <si>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</si>
  <si>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</si>
  <si>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</si>
  <si>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</si>
  <si>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</si>
  <si>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</si>
  <si>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</si>
  <si>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</si>
  <si>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</si>
  <si>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</si>
  <si>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</si>
  <si>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</si>
  <si>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</si>
  <si>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</si>
  <si>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</si>
  <si>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</si>
  <si>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</si>
  <si>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</si>
  <si>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</si>
  <si>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</si>
  <si>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</si>
  <si>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</si>
  <si>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</si>
  <si>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</si>
  <si>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</si>
  <si>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</si>
  <si>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</si>
  <si>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</si>
  <si>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</si>
  <si>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</si>
  <si>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</si>
  <si>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</si>
  <si>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</si>
  <si>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</si>
  <si>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</si>
  <si>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</si>
  <si>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</si>
  <si>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</si>
  <si>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</si>
  <si>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</si>
  <si>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</si>
  <si>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</si>
  <si>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</si>
  <si>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</si>
  <si>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</si>
  <si>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</si>
  <si>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</si>
  <si>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</si>
  <si>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</si>
  <si>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</si>
  <si>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</si>
  <si>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</si>
  <si>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</si>
  <si>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</si>
  <si>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</si>
  <si>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</si>
  <si>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</si>
  <si>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</si>
  <si>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</si>
  <si>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</si>
  <si>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</si>
  <si>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</si>
  <si>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</si>
  <si>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</si>
  <si>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</si>
  <si>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</si>
  <si>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</si>
  <si>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</si>
  <si>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</si>
  <si>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</si>
  <si>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</si>
  <si>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</si>
  <si>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</si>
  <si>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</si>
  <si>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</si>
  <si>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</si>
  <si>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</si>
  <si>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</si>
  <si>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</si>
  <si>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</si>
  <si>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</si>
  <si>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</si>
  <si>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</si>
  <si>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</si>
  <si>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</si>
  <si>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</si>
  <si>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</si>
  <si>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</si>
  <si>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</si>
  <si>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</si>
  <si>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</si>
  <si>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</si>
  <si>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</si>
  <si>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</si>
  <si>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</si>
  <si>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</si>
  <si>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</si>
  <si>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</si>
  <si>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</si>
  <si>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</si>
  <si>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</si>
  <si>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</si>
  <si>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</si>
  <si>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</si>
  <si>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</si>
  <si>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</si>
  <si>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</si>
  <si>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</si>
  <si>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</si>
  <si>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</si>
  <si>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</si>
  <si>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</si>
  <si>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</si>
  <si>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</si>
  <si>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</si>
  <si>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</si>
  <si>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</si>
  <si>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</si>
  <si>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</si>
  <si>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</si>
  <si>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</si>
  <si>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</si>
  <si>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</si>
  <si>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</si>
  <si>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</si>
  <si>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</si>
  <si>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</si>
  <si>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</si>
  <si>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</si>
  <si>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</si>
  <si>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</si>
  <si>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</si>
  <si>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</si>
  <si>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</si>
  <si>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</si>
  <si>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</si>
  <si>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</si>
  <si>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</si>
  <si>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</si>
  <si>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</si>
  <si>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</si>
  <si>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</si>
  <si>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</si>
  <si>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</si>
  <si>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</si>
  <si>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</si>
  <si>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</si>
  <si>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</si>
  <si>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</si>
  <si>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</si>
  <si>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</si>
  <si>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</si>
  <si>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</si>
  <si>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</si>
  <si>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</si>
  <si>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</si>
  <si>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</si>
  <si>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</si>
  <si>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</si>
  <si>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</si>
  <si>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</si>
  <si>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</si>
  <si>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</si>
  <si>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</si>
  <si>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</si>
  <si>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</si>
  <si>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</si>
  <si>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</si>
  <si>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</si>
  <si>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</si>
  <si>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</si>
  <si>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</si>
  <si>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</si>
  <si>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</si>
  <si>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</si>
  <si>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</si>
  <si>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</si>
  <si>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</si>
  <si>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</si>
  <si>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</si>
  <si>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</si>
  <si>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</si>
  <si>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</si>
  <si>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</si>
  <si>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</si>
  <si>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</si>
  <si>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</si>
  <si>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</si>
  <si>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</si>
  <si>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</si>
  <si>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</si>
  <si>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</si>
  <si>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</si>
  <si>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</si>
  <si>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</si>
  <si>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</si>
  <si>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</si>
  <si>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</si>
  <si>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</si>
  <si>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</si>
  <si>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</si>
  <si>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</si>
  <si>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</si>
  <si>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</si>
  <si>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</si>
  <si>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</si>
  <si>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</si>
  <si>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</si>
  <si>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</si>
  <si>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</si>
  <si>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</si>
  <si>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</si>
  <si>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</si>
  <si>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</si>
  <si>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</si>
  <si>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</si>
  <si>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</si>
  <si>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</si>
  <si>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</si>
  <si>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</si>
  <si>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</si>
  <si>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</si>
  <si>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</si>
  <si>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</si>
  <si>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</si>
  <si>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</si>
  <si>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</si>
  <si>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</si>
  <si>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</si>
  <si>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</si>
  <si>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</si>
  <si>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</si>
  <si>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</si>
  <si>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</si>
  <si>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</si>
  <si>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</si>
  <si>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</si>
  <si>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</si>
  <si>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</si>
  <si>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</si>
  <si>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</si>
  <si>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</si>
  <si>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</si>
  <si>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</si>
  <si>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</si>
  <si>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</si>
  <si>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</si>
  <si>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</si>
  <si>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</si>
  <si>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</si>
  <si>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</si>
  <si>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</si>
  <si>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</si>
  <si>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</si>
  <si>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</si>
  <si>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</si>
  <si>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</si>
  <si>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</si>
  <si>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</si>
  <si>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</si>
  <si>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</si>
  <si>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</si>
  <si>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</si>
  <si>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</si>
  <si>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</si>
  <si>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</si>
  <si>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</si>
  <si>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</si>
  <si>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</si>
  <si>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</si>
  <si>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</si>
  <si>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</si>
  <si>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</si>
  <si>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</si>
  <si>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</si>
  <si>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</si>
  <si>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</si>
  <si>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</si>
  <si>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</si>
  <si>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</si>
  <si>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</si>
  <si>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</si>
  <si>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</si>
  <si>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</si>
  <si>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</si>
  <si>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</si>
  <si>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</si>
  <si>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</si>
  <si>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</si>
  <si>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</si>
  <si>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</si>
  <si>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</si>
  <si>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</si>
  <si>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</si>
  <si>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</si>
  <si>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</si>
  <si>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</si>
  <si>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</si>
  <si>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</si>
  <si>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</si>
  <si>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</si>
  <si>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</si>
  <si>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</si>
  <si>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</si>
  <si>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</si>
  <si>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</si>
  <si>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</si>
  <si>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</si>
  <si>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</si>
  <si>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</si>
  <si>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</si>
  <si>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</si>
  <si>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</si>
  <si>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</si>
  <si>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</si>
  <si>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</si>
  <si>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</si>
  <si>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</si>
  <si>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</si>
  <si>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</si>
  <si>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</si>
  <si>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</si>
  <si>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</si>
  <si>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</si>
  <si>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</si>
  <si>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</si>
  <si>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</si>
  <si>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</si>
  <si>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</si>
  <si>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</si>
  <si>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</si>
  <si>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</si>
  <si>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</si>
  <si>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</si>
  <si>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</si>
  <si>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</si>
  <si>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</si>
  <si>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</si>
  <si>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</si>
  <si>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</si>
  <si>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</si>
  <si>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</si>
  <si>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</si>
  <si>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</si>
  <si>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</si>
  <si>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</si>
  <si>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</si>
  <si>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</si>
  <si>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</si>
  <si>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</si>
  <si>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</si>
  <si>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</si>
  <si>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</si>
  <si>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</si>
  <si>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</si>
  <si>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</si>
  <si>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</si>
  <si>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</si>
  <si>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</si>
  <si>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</si>
  <si>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</si>
  <si>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</si>
  <si>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</si>
  <si>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</si>
  <si>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</si>
  <si>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</si>
  <si>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</si>
  <si>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</si>
  <si>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</si>
  <si>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</si>
  <si>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</si>
  <si>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</si>
  <si>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</si>
  <si>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</si>
  <si>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</si>
  <si>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</si>
  <si>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</si>
  <si>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</si>
  <si>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</si>
  <si>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</si>
  <si>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</si>
  <si>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</si>
  <si>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</si>
  <si>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</si>
  <si>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</si>
  <si>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</si>
  <si>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</si>
  <si>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</si>
  <si>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</si>
  <si>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</si>
  <si>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</si>
  <si>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</si>
  <si>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</si>
  <si>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</si>
  <si>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</si>
  <si>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</si>
  <si>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</si>
  <si>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</si>
  <si>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</si>
  <si>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</si>
  <si>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</si>
  <si>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</si>
  <si>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</si>
  <si>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</si>
  <si>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</si>
  <si>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</si>
  <si>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</si>
  <si>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</si>
  <si>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</si>
  <si>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</si>
  <si>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</si>
  <si>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</si>
  <si>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</si>
  <si>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</si>
  <si>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</si>
  <si>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</si>
  <si>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</si>
  <si>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</si>
  <si>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</si>
  <si>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</si>
  <si>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</si>
  <si>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</si>
  <si>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</si>
  <si>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</si>
  <si>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</si>
  <si>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</si>
  <si>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</si>
  <si>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</si>
  <si>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</si>
  <si>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</si>
  <si>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</si>
  <si>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</si>
  <si>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</si>
  <si>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</si>
  <si>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</si>
  <si>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</si>
  <si>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</si>
  <si>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</si>
  <si>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</si>
  <si>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</si>
  <si>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</si>
  <si>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</si>
  <si>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</si>
  <si>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</si>
  <si>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</si>
  <si>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</si>
  <si>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</si>
  <si>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</si>
  <si>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</si>
  <si>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</si>
  <si>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</si>
  <si>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</si>
  <si>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</si>
  <si>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</si>
  <si>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</si>
  <si>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</si>
  <si>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</si>
  <si>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</si>
  <si>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</si>
  <si>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</si>
  <si>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</si>
  <si>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</si>
  <si>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</si>
  <si>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</si>
  <si>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</si>
  <si>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</si>
  <si>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</si>
  <si>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</si>
  <si>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</si>
  <si>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</si>
  <si>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</si>
  <si>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</si>
  <si>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</si>
  <si>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</si>
  <si>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</si>
  <si>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</si>
  <si>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</si>
  <si>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</si>
  <si>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</si>
  <si>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</si>
  <si>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</si>
  <si>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</si>
  <si>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</si>
  <si>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</si>
  <si>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</si>
  <si>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</si>
  <si>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</si>
  <si>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</si>
  <si>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</si>
  <si>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</si>
  <si>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</si>
  <si>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</si>
  <si>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</si>
  <si>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</si>
  <si>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</si>
  <si>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</si>
  <si>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</si>
  <si>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</si>
  <si>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</si>
  <si>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</si>
  <si>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</si>
  <si>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</si>
  <si>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</si>
  <si>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</si>
  <si>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</si>
  <si>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</si>
  <si>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</si>
  <si>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</si>
  <si>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</si>
  <si>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</si>
  <si>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</si>
  <si>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</si>
  <si>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</si>
  <si>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</si>
  <si>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</si>
  <si>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</si>
  <si>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</si>
  <si>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</si>
  <si>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</si>
  <si>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</si>
  <si>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</si>
  <si>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</si>
  <si>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</si>
  <si>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</si>
  <si>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</si>
  <si>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</si>
  <si>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</si>
  <si>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</si>
  <si>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</si>
  <si>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</si>
  <si>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</si>
  <si>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</si>
  <si>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</si>
  <si>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</si>
  <si>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</si>
  <si>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</si>
  <si>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</si>
  <si>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</si>
  <si>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</si>
  <si>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</si>
  <si>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</si>
  <si>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</si>
  <si>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</si>
  <si>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</si>
  <si>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</si>
  <si>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</si>
  <si>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</si>
  <si>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</si>
  <si>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</si>
  <si>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</si>
  <si>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</si>
  <si>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</si>
  <si>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</si>
  <si>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</si>
  <si>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</si>
  <si>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</si>
  <si>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</si>
  <si>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</si>
  <si>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</si>
  <si>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</si>
  <si>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</si>
  <si>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</si>
  <si>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</si>
  <si>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</si>
  <si>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</si>
  <si>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</si>
  <si>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</si>
  <si>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</si>
  <si>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</si>
  <si>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</si>
  <si>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</si>
  <si>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</si>
  <si>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</si>
  <si>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</si>
  <si>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</si>
  <si>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</si>
  <si>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</si>
  <si>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</si>
  <si>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</si>
  <si>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</si>
  <si>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</si>
  <si>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</si>
  <si>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</si>
  <si>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</si>
  <si>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</si>
  <si>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</si>
  <si>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</si>
  <si>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</si>
  <si>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</si>
  <si>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</si>
  <si>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</si>
  <si>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</si>
  <si>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</si>
  <si>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</si>
  <si>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</si>
  <si>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</si>
  <si>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</si>
  <si>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</si>
  <si>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</si>
  <si>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</si>
  <si>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</si>
  <si>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</si>
  <si>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</si>
  <si>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</si>
  <si>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</si>
  <si>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</si>
  <si>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</si>
  <si>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</si>
  <si>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</si>
  <si>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</si>
  <si>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</si>
  <si>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</si>
  <si>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</si>
  <si>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</si>
  <si>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</si>
  <si>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</si>
  <si>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</si>
  <si>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</si>
  <si>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</si>
  <si>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</si>
  <si>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</si>
  <si>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</si>
  <si>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</si>
  <si>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</si>
  <si>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</si>
  <si>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</si>
  <si>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</si>
  <si>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</si>
  <si>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</si>
  <si>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</si>
  <si>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</si>
  <si>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</si>
  <si>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</si>
  <si>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</si>
  <si>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</si>
  <si>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</si>
  <si>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</si>
  <si>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</si>
  <si>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</si>
  <si>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</si>
  <si>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</si>
  <si>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</si>
  <si>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</si>
  <si>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</si>
  <si>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</si>
  <si>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</si>
  <si>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</si>
  <si>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</si>
  <si>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</si>
  <si>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</si>
  <si>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</si>
  <si>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</si>
  <si>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</si>
  <si>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</si>
  <si>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</si>
  <si>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</si>
  <si>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</si>
  <si>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</si>
  <si>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</si>
  <si>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</si>
  <si>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</si>
  <si>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</si>
  <si>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</si>
  <si>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</si>
  <si>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</si>
  <si>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</si>
  <si>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</si>
  <si>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</si>
  <si>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</si>
  <si>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</si>
  <si>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</si>
  <si>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</si>
  <si>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</si>
  <si>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</si>
  <si>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</si>
  <si>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</si>
  <si>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</si>
  <si>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</si>
  <si>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</si>
  <si>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</si>
  <si>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</si>
  <si>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</si>
  <si>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</si>
  <si>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</si>
  <si>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</si>
  <si>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</si>
  <si>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</si>
  <si>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</si>
  <si>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</si>
  <si>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</si>
  <si>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</si>
  <si>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</si>
  <si>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</si>
  <si>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</si>
  <si>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</si>
  <si>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</si>
  <si>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</si>
  <si>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</si>
  <si>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</si>
  <si>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</si>
  <si>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</si>
  <si>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</si>
  <si>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</si>
  <si>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</si>
  <si>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</si>
  <si>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</si>
  <si>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</si>
  <si>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</si>
  <si>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</si>
  <si>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</si>
  <si>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</si>
  <si>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</si>
  <si>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</si>
  <si>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</si>
  <si>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</si>
  <si>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</si>
  <si>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</si>
  <si>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</si>
  <si>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</si>
  <si>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</si>
  <si>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</si>
  <si>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</si>
  <si>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</si>
  <si>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</si>
  <si>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</si>
  <si>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</si>
  <si>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</si>
  <si>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</si>
  <si>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</si>
  <si>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</si>
  <si>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</si>
  <si>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</si>
  <si>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</si>
  <si>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</si>
  <si>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</si>
  <si>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</si>
  <si>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</si>
  <si>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</si>
  <si>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</si>
  <si>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</si>
  <si>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</si>
  <si>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</si>
  <si>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</si>
  <si>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</si>
  <si>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</si>
  <si>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</si>
  <si>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</si>
  <si>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</si>
  <si>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</si>
  <si>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</si>
  <si>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</si>
  <si>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</si>
  <si>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</si>
  <si>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</si>
  <si>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</si>
  <si>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</si>
  <si>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</si>
  <si>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</si>
  <si>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</si>
  <si>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</si>
  <si>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</si>
  <si>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</si>
  <si>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</si>
  <si>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</si>
  <si>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</si>
  <si>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</si>
  <si>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</si>
  <si>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</si>
  <si>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</si>
  <si>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</si>
  <si>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</si>
  <si>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</si>
  <si>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</si>
  <si>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</si>
  <si>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</si>
  <si>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</si>
  <si>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</si>
  <si>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</si>
  <si>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</si>
  <si>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</si>
  <si>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</si>
  <si>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</si>
  <si>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</si>
  <si>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</si>
  <si>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</si>
  <si>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</si>
  <si>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</si>
  <si>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</si>
  <si>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</si>
  <si>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</si>
  <si>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</si>
  <si>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</si>
  <si>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</si>
  <si>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</si>
  <si>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</si>
  <si>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</si>
  <si>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</si>
  <si>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</si>
  <si>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</si>
  <si>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</si>
  <si>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</si>
  <si>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</si>
  <si>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</si>
  <si>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</si>
  <si>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</si>
  <si>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</si>
  <si>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</si>
  <si>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</si>
  <si>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</si>
  <si>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</si>
  <si>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</si>
  <si>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</si>
  <si>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</si>
  <si>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</si>
  <si>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</si>
  <si>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</si>
  <si>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</si>
  <si>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</si>
  <si>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</si>
  <si>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</si>
  <si>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</si>
  <si>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</si>
  <si>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</si>
  <si>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</si>
  <si>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</si>
  <si>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</si>
  <si>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</si>
  <si>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</si>
  <si>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</si>
  <si>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</si>
  <si>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</si>
  <si>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</si>
  <si>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</si>
  <si>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</si>
  <si>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</si>
  <si>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</si>
  <si>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</si>
  <si>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</si>
  <si>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</si>
  <si>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</si>
  <si>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</si>
  <si>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</si>
  <si>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</si>
  <si>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</si>
  <si>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</si>
  <si>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</si>
  <si>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</si>
  <si>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</si>
  <si>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</si>
  <si>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</si>
  <si>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</si>
  <si>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</si>
  <si>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</si>
  <si>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</si>
  <si>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</si>
  <si>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</si>
  <si>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</si>
  <si>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</si>
  <si>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</si>
  <si>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</si>
  <si>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</si>
  <si>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</si>
  <si>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</si>
  <si>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</si>
  <si>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</si>
  <si>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</si>
  <si>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</si>
  <si>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</si>
  <si>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</si>
  <si>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</si>
  <si>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</si>
  <si>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</si>
  <si>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</si>
  <si>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</si>
  <si>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</si>
  <si>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</si>
  <si>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</si>
  <si>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</si>
  <si>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</si>
  <si>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</si>
  <si>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</si>
  <si>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</si>
  <si>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</si>
  <si>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</si>
  <si>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</si>
  <si>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</si>
  <si>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</si>
  <si>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</si>
  <si>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</si>
  <si>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</si>
  <si>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</si>
  <si>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</si>
  <si>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</si>
  <si>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</si>
  <si>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</si>
  <si>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</si>
  <si>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</si>
  <si>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</si>
  <si>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</si>
  <si>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</si>
  <si>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</si>
  <si>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</si>
  <si>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</si>
  <si>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</si>
  <si>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</si>
  <si>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</si>
  <si>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</si>
  <si>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</si>
  <si>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</si>
  <si>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</si>
  <si>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</si>
  <si>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</si>
  <si>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</si>
  <si>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</si>
  <si>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</si>
  <si>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</si>
  <si>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</si>
  <si>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</si>
  <si>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</si>
  <si>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</si>
  <si>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</si>
  <si>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</si>
  <si>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</si>
  <si>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</si>
  <si>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</si>
  <si>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</si>
  <si>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</si>
  <si>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</si>
  <si>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</si>
  <si>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</si>
  <si>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</si>
  <si>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</si>
  <si>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</si>
  <si>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</si>
  <si>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</si>
  <si>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</si>
  <si>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</si>
  <si>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</si>
  <si>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</si>
  <si>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</si>
  <si>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</si>
  <si>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</si>
  <si>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</si>
  <si>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</si>
  <si>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</si>
  <si>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</si>
  <si>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</si>
  <si>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</si>
  <si>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</si>
  <si>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</si>
  <si>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</si>
  <si>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</si>
  <si>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</si>
  <si>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</si>
  <si>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</si>
  <si>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</si>
  <si>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</si>
  <si>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</si>
  <si>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</si>
  <si>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</si>
  <si>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</si>
  <si>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</si>
  <si>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</si>
  <si>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</si>
  <si>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</si>
  <si>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</si>
  <si>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</si>
  <si>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</si>
  <si>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</si>
  <si>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</si>
  <si>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</si>
  <si>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</si>
  <si>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</si>
  <si>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</si>
  <si>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</si>
  <si>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</si>
  <si>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</si>
  <si>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</si>
  <si>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</si>
  <si>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</si>
  <si>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</si>
  <si>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</si>
  <si>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</si>
  <si>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</si>
  <si>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</si>
  <si>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</si>
  <si>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</si>
  <si>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</si>
  <si>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</si>
  <si>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</si>
  <si>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</si>
  <si>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</si>
  <si>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</si>
  <si>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</si>
  <si>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</si>
  <si>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</si>
  <si>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</si>
  <si>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</si>
  <si>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</si>
  <si>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</si>
  <si>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</si>
  <si>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</si>
  <si>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</si>
  <si>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</si>
  <si>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</si>
  <si>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</si>
  <si>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</si>
  <si>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</si>
  <si>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</si>
  <si>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</si>
  <si>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</si>
  <si>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</si>
  <si>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</si>
  <si>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</si>
  <si>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</si>
  <si>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</si>
  <si>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</si>
  <si>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</si>
  <si>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</si>
  <si>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</si>
  <si>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</si>
  <si>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</si>
  <si>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</si>
  <si>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</si>
  <si>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</si>
  <si>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</si>
  <si>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</si>
  <si>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</si>
  <si>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</si>
  <si>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</si>
  <si>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</si>
  <si>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</si>
  <si>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</si>
  <si>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</si>
  <si>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</si>
  <si>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</si>
  <si>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</si>
  <si>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</si>
  <si>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</si>
  <si>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</si>
  <si>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</si>
  <si>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</si>
  <si>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</si>
  <si>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</si>
  <si>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</si>
  <si>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</si>
  <si>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</si>
  <si>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</si>
  <si>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</si>
  <si>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</si>
  <si>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</si>
  <si>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</si>
  <si>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</si>
  <si>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</si>
  <si>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</si>
  <si>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</si>
  <si>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</si>
  <si>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</si>
  <si>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</si>
  <si>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</si>
  <si>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</si>
  <si>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</si>
  <si>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</si>
  <si>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</si>
  <si>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</si>
  <si>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</si>
  <si>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</si>
  <si>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</si>
  <si>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</si>
  <si>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</si>
  <si>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</si>
  <si>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</si>
  <si>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</si>
  <si>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</si>
  <si>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</si>
  <si>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</si>
  <si>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</si>
  <si>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</si>
  <si>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</si>
  <si>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</si>
  <si>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</si>
  <si>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</si>
  <si>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</si>
  <si>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</si>
  <si>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</si>
  <si>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</si>
  <si>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</si>
  <si>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</si>
  <si>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</si>
  <si>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</si>
  <si>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</si>
  <si>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</si>
  <si>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</si>
  <si>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</si>
  <si>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</si>
  <si>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</si>
  <si>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</si>
  <si>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</si>
  <si>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</si>
  <si>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</si>
  <si>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</si>
  <si>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</si>
  <si>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</si>
  <si>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</si>
  <si>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</si>
  <si>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</si>
  <si>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</si>
  <si>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</si>
  <si>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</si>
  <si>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</si>
  <si>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</si>
  <si>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</si>
  <si>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</si>
  <si>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</si>
  <si>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</si>
  <si>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</si>
  <si>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</si>
  <si>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</si>
  <si>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</si>
  <si>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</si>
  <si>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</si>
  <si>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</si>
  <si>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</si>
  <si>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</si>
  <si>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</si>
  <si>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</si>
  <si>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</si>
  <si>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</si>
  <si>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</si>
  <si>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</si>
  <si>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</si>
  <si>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</si>
  <si>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</si>
  <si>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</si>
  <si>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</si>
  <si>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</si>
  <si>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</si>
  <si>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</si>
  <si>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</si>
  <si>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</si>
  <si>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</si>
  <si>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</si>
  <si>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</si>
  <si>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</si>
  <si>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</si>
  <si>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</si>
  <si>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</si>
  <si>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</si>
  <si>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</si>
  <si>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</si>
  <si>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</si>
  <si>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</si>
  <si>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</si>
  <si>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</si>
  <si>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</si>
  <si>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</si>
  <si>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</si>
  <si>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</si>
  <si>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</si>
  <si>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</si>
  <si>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</si>
  <si>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</si>
  <si>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</si>
  <si>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</si>
  <si>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</si>
  <si>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</si>
  <si>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</si>
  <si>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</si>
  <si>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</si>
  <si>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</si>
  <si>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</si>
  <si>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</si>
  <si>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</si>
  <si>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</si>
  <si>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</si>
  <si>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</si>
  <si>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</si>
  <si>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</si>
  <si>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</si>
  <si>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</si>
  <si>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</si>
  <si>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</si>
  <si>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</si>
  <si>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</si>
  <si>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</si>
  <si>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</si>
  <si>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</si>
  <si>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</si>
  <si>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</si>
  <si>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</si>
  <si>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</si>
  <si>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</si>
  <si>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</si>
  <si>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</si>
  <si>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</si>
  <si>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</si>
  <si>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</si>
  <si>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</si>
  <si>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</si>
  <si>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</si>
  <si>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</si>
  <si>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</si>
  <si>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</si>
  <si>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</si>
  <si>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</si>
  <si>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</si>
  <si>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</si>
  <si>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</si>
  <si>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</si>
  <si>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</si>
  <si>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</si>
  <si>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</si>
  <si>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</si>
  <si>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</si>
  <si>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</si>
  <si>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</si>
  <si>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</si>
  <si>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</si>
  <si>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</si>
  <si>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</si>
  <si>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</si>
  <si>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</si>
  <si>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</si>
  <si>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</si>
  <si>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</si>
  <si>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</si>
  <si>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</si>
  <si>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</si>
  <si>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</si>
  <si>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</si>
  <si>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</si>
  <si>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</si>
  <si>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</si>
  <si>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</si>
  <si>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</si>
  <si>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</si>
  <si>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</si>
  <si>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</si>
  <si>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</si>
  <si>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</si>
  <si>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</si>
  <si>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</si>
  <si>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</si>
  <si>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</si>
  <si>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</si>
  <si>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</si>
  <si>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</si>
  <si>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</si>
  <si>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</si>
  <si>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</si>
  <si>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</si>
  <si>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</si>
  <si>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</si>
  <si>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</si>
  <si>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</si>
  <si>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</si>
  <si>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</si>
  <si>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</si>
  <si>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</si>
  <si>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</si>
  <si>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</si>
  <si>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</si>
  <si>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</si>
  <si>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</si>
  <si>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</si>
  <si>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</si>
  <si>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</si>
  <si>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</si>
  <si>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</si>
  <si>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</si>
  <si>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</si>
  <si>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</si>
  <si>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</si>
  <si>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</si>
  <si>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</si>
  <si>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</si>
  <si>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</si>
  <si>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</si>
  <si>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</si>
  <si>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</si>
  <si>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</si>
  <si>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</si>
  <si>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</si>
  <si>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</si>
  <si>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</si>
  <si>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</si>
  <si>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</si>
  <si>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</si>
  <si>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</si>
  <si>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</si>
  <si>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</si>
  <si>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</si>
  <si>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</si>
  <si>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</si>
  <si>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</si>
  <si>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</si>
  <si>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</si>
  <si>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</si>
  <si>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</si>
  <si>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</si>
  <si>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</si>
  <si>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</si>
  <si>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</si>
  <si>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</si>
  <si>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</si>
  <si>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</si>
  <si>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</si>
  <si>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</si>
  <si>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</si>
  <si>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</si>
  <si>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</si>
  <si>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</si>
  <si>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</si>
  <si>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</si>
  <si>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</si>
  <si>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</si>
  <si>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</si>
  <si>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</si>
  <si>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</si>
  <si>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</si>
  <si>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</si>
  <si>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</si>
  <si>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</si>
  <si>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</si>
  <si>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</si>
  <si>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</si>
  <si>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</si>
  <si>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</si>
  <si>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</si>
  <si>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</si>
  <si>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</si>
  <si>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</si>
  <si>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</si>
  <si>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</si>
  <si>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</si>
  <si>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</si>
  <si>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</si>
  <si>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</si>
  <si>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</si>
  <si>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</si>
  <si>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</si>
  <si>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</si>
  <si>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</si>
  <si>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</si>
  <si>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</si>
  <si>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</si>
  <si>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</si>
  <si>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</si>
  <si>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</si>
  <si>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</si>
  <si>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</si>
  <si>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</si>
  <si>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</si>
  <si>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</si>
  <si>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</si>
  <si>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</si>
  <si>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</si>
  <si>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</si>
  <si>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</si>
  <si>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</si>
  <si>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</si>
  <si>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</si>
  <si>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</si>
  <si>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</si>
  <si>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</si>
  <si>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</si>
  <si>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</si>
  <si>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</si>
  <si>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</si>
  <si>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</si>
  <si>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</si>
  <si>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</si>
  <si>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</si>
  <si>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</si>
  <si>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</si>
  <si>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</si>
  <si>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</si>
  <si>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</si>
  <si>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</si>
  <si>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</si>
  <si>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</si>
  <si>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</si>
  <si>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</si>
  <si>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</si>
  <si>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</si>
  <si>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</si>
  <si>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</si>
  <si>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</si>
  <si>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</si>
  <si>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</si>
  <si>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</si>
  <si>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</si>
  <si>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</si>
  <si>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</si>
  <si>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</si>
  <si>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</si>
  <si>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</si>
  <si>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</si>
  <si>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</si>
  <si>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</si>
  <si>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</si>
  <si>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</si>
  <si>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</si>
  <si>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</si>
  <si>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</si>
  <si>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</si>
  <si>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</si>
  <si>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</si>
  <si>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</si>
  <si>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</si>
  <si>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</si>
  <si>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</si>
  <si>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</si>
  <si>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</si>
  <si>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</si>
  <si>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</si>
  <si>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</si>
  <si>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</si>
  <si>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</si>
  <si>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</si>
  <si>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</si>
  <si>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</si>
  <si>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</si>
  <si>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</si>
  <si>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</si>
  <si>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</si>
  <si>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</si>
  <si>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</si>
  <si>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</si>
  <si>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</si>
  <si>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</si>
  <si>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</si>
  <si>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</si>
  <si>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</si>
  <si>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</si>
  <si>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</si>
  <si>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</si>
  <si>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</si>
  <si>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</si>
  <si>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</si>
  <si>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</si>
  <si>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</si>
  <si>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</si>
  <si>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</si>
  <si>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</si>
  <si>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</si>
  <si>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</si>
  <si>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</si>
  <si>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</si>
  <si>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</si>
  <si>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</si>
  <si>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</si>
  <si>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</si>
  <si>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</si>
  <si>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</si>
  <si>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</si>
  <si>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</si>
  <si>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</si>
  <si>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</si>
  <si>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</si>
  <si>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</si>
  <si>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</si>
  <si>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</si>
  <si>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</si>
  <si>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</si>
  <si>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</si>
  <si>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</si>
  <si>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</si>
  <si>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</si>
  <si>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</si>
  <si>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</si>
  <si>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</si>
  <si>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</si>
  <si>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</si>
  <si>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</si>
  <si>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</si>
  <si>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</si>
  <si>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</si>
  <si>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</si>
  <si>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</si>
  <si>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</si>
  <si>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</si>
  <si>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</si>
  <si>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</si>
  <si>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</si>
  <si>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</si>
  <si>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</si>
  <si>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</si>
  <si>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</si>
  <si>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</si>
  <si>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</si>
  <si>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</si>
  <si>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</si>
  <si>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</si>
  <si>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</si>
  <si>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</si>
  <si>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</si>
  <si>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</si>
  <si>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</si>
  <si>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</si>
  <si>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</si>
  <si>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</si>
  <si>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</si>
  <si>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</si>
  <si>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</si>
  <si>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</si>
  <si>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</si>
  <si>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</si>
  <si>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</si>
  <si>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</si>
  <si>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</si>
  <si>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</si>
  <si>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</si>
  <si>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</si>
  <si>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</si>
  <si>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</si>
  <si>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</si>
  <si>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</si>
  <si>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</si>
  <si>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</si>
  <si>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</si>
  <si>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</si>
  <si>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</si>
  <si>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</si>
  <si>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</si>
  <si>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</si>
  <si>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</si>
  <si>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</si>
  <si>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</si>
  <si>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</si>
  <si>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</si>
  <si>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</si>
  <si>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</si>
  <si>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</si>
  <si>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</si>
  <si>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</si>
  <si>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</si>
  <si>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</si>
  <si>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</si>
  <si>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</si>
  <si>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</si>
  <si>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</si>
  <si>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</si>
  <si>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</si>
  <si>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</si>
  <si>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</si>
  <si>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</si>
  <si>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</si>
  <si>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</si>
  <si>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</si>
  <si>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</si>
  <si>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</si>
  <si>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</si>
  <si>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</si>
  <si>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</si>
  <si>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</si>
  <si>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</si>
  <si>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</si>
  <si>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</si>
  <si>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</si>
  <si>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</si>
  <si>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</si>
  <si>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</si>
  <si>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</si>
  <si>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</si>
  <si>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</si>
  <si>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</si>
  <si>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</si>
  <si>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</si>
  <si>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</si>
  <si>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</si>
  <si>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</si>
  <si>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</si>
  <si>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</si>
  <si>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</si>
  <si>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</si>
  <si>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</si>
  <si>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</si>
  <si>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</si>
  <si>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</si>
  <si>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</si>
  <si>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</si>
  <si>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</si>
  <si>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</si>
  <si>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</si>
  <si>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</si>
  <si>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</si>
  <si>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</si>
  <si>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</si>
  <si>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</si>
  <si>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</si>
  <si>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</si>
  <si>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</si>
  <si>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</si>
  <si>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</si>
  <si>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</si>
  <si>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</si>
  <si>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</si>
  <si>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</si>
  <si>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</si>
  <si>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</si>
  <si>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</si>
  <si>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</si>
  <si>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</si>
  <si>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</si>
  <si>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</si>
  <si>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</si>
  <si>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</si>
  <si>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</si>
  <si>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</si>
  <si>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</si>
  <si>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</si>
  <si>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</si>
  <si>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</si>
  <si>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</si>
  <si>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</si>
  <si>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</si>
  <si>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</si>
  <si>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</si>
  <si>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</si>
  <si>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</si>
  <si>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</si>
  <si>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</si>
  <si>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</si>
  <si>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</si>
  <si>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</si>
  <si>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</si>
  <si>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</si>
  <si>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</si>
  <si>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</si>
  <si>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</si>
  <si>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</si>
  <si>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</si>
  <si>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</si>
  <si>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</si>
  <si>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</si>
  <si>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</si>
  <si>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</si>
  <si>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</si>
  <si>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</si>
  <si>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</si>
  <si>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</si>
  <si>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</si>
  <si>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</si>
  <si>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</si>
  <si>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</si>
  <si>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</si>
  <si>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</si>
  <si>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</si>
  <si>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</si>
  <si>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</si>
  <si>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</si>
  <si>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</si>
  <si>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</si>
  <si>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</si>
  <si>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</si>
  <si>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</si>
  <si>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</si>
  <si>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</si>
  <si>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</si>
  <si>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</si>
  <si>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</si>
  <si>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</si>
  <si>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</si>
  <si>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</si>
  <si>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</si>
  <si>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</si>
  <si>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</si>
  <si>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</si>
  <si>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</si>
  <si>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</si>
  <si>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</si>
  <si>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</si>
  <si>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</si>
  <si>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</si>
  <si>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</si>
  <si>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</si>
  <si>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</si>
  <si>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</si>
  <si>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</si>
  <si>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</si>
  <si>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</si>
  <si>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</si>
  <si>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</si>
  <si>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</si>
  <si>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</si>
  <si>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</si>
  <si>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</si>
  <si>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</si>
  <si>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</si>
  <si>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</si>
  <si>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</si>
  <si>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</si>
  <si>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</si>
  <si>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</si>
  <si>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</si>
  <si>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</si>
  <si>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</si>
  <si>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</si>
  <si>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</si>
  <si>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</si>
  <si>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</si>
  <si>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</si>
  <si>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</si>
  <si>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</si>
  <si>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</si>
  <si>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</si>
  <si>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</si>
  <si>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</si>
  <si>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</si>
  <si>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</si>
  <si>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</si>
  <si>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</si>
  <si>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</si>
  <si>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</si>
  <si>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</si>
  <si>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</si>
  <si>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</si>
  <si>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</si>
  <si>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</si>
  <si>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</si>
  <si>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</si>
  <si>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</si>
  <si>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</si>
  <si>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</si>
  <si>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</si>
  <si>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</si>
  <si>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</si>
  <si>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</si>
  <si>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</si>
  <si>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</si>
  <si>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</si>
  <si>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</si>
  <si>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</si>
  <si>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</si>
  <si>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</si>
  <si>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</si>
  <si>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</si>
  <si>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</si>
  <si>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</si>
  <si>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</si>
  <si>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</si>
  <si>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</si>
  <si>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</si>
  <si>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</si>
  <si>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</si>
  <si>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</si>
  <si>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</si>
  <si>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</si>
  <si>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</si>
  <si>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</si>
  <si>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</si>
  <si>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</si>
  <si>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</si>
  <si>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</si>
  <si>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</si>
  <si>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</si>
  <si>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</si>
  <si>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</si>
  <si>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</si>
  <si>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</si>
  <si>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</si>
  <si>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</si>
  <si>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</si>
  <si>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</si>
  <si>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</si>
  <si>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</si>
  <si>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</si>
  <si>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</si>
  <si>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</si>
  <si>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</si>
  <si>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</si>
  <si>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</si>
  <si>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</si>
  <si>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</si>
  <si>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</si>
  <si>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</si>
  <si>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</si>
  <si>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</si>
  <si>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</si>
  <si>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</si>
  <si>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</si>
  <si>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</si>
  <si>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</si>
  <si>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</si>
  <si>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</si>
  <si>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</si>
  <si>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</si>
  <si>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</si>
  <si>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</si>
  <si>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</si>
  <si>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</si>
  <si>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</si>
  <si>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</si>
  <si>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</si>
  <si>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</si>
  <si>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</si>
  <si>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</si>
  <si>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</si>
  <si>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</si>
  <si>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</si>
  <si>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</si>
  <si>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</si>
  <si>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</si>
  <si>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</si>
  <si>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</si>
  <si>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</si>
  <si>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</si>
  <si>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</si>
  <si>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</si>
  <si>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</si>
  <si>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</si>
  <si>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</si>
  <si>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</si>
  <si>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</si>
  <si>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</si>
  <si>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</si>
  <si>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</si>
  <si>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</si>
  <si>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</si>
  <si>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</si>
  <si>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</si>
  <si>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</si>
  <si>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</si>
  <si>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</si>
  <si>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</si>
  <si>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</si>
  <si>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</si>
  <si>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</si>
  <si>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</si>
  <si>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</si>
  <si>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</si>
  <si>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</si>
  <si>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</si>
  <si>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</si>
  <si>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</si>
  <si>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</si>
  <si>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</si>
  <si>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</si>
  <si>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</si>
  <si>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</si>
  <si>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</si>
  <si>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</si>
  <si>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</si>
  <si>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</si>
  <si>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</si>
  <si>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</si>
  <si>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</si>
  <si>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</si>
  <si>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</si>
  <si>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</si>
  <si>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</si>
  <si>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</si>
  <si>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</si>
  <si>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</si>
  <si>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</si>
  <si>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</si>
  <si>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</si>
  <si>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</si>
  <si>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</si>
  <si>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</si>
  <si>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</si>
  <si>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</si>
  <si>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</si>
  <si>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</si>
  <si>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</si>
  <si>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</si>
  <si>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</si>
  <si>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</si>
  <si>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</si>
  <si>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</si>
  <si>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</si>
  <si>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</si>
  <si>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</si>
  <si>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</si>
  <si>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</si>
  <si>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</si>
  <si>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</si>
  <si>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</si>
  <si>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</si>
  <si>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</si>
  <si>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</si>
  <si>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</si>
  <si>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</si>
  <si>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</si>
  <si>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</si>
  <si>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</si>
  <si>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</si>
  <si>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</si>
  <si>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</si>
  <si>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</si>
  <si>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</si>
  <si>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</si>
  <si>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</si>
  <si>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</si>
  <si>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</si>
  <si>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</si>
  <si>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</si>
  <si>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</si>
  <si>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</si>
  <si>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</si>
  <si>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</si>
  <si>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</si>
  <si>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</si>
  <si>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</si>
  <si>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</si>
  <si>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</si>
  <si>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</si>
  <si>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</si>
  <si>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</si>
  <si>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</si>
  <si>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</si>
  <si>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</si>
  <si>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</si>
  <si>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</si>
  <si>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</si>
  <si>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</si>
  <si>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</si>
  <si>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</si>
  <si>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</si>
  <si>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</si>
  <si>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</si>
  <si>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</si>
  <si>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</si>
  <si>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</si>
  <si>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</si>
  <si>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</si>
  <si>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</si>
  <si>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</si>
  <si>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</si>
  <si>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</si>
  <si>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</si>
  <si>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</si>
  <si>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</si>
  <si>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</si>
  <si>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</si>
  <si>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</si>
  <si>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</si>
  <si>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</si>
  <si>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</si>
  <si>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</si>
  <si>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</si>
  <si>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</si>
  <si>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</si>
  <si>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</si>
  <si>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</si>
  <si>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</si>
  <si>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</si>
  <si>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</si>
  <si>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</si>
  <si>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</si>
  <si>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</si>
  <si>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</si>
  <si>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</si>
  <si>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</si>
  <si>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</si>
  <si>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</si>
  <si>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</si>
  <si>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</si>
  <si>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</si>
  <si>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</si>
  <si>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</si>
  <si>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</si>
  <si>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</si>
  <si>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</si>
  <si>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</si>
  <si>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</si>
  <si>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</si>
  <si>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</si>
  <si>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</si>
  <si>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</si>
  <si>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</si>
  <si>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</si>
  <si>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</si>
  <si>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</si>
  <si>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</si>
  <si>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</si>
  <si>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</si>
  <si>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</si>
  <si>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</si>
  <si>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</si>
  <si>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</si>
  <si>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</si>
  <si>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</si>
  <si>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</si>
  <si>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</si>
  <si>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</si>
  <si>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</si>
  <si>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</si>
  <si>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</si>
  <si>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</si>
  <si>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</si>
  <si>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</si>
  <si>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</si>
  <si>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</si>
  <si>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</si>
  <si>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</si>
  <si>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</si>
  <si>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</si>
  <si>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</si>
  <si>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</si>
  <si>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</si>
  <si>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</si>
  <si>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</si>
  <si>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</si>
  <si>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</si>
  <si>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</si>
  <si>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</si>
  <si>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</si>
  <si>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</si>
  <si>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</si>
  <si>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</si>
  <si>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</si>
  <si>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</si>
  <si>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</si>
  <si>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</si>
  <si>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</si>
  <si>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</si>
  <si>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</si>
  <si>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</si>
  <si>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</si>
  <si>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</si>
  <si>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</si>
  <si>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</si>
  <si>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</si>
  <si>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</si>
  <si>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</si>
  <si>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</si>
  <si>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</si>
  <si>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</si>
  <si>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</si>
  <si>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</si>
  <si>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</si>
  <si>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</si>
  <si>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</si>
  <si>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</si>
  <si>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</si>
  <si>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</si>
  <si>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</si>
  <si>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</si>
  <si>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</si>
  <si>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</si>
  <si>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</si>
  <si>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</si>
  <si>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</si>
  <si>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</si>
  <si>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</si>
  <si>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</si>
  <si>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</si>
  <si>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</si>
  <si>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</si>
  <si>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</si>
  <si>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</si>
  <si>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</si>
  <si>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</si>
  <si>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</si>
  <si>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</si>
  <si>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</si>
  <si>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</si>
  <si>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</si>
  <si>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</si>
  <si>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</si>
  <si>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</si>
  <si>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</si>
  <si>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</si>
  <si>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</si>
  <si>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</si>
  <si>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</si>
  <si>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</si>
  <si>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</si>
  <si>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</si>
  <si>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</si>
  <si>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</si>
  <si>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</si>
  <si>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</si>
  <si>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</si>
  <si>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</si>
  <si>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</si>
  <si>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</si>
  <si>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</si>
  <si>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</si>
  <si>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</si>
  <si>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</si>
  <si>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</si>
  <si>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</si>
  <si>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</si>
  <si>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</si>
  <si>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</si>
  <si>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</si>
  <si>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</si>
  <si>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</si>
  <si>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</si>
  <si>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</si>
  <si>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</si>
  <si>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</si>
  <si>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</si>
  <si>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</si>
  <si>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</si>
  <si>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</si>
  <si>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</si>
  <si>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</si>
  <si>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</si>
  <si>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</si>
  <si>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</si>
  <si>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</si>
  <si>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</si>
  <si>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</si>
  <si>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</si>
  <si>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</si>
  <si>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</si>
  <si>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</si>
  <si>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</si>
  <si>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</si>
  <si>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</si>
  <si>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</si>
  <si>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</si>
  <si>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</si>
  <si>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</si>
  <si>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</si>
  <si>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</si>
  <si>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</si>
  <si>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</si>
  <si>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</si>
  <si>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</si>
  <si>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</si>
  <si>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</si>
  <si>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</si>
  <si>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</si>
  <si>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</si>
  <si>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</si>
  <si>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</si>
  <si>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</si>
  <si>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</si>
  <si>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</si>
  <si>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</si>
  <si>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</si>
  <si>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</si>
  <si>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</si>
  <si>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</si>
  <si>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</si>
  <si>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</si>
  <si>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</si>
  <si>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</si>
  <si>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</si>
  <si>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</si>
  <si>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</si>
  <si>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</si>
  <si>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</si>
  <si>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</si>
  <si>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</si>
  <si>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</si>
  <si>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</si>
  <si>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</si>
  <si>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</si>
  <si>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</si>
  <si>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</si>
  <si>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</si>
  <si>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</si>
  <si>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</si>
  <si>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</si>
  <si>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</si>
  <si>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</si>
  <si>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</si>
  <si>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</si>
  <si>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</si>
  <si>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</si>
  <si>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</si>
  <si>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</si>
  <si>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</si>
  <si>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</si>
  <si>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</si>
  <si>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</si>
  <si>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</si>
  <si>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</si>
  <si>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</si>
  <si>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</si>
  <si>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</si>
  <si>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</si>
  <si>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</si>
  <si>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</si>
  <si>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</si>
  <si>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</si>
  <si>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</si>
  <si>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</si>
  <si>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</si>
  <si>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</si>
  <si>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</si>
  <si>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</si>
  <si>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</si>
  <si>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</si>
  <si>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</si>
  <si>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</si>
  <si>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</si>
  <si>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</si>
  <si>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</si>
  <si>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</si>
  <si>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</si>
  <si>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</si>
  <si>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</si>
  <si>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</si>
  <si>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</si>
  <si>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</si>
  <si>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</si>
  <si>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</si>
  <si>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</si>
  <si>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</si>
  <si>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</si>
  <si>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</si>
  <si>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</si>
  <si>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</si>
  <si>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</si>
  <si>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</si>
  <si>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</si>
  <si>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</si>
  <si>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</si>
  <si>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</si>
  <si>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</si>
  <si>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</si>
  <si>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</si>
  <si>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</si>
  <si>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</si>
  <si>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</si>
  <si>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</si>
  <si>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</si>
  <si>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</si>
  <si>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</si>
  <si>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</si>
  <si>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</si>
  <si>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</si>
  <si>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</si>
  <si>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</si>
  <si>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</si>
  <si>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</si>
  <si>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</si>
  <si>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</si>
  <si>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</si>
  <si>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</si>
  <si>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</si>
  <si>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</si>
  <si>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</si>
  <si>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</si>
  <si>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</si>
  <si>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</si>
  <si>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</si>
  <si>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</si>
  <si>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</si>
  <si>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</si>
  <si>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</si>
  <si>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</si>
  <si>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</si>
  <si>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</si>
  <si>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</si>
  <si>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</si>
  <si>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</si>
  <si>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</si>
  <si>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</si>
  <si>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</si>
  <si>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</si>
  <si>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</si>
  <si>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</si>
  <si>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</si>
  <si>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</si>
  <si>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</si>
  <si>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</si>
  <si>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</si>
  <si>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</si>
  <si>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</si>
  <si>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</si>
  <si>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</si>
  <si>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</si>
  <si>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</si>
  <si>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</si>
  <si>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</si>
  <si>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</si>
  <si>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</si>
  <si>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</si>
  <si>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</si>
  <si>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</si>
  <si>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</si>
  <si>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</si>
  <si>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</si>
  <si>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</si>
  <si>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</si>
  <si>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</si>
  <si>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</si>
  <si>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</si>
  <si>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</si>
  <si>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</si>
  <si>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</si>
  <si>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</si>
  <si>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</si>
  <si>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</si>
  <si>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</si>
  <si>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</si>
  <si>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</si>
  <si>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</si>
  <si>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</si>
  <si>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</si>
  <si>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</si>
  <si>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</si>
  <si>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</si>
  <si>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</si>
  <si>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</si>
  <si>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</si>
  <si>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</si>
  <si>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</si>
  <si>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</si>
  <si>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</si>
  <si>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</si>
  <si>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</si>
  <si>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</si>
  <si>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</si>
  <si>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</si>
  <si>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</si>
  <si>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</si>
  <si>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</si>
  <si>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</si>
  <si>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</si>
  <si>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</si>
  <si>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</si>
  <si>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</si>
  <si>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</si>
  <si>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</si>
  <si>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</si>
  <si>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</si>
  <si>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</si>
  <si>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</si>
  <si>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</si>
  <si>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</si>
  <si>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</si>
  <si>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</si>
  <si>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</si>
  <si>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</si>
  <si>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</si>
  <si>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</si>
  <si>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</si>
  <si>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</si>
  <si>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</si>
  <si>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</si>
  <si>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</si>
  <si>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</si>
  <si>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</si>
  <si>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</si>
  <si>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</si>
  <si>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</si>
  <si>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</si>
  <si>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</si>
  <si>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</si>
  <si>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</si>
  <si>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</si>
  <si>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</si>
  <si>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</si>
  <si>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</si>
  <si>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</si>
  <si>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</si>
  <si>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</si>
  <si>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</si>
  <si>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</si>
  <si>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</si>
  <si>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</si>
  <si>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</si>
  <si>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</si>
  <si>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</si>
  <si>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</si>
  <si>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</si>
  <si>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</si>
  <si>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</si>
  <si>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</si>
  <si>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</si>
  <si>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</si>
  <si>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</si>
  <si>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</si>
  <si>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</si>
  <si>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</si>
  <si>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</si>
  <si>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</si>
  <si>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</si>
  <si>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</si>
  <si>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</si>
  <si>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</si>
  <si>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</si>
  <si>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</si>
  <si>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</si>
  <si>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</si>
  <si>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</si>
  <si>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</si>
  <si>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</si>
  <si>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</si>
  <si>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</si>
  <si>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</si>
  <si>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</si>
  <si>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</si>
  <si>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</si>
  <si>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</si>
  <si>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</si>
  <si>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</si>
  <si>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</si>
  <si>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</si>
  <si>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</si>
  <si>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</si>
  <si>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</si>
  <si>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</si>
  <si>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</si>
  <si>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</si>
  <si>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</si>
  <si>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</si>
  <si>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</si>
  <si>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</si>
  <si>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</si>
  <si>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</si>
  <si>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</si>
  <si>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</si>
  <si>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</si>
  <si>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</si>
  <si>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</si>
  <si>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</si>
  <si>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</si>
  <si>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</si>
  <si>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</si>
  <si>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</si>
  <si>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</si>
  <si>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</si>
  <si>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</si>
  <si>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</si>
  <si>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</si>
  <si>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</si>
  <si>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</si>
  <si>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</si>
  <si>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</si>
  <si>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</si>
  <si>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</si>
  <si>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</si>
  <si>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</si>
  <si>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</si>
  <si>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</si>
  <si>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</si>
  <si>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</si>
  <si>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</si>
  <si>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</si>
  <si>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</si>
  <si>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</si>
  <si>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</si>
  <si>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</si>
  <si>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</si>
  <si>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</si>
  <si>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</si>
  <si>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</si>
  <si>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</si>
  <si>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</si>
  <si>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</si>
  <si>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</si>
  <si>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</si>
  <si>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</si>
  <si>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</si>
  <si>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</si>
  <si>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</si>
  <si>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</si>
  <si>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</si>
  <si>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</si>
  <si>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</si>
  <si>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</si>
  <si>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</si>
  <si>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</si>
  <si>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</si>
  <si>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</si>
  <si>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</si>
  <si>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</si>
  <si>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</si>
  <si>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</si>
  <si>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</si>
  <si>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</si>
  <si>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</si>
  <si>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</si>
  <si>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</si>
  <si>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</si>
  <si>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</si>
  <si>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</si>
  <si>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</si>
  <si>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</si>
  <si>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</si>
  <si>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</si>
  <si>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</si>
  <si>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</si>
  <si>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</si>
  <si>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</si>
  <si>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</si>
  <si>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</si>
  <si>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</si>
  <si>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</si>
  <si>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</si>
  <si>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</si>
  <si>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</si>
  <si>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</si>
  <si>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</si>
  <si>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</si>
  <si>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</si>
  <si>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</si>
  <si>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</si>
  <si>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</si>
  <si>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</si>
  <si>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</si>
  <si>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</si>
  <si>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</si>
  <si>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</si>
  <si>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</si>
  <si>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</si>
  <si>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</si>
  <si>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</si>
  <si>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</si>
  <si>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</si>
  <si>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</si>
  <si>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</si>
  <si>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</si>
  <si>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</si>
  <si>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</si>
  <si>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</si>
  <si>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</si>
  <si>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</si>
  <si>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</si>
  <si>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</si>
  <si>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</si>
  <si>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</si>
  <si>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</si>
  <si>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</si>
  <si>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</si>
  <si>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</si>
  <si>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</si>
  <si>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</si>
  <si>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</si>
  <si>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</si>
  <si>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</si>
  <si>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</si>
  <si>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</si>
  <si>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</si>
  <si>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</si>
  <si>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</si>
  <si>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</si>
  <si>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</si>
  <si>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</si>
  <si>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</si>
  <si>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</si>
  <si>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</si>
  <si>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</si>
  <si>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</si>
  <si>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</si>
  <si>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</si>
  <si>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</si>
  <si>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</si>
  <si>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</si>
  <si>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</si>
  <si>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</si>
  <si>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</si>
  <si>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</si>
  <si>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</si>
  <si>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</si>
  <si>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</si>
  <si>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</si>
  <si>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</si>
  <si>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</si>
  <si>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</si>
  <si>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</si>
  <si>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</si>
  <si>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</si>
  <si>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</si>
  <si>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</si>
  <si>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</si>
  <si>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</si>
  <si>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</si>
  <si>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</si>
  <si>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</si>
  <si>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</si>
  <si>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</si>
  <si>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</si>
  <si>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</si>
  <si>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</si>
  <si>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</si>
  <si>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</si>
  <si>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</si>
  <si>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</si>
  <si>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</si>
  <si>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</si>
  <si>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</si>
  <si>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</si>
  <si>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</si>
  <si>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</si>
  <si>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</si>
  <si>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</si>
  <si>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</si>
  <si>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</si>
  <si>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</si>
  <si>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</si>
  <si>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</si>
  <si>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</si>
  <si>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</si>
  <si>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</si>
  <si>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</si>
  <si>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</si>
  <si>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</si>
  <si>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</si>
  <si>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</si>
  <si>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</si>
  <si>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</si>
  <si>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</si>
  <si>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</si>
  <si>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</si>
  <si>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</si>
  <si>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</si>
  <si>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</si>
  <si>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</si>
  <si>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</si>
  <si>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</si>
  <si>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</si>
  <si>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</si>
  <si>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</si>
  <si>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</si>
  <si>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</si>
  <si>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</si>
  <si>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</si>
  <si>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</si>
  <si>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</si>
  <si>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</si>
  <si>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</si>
  <si>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</si>
  <si>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</si>
  <si>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</si>
  <si>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</si>
  <si>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</si>
  <si>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</si>
  <si>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</si>
  <si>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</si>
  <si>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</si>
  <si>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</si>
  <si>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</si>
  <si>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</si>
  <si>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</si>
  <si>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</si>
  <si>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</si>
  <si>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</si>
  <si>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</si>
  <si>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</si>
  <si>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</si>
  <si>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</si>
  <si>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</si>
  <si>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</si>
  <si>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</si>
  <si>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</si>
  <si>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</si>
  <si>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</si>
  <si>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</si>
  <si>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</si>
  <si>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</si>
  <si>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</si>
  <si>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</si>
  <si>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</si>
  <si>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</si>
  <si>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</si>
  <si>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</si>
  <si>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</si>
  <si>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</si>
  <si>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</si>
  <si>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</si>
  <si>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</si>
  <si>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</si>
  <si>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</si>
  <si>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</si>
  <si>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</si>
  <si>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</si>
  <si>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</si>
  <si>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</si>
  <si>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</si>
  <si>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</si>
  <si>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</si>
  <si>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</si>
  <si>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</si>
  <si>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</si>
  <si>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</si>
  <si>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</si>
  <si>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</si>
  <si>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</si>
  <si>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</si>
  <si>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</si>
  <si>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</si>
  <si>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</si>
  <si>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</si>
  <si>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</si>
  <si>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</si>
  <si>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</si>
  <si>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</si>
  <si>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</si>
  <si>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</si>
  <si>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</si>
  <si>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</si>
  <si>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</si>
  <si>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</si>
  <si>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</si>
  <si>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</si>
  <si>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</si>
  <si>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</si>
  <si>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</si>
  <si>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</si>
  <si>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</si>
  <si>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</si>
  <si>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</si>
  <si>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</si>
  <si>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</si>
  <si>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</si>
  <si>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</si>
  <si>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</si>
  <si>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</si>
  <si>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</si>
  <si>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</si>
  <si>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</si>
  <si>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</si>
  <si>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</si>
  <si>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</si>
  <si>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</si>
  <si>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</si>
  <si>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</si>
  <si>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</si>
  <si>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</si>
  <si>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</si>
  <si>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</si>
  <si>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</si>
  <si>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</si>
  <si>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</si>
  <si>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</si>
  <si>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</si>
  <si>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</si>
  <si>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</si>
  <si>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</si>
  <si>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</si>
  <si>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</si>
  <si>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</si>
  <si>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</si>
  <si>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</si>
  <si>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</si>
  <si>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</si>
  <si>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</si>
  <si>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</si>
  <si>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</si>
  <si>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</si>
  <si>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</si>
  <si>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</si>
  <si>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</si>
  <si>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</si>
  <si>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</si>
  <si>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</si>
  <si>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</si>
  <si>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</si>
  <si>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</si>
  <si>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</si>
  <si>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</si>
  <si>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</si>
  <si>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</si>
  <si>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</si>
  <si>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</si>
  <si>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</si>
  <si>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</si>
  <si>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</si>
  <si>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</si>
  <si>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</si>
  <si>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</si>
  <si>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</si>
  <si>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</si>
  <si>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</si>
  <si>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</si>
  <si>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</si>
  <si>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</si>
  <si>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</si>
  <si>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</si>
  <si>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</si>
  <si>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</si>
  <si>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</si>
  <si>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</si>
  <si>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</si>
  <si>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</si>
  <si>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</si>
  <si>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</si>
  <si>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</si>
  <si>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</si>
  <si>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</si>
  <si>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</si>
  <si>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</si>
  <si>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</si>
  <si>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</si>
  <si>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</si>
  <si>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</si>
  <si>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</si>
  <si>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</si>
  <si>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</si>
  <si>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</si>
  <si>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</si>
  <si>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</si>
  <si>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</si>
  <si>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</si>
  <si>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</si>
  <si>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</si>
  <si>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</si>
  <si>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</si>
  <si>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</si>
  <si>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</si>
  <si>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</si>
  <si>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</si>
  <si>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</si>
  <si>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</si>
  <si>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</si>
  <si>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</si>
  <si>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</si>
  <si>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</si>
  <si>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</si>
  <si>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</si>
  <si>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</si>
  <si>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</si>
  <si>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</si>
  <si>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</si>
  <si>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</si>
  <si>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</si>
  <si>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</si>
  <si>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</si>
  <si>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</si>
  <si>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</si>
  <si>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</si>
  <si>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</si>
  <si>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</si>
  <si>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</si>
  <si>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</si>
  <si>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</si>
  <si>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</si>
  <si>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</si>
  <si>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</si>
  <si>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</si>
  <si>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</si>
  <si>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</si>
  <si>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</si>
  <si>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</si>
  <si>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</si>
  <si>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</si>
  <si>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</si>
  <si>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</si>
  <si>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</si>
  <si>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</si>
  <si>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</si>
  <si>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</si>
  <si>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</si>
  <si>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</si>
  <si>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</si>
  <si>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</si>
  <si>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</si>
  <si>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</si>
  <si>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</si>
  <si>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</si>
  <si>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</si>
  <si>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</si>
  <si>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</si>
  <si>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</si>
  <si>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</si>
  <si>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</si>
  <si>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</si>
  <si>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</si>
  <si>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</si>
  <si>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</si>
  <si>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</si>
  <si>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</si>
  <si>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</si>
  <si>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</si>
  <si>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</si>
  <si>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</si>
  <si>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</si>
  <si>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</si>
  <si>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</si>
  <si>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</si>
  <si>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</si>
  <si>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</si>
  <si>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</si>
  <si>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</si>
  <si>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</si>
  <si>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</si>
  <si>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</si>
  <si>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</si>
  <si>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</si>
  <si>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</si>
  <si>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</si>
  <si>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</si>
  <si>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</si>
  <si>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</si>
  <si>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</si>
  <si>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</si>
  <si>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</si>
  <si>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</si>
  <si>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</si>
  <si>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</si>
  <si>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</si>
  <si>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</si>
  <si>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</si>
  <si>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</si>
  <si>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</si>
  <si>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</si>
  <si>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</si>
  <si>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</si>
  <si>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</si>
  <si>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</si>
  <si>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</si>
  <si>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</si>
  <si>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</si>
  <si>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</si>
  <si>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</si>
  <si>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</si>
  <si>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</si>
  <si>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</si>
  <si>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</si>
  <si>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</si>
  <si>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</si>
  <si>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</si>
  <si>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</si>
  <si>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</si>
  <si>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</si>
  <si>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</si>
  <si>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</si>
  <si>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</si>
  <si>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</si>
  <si>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</si>
  <si>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</si>
  <si>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</si>
  <si>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</si>
  <si>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</si>
  <si>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</si>
  <si>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</si>
  <si>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</si>
  <si>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</si>
  <si>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</si>
  <si>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</si>
  <si>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</si>
  <si>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</si>
  <si>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</si>
  <si>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</si>
  <si>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</si>
  <si>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</si>
  <si>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</si>
  <si>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</si>
  <si>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</si>
  <si>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</si>
  <si>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</si>
  <si>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</si>
  <si>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</si>
  <si>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</si>
  <si>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</si>
  <si>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</si>
  <si>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</si>
  <si>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</si>
  <si>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</si>
  <si>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</si>
  <si>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</si>
  <si>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</si>
  <si>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</si>
  <si>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</si>
  <si>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</si>
  <si>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</si>
  <si>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</si>
  <si>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</si>
  <si>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</si>
  <si>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</si>
  <si>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</si>
  <si>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</si>
  <si>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</si>
  <si>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</si>
  <si>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</si>
  <si>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</si>
  <si>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</si>
  <si>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</si>
  <si>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</si>
  <si>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</si>
  <si>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</si>
  <si>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</si>
  <si>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</si>
  <si>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</si>
  <si>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</si>
  <si>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</si>
  <si>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</si>
  <si>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</si>
  <si>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</si>
  <si>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</si>
  <si>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</si>
  <si>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</si>
  <si>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</si>
  <si>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</si>
  <si>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</si>
  <si>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</si>
  <si>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</si>
  <si>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</si>
  <si>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</si>
  <si>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</si>
  <si>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</si>
  <si>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</si>
  <si>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</si>
  <si>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</si>
  <si>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</si>
  <si>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</si>
  <si>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</si>
  <si>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</si>
  <si>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</si>
  <si>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</si>
  <si>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</si>
  <si>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</si>
  <si>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</si>
  <si>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</si>
  <si>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</si>
  <si>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</si>
  <si>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</si>
  <si>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</si>
  <si>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</si>
  <si>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</si>
  <si>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</si>
  <si>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</si>
  <si>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</si>
  <si>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</si>
  <si>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</si>
  <si>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</si>
  <si>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</si>
  <si>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</si>
  <si>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</si>
  <si>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</si>
  <si>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</si>
  <si>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</si>
  <si>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</si>
  <si>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</si>
  <si>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</si>
  <si>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</si>
  <si>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</si>
  <si>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</si>
  <si>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</si>
  <si>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</si>
  <si>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</si>
  <si>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</si>
  <si>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</si>
  <si>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</si>
  <si>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</si>
  <si>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</si>
  <si>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</si>
  <si>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</si>
  <si>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</si>
  <si>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</si>
  <si>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</si>
  <si>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</si>
  <si>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</si>
  <si>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</si>
  <si>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</si>
  <si>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</si>
  <si>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</si>
  <si>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</si>
  <si>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</si>
  <si>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</si>
  <si>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</si>
  <si>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</si>
  <si>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</si>
  <si>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</si>
  <si>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</si>
  <si>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</si>
  <si>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</si>
  <si>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</si>
  <si>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</si>
  <si>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</si>
  <si>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</si>
  <si>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</si>
  <si>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</si>
  <si>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</si>
  <si>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</si>
  <si>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</si>
  <si>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</si>
  <si>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</si>
  <si>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</si>
  <si>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</si>
  <si>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</si>
  <si>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</si>
  <si>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</si>
  <si>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</si>
  <si>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</si>
  <si>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</si>
  <si>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</si>
  <si>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</si>
  <si>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</si>
  <si>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</si>
  <si>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</si>
  <si>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</si>
  <si>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</si>
  <si>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</si>
  <si>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</si>
  <si>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</si>
  <si>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</si>
  <si>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</si>
  <si>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</si>
  <si>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</si>
  <si>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</si>
  <si>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</si>
  <si>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</si>
  <si>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</si>
  <si>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</si>
  <si>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</si>
  <si>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</si>
  <si>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</si>
  <si>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</si>
  <si>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</si>
  <si>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</si>
  <si>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</si>
  <si>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</si>
  <si>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</si>
  <si>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</si>
  <si>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</si>
  <si>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</si>
  <si>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</si>
  <si>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</si>
  <si>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</si>
  <si>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</si>
  <si>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</si>
  <si>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</si>
  <si>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</si>
  <si>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</si>
  <si>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</si>
  <si>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</si>
  <si>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</si>
  <si>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</si>
  <si>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</si>
  <si>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</si>
  <si>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</si>
  <si>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</si>
  <si>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</si>
  <si>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</si>
  <si>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</si>
  <si>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</si>
  <si>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</si>
  <si>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</si>
  <si>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</si>
  <si>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</si>
  <si>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</si>
  <si>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</si>
  <si>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</si>
  <si>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</si>
  <si>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</si>
  <si>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</si>
  <si>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</si>
  <si>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</si>
  <si>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</si>
  <si>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</si>
  <si>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</si>
  <si>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</si>
  <si>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</si>
  <si>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</si>
  <si>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</si>
  <si>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</si>
  <si>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</si>
  <si>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</si>
  <si>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</si>
  <si>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</si>
  <si>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</si>
  <si>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</si>
  <si>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</si>
  <si>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</si>
  <si>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</si>
  <si>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</si>
  <si>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</si>
  <si>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</si>
  <si>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</si>
  <si>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</si>
  <si>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</si>
  <si>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</si>
  <si>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</si>
  <si>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</si>
  <si>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</si>
  <si>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</si>
  <si>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</si>
  <si>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</si>
  <si>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</si>
  <si>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</si>
  <si>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</si>
  <si>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</si>
  <si>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</si>
  <si>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</si>
  <si>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</si>
  <si>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</si>
  <si>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</si>
  <si>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</si>
  <si>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</si>
  <si>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</si>
  <si>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</si>
  <si>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</si>
  <si>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</si>
  <si>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</si>
  <si>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</si>
  <si>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</si>
  <si>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</si>
  <si>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</si>
  <si>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</si>
  <si>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</si>
  <si>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</si>
  <si>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</si>
  <si>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</si>
  <si>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</si>
  <si>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</si>
  <si>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</si>
  <si>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</si>
  <si>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</si>
  <si>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</si>
  <si>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</si>
  <si>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</si>
  <si>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</si>
  <si>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</si>
  <si>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</si>
  <si>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</si>
  <si>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</si>
  <si>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</si>
  <si>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</si>
  <si>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</si>
  <si>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</si>
  <si>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</si>
  <si>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</si>
  <si>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</si>
  <si>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</si>
  <si>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</si>
  <si>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</si>
  <si>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</si>
  <si>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</si>
  <si>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</si>
  <si>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</si>
  <si>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</si>
  <si>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</si>
  <si>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</si>
  <si>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</si>
  <si>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</si>
  <si>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</si>
  <si>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</si>
  <si>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</si>
  <si>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</si>
  <si>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</si>
  <si>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</si>
  <si>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</si>
  <si>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</si>
  <si>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</si>
  <si>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</si>
  <si>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</si>
  <si>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</si>
  <si>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</si>
  <si>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</si>
  <si>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</si>
  <si>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</si>
  <si>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</si>
  <si>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</si>
  <si>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</si>
  <si>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</si>
  <si>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</si>
  <si>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</si>
  <si>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</si>
  <si>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</si>
  <si>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</si>
  <si>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</si>
  <si>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</si>
  <si>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</si>
  <si>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</si>
  <si>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</si>
  <si>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</si>
  <si>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</si>
  <si>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</si>
  <si>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</si>
  <si>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</si>
  <si>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</si>
  <si>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</si>
  <si>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</si>
  <si>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</si>
  <si>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</si>
  <si>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</si>
  <si>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</si>
  <si>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</si>
  <si>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</si>
  <si>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</si>
  <si>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</si>
  <si>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</si>
  <si>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</si>
  <si>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</si>
  <si>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</si>
  <si>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</si>
  <si>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</si>
  <si>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</si>
  <si>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</si>
  <si>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</si>
  <si>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</si>
  <si>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</si>
  <si>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</si>
  <si>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</si>
  <si>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</si>
  <si>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</si>
  <si>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</si>
  <si>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</si>
  <si>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</si>
  <si>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</si>
  <si>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</si>
  <si>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</si>
  <si>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</si>
  <si>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</si>
  <si>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</si>
  <si>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</si>
  <si>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</si>
  <si>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</si>
  <si>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</si>
  <si>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</si>
  <si>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</si>
  <si>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</si>
  <si>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</si>
  <si>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</si>
  <si>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</si>
  <si>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</si>
  <si>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</si>
  <si>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</si>
  <si>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</si>
  <si>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</si>
  <si>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</si>
  <si>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</si>
  <si>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</si>
  <si>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</si>
  <si>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</si>
  <si>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</si>
  <si>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</si>
  <si>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</si>
  <si>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</si>
  <si>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</si>
  <si>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</si>
  <si>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</si>
  <si>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</si>
  <si>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</si>
  <si>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</si>
  <si>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</si>
  <si>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</si>
  <si>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</si>
  <si>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</si>
  <si>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</si>
  <si>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</si>
  <si>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</si>
  <si>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</si>
  <si>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</si>
  <si>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</si>
  <si>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</si>
  <si>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</si>
  <si>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</si>
  <si>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</si>
  <si>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</si>
  <si>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</si>
  <si>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</si>
  <si>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</si>
  <si>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</si>
  <si>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</si>
  <si>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</si>
  <si>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</si>
  <si>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</si>
  <si>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</si>
  <si>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</si>
  <si>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</si>
  <si>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</si>
  <si>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</si>
  <si>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</si>
  <si>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</si>
  <si>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</si>
  <si>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</si>
  <si>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</si>
  <si>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</si>
  <si>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</si>
  <si>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</si>
  <si>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</si>
  <si>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</si>
  <si>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</si>
  <si>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</si>
  <si>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</si>
  <si>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</si>
  <si>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</si>
  <si>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</si>
  <si>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</si>
  <si>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</si>
  <si>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</si>
  <si>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</si>
  <si>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</si>
  <si>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</si>
  <si>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</si>
  <si>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</si>
  <si>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</si>
  <si>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</si>
  <si>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</si>
  <si>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</si>
  <si>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</si>
  <si>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</si>
  <si>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</si>
  <si>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</si>
  <si>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</si>
  <si>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</si>
  <si>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</si>
  <si>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</si>
  <si>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</si>
  <si>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</si>
  <si>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</si>
  <si>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</si>
  <si>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</si>
  <si>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</si>
  <si>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</si>
  <si>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</si>
  <si>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</si>
  <si>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</si>
  <si>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</si>
  <si>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</si>
  <si>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</si>
  <si>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</si>
  <si>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</si>
  <si>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</si>
  <si>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</si>
  <si>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</si>
  <si>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</si>
  <si>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</si>
  <si>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</si>
  <si>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</si>
  <si>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</si>
  <si>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</si>
  <si>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</si>
  <si>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</si>
  <si>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</si>
  <si>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</si>
  <si>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</si>
  <si>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</si>
  <si>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</si>
  <si>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</si>
  <si>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</si>
  <si>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</si>
  <si>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</si>
  <si>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</si>
  <si>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</si>
  <si>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</si>
  <si>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</si>
  <si>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</si>
  <si>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</si>
  <si>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</si>
  <si>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</si>
  <si>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</si>
  <si>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</si>
  <si>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</si>
  <si>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</si>
  <si>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</si>
  <si>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</si>
  <si>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</si>
  <si>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</si>
  <si>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</si>
  <si>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</si>
  <si>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</si>
  <si>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</si>
  <si>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</si>
  <si>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</si>
  <si>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</si>
  <si>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</si>
  <si>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</si>
  <si>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</si>
  <si>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</si>
  <si>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</si>
  <si>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</si>
  <si>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</si>
  <si>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</si>
  <si>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</si>
  <si>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</si>
  <si>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</si>
  <si>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</si>
  <si>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</si>
  <si>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</si>
  <si>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</si>
  <si>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</si>
  <si>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</si>
  <si>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</si>
  <si>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</si>
  <si>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</si>
  <si>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</si>
  <si>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</si>
  <si>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</si>
  <si>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</si>
  <si>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</si>
  <si>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</si>
  <si>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</si>
  <si>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</si>
  <si>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</si>
  <si>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</si>
  <si>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</si>
  <si>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</si>
  <si>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</si>
  <si>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</si>
  <si>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</si>
  <si>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</si>
  <si>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</si>
  <si>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</si>
  <si>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</si>
  <si>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</si>
  <si>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</si>
  <si>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</si>
  <si>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</si>
  <si>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</si>
  <si>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</si>
  <si>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</si>
  <si>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</si>
  <si>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</si>
  <si>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</si>
  <si>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</si>
  <si>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</si>
  <si>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</si>
  <si>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</si>
  <si>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</si>
  <si>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</si>
  <si>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</si>
  <si>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</si>
  <si>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</si>
  <si>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</si>
  <si>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</si>
  <si>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</si>
  <si>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</si>
  <si>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</si>
  <si>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</si>
  <si>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</si>
  <si>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</si>
  <si>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</si>
  <si>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</si>
  <si>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</si>
  <si>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</si>
  <si>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</si>
  <si>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</si>
  <si>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</si>
  <si>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</si>
  <si>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</si>
  <si>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</si>
  <si>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</si>
  <si>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</si>
  <si>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</si>
  <si>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</si>
  <si>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</si>
  <si>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</si>
  <si>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</si>
  <si>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</si>
  <si>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</si>
  <si>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</si>
  <si>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</si>
  <si>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</si>
  <si>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</si>
  <si>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</si>
  <si>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</si>
  <si>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</si>
  <si>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</si>
  <si>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</si>
  <si>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</si>
  <si>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</si>
  <si>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</si>
  <si>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</si>
  <si>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</si>
  <si>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</si>
  <si>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</si>
  <si>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</si>
  <si>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</si>
  <si>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</si>
  <si>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</si>
  <si>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</si>
  <si>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</si>
  <si>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</si>
  <si>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</si>
  <si>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</si>
  <si>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</si>
  <si>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</si>
  <si>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</si>
  <si>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</si>
  <si>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</si>
  <si>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</si>
  <si>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</si>
  <si>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</si>
  <si>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</si>
  <si>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</si>
  <si>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</si>
  <si>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</si>
  <si>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</si>
  <si>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</si>
  <si>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</si>
  <si>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</si>
  <si>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</si>
  <si>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</si>
  <si>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</si>
  <si>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</si>
  <si>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</si>
  <si>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</si>
  <si>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</si>
  <si>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</si>
  <si>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</si>
  <si>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</si>
  <si>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</si>
  <si>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</si>
  <si>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</si>
  <si>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</si>
  <si>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</si>
  <si>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</si>
  <si>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</si>
  <si>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</si>
  <si>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</si>
  <si>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</si>
  <si>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</si>
  <si>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</si>
  <si>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</si>
  <si>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</si>
  <si>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</si>
  <si>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</si>
  <si>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</si>
  <si>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</si>
  <si>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</si>
  <si>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</si>
  <si>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</si>
  <si>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</si>
  <si>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</si>
  <si>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</si>
  <si>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</si>
  <si>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</si>
  <si>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</si>
  <si>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</si>
  <si>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</si>
  <si>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</si>
  <si>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</si>
  <si>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</si>
  <si>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</si>
  <si>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</si>
  <si>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</si>
  <si>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</si>
  <si>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</si>
  <si>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</si>
  <si>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</si>
  <si>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</si>
  <si>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</si>
  <si>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</si>
  <si>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</si>
  <si>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</si>
  <si>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</si>
  <si>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</si>
  <si>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</si>
  <si>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</si>
  <si>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</si>
  <si>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</si>
  <si>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</si>
  <si>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</si>
  <si>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</si>
  <si>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</si>
  <si>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</si>
  <si>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</si>
  <si>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</si>
  <si>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</si>
  <si>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</si>
  <si>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</si>
  <si>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</si>
  <si>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</si>
  <si>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</si>
  <si>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</si>
  <si>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</si>
  <si>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</si>
  <si>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</si>
  <si>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</si>
  <si>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</si>
  <si>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</si>
  <si>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</si>
  <si>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</si>
  <si>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</si>
  <si>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</si>
  <si>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</si>
  <si>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</si>
  <si>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</si>
  <si>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</si>
  <si>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</si>
  <si>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</si>
  <si>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</si>
  <si>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</si>
  <si>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</si>
  <si>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</si>
  <si>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</si>
  <si>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</si>
  <si>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</si>
  <si>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</si>
  <si>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</si>
  <si>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</si>
  <si>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</si>
  <si>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</si>
  <si>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</si>
  <si>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</si>
  <si>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</si>
  <si>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</si>
  <si>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</si>
  <si>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</si>
  <si>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</si>
  <si>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</si>
  <si>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</si>
  <si>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</si>
  <si>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</si>
  <si>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</si>
  <si>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</si>
  <si>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</si>
  <si>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</si>
  <si>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</si>
  <si>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</si>
  <si>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</si>
  <si>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</si>
  <si>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</si>
  <si>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</si>
  <si>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</si>
  <si>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</si>
  <si>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</si>
  <si>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</si>
  <si>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</si>
  <si>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</si>
  <si>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(All)</t>
  </si>
  <si>
    <t>Row Labels</t>
  </si>
  <si>
    <t>Parent Category</t>
  </si>
  <si>
    <t>Subcategory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</si>
  <si>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</si>
  <si>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</si>
  <si>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</si>
  <si>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</si>
  <si>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</si>
  <si>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</si>
  <si>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</si>
  <si>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</si>
  <si>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</si>
  <si>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</si>
  <si>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</si>
  <si>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</si>
  <si>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</si>
  <si>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</si>
  <si>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</si>
  <si>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</si>
  <si>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 Kate Bush</t>
  </si>
  <si>
    <t>The Hitchhiker's Guide to Family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</si>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</sst>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0" applyNumberFormat="1"/>
    <xf numFmtId="171" fontId="0" fillId="0" borderId="0" xfId="0" applyNumberFormat="1" applyFont="1"/>
    <xf numFmtId="171" fontId="1" fillId="0" borderId="0" xfId="0" applyNumberFormat="1" applyFont="1"/>
  </cellXfs>
  <cellStyles count="1">
    <cellStyle name="Normal" xfId="0" builtinId="0"/>
  </cellStyles>
  <dxfs count="1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E-7F47-999D-B12A75B7D7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7E-7F47-999D-B12A75B7D7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7E-7F47-999D-B12A75B7D7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7E-7F47-999D-B12A75B7D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7739040"/>
        <c:axId val="247740672"/>
      </c:barChart>
      <c:catAx>
        <c:axId val="24773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40672"/>
        <c:crosses val="autoZero"/>
        <c:auto val="1"/>
        <c:lblAlgn val="ctr"/>
        <c:lblOffset val="100"/>
        <c:noMultiLvlLbl val="0"/>
      </c:catAx>
      <c:valAx>
        <c:axId val="2477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3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C843-AE0B-599C371E6A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B5B-C843-AE0B-599C371E6A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B5B-C843-AE0B-599C371E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8248624"/>
        <c:axId val="248250256"/>
      </c:barChart>
      <c:catAx>
        <c:axId val="24824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50256"/>
        <c:crosses val="autoZero"/>
        <c:auto val="1"/>
        <c:lblAlgn val="ctr"/>
        <c:lblOffset val="100"/>
        <c:noMultiLvlLbl val="0"/>
      </c:catAx>
      <c:valAx>
        <c:axId val="2482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24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284245081609695"/>
          <c:y val="9.25925925925925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43-144A-8E50-8EC03B8EA3A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43-144A-8E50-8EC03B8EA3A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43-144A-8E50-8EC03B8EA3A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343-144A-8E50-8EC03B8EA3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51026928"/>
        <c:axId val="251195984"/>
      </c:lineChart>
      <c:catAx>
        <c:axId val="2510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95984"/>
        <c:crosses val="autoZero"/>
        <c:auto val="1"/>
        <c:lblAlgn val="ctr"/>
        <c:lblOffset val="100"/>
        <c:noMultiLvlLbl val="0"/>
      </c:catAx>
      <c:valAx>
        <c:axId val="2511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Box &amp;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Box &amp; Whisker Plot</a:t>
          </a:r>
        </a:p>
      </cx:txPr>
    </cx:title>
    <cx:plotArea>
      <cx:plotAreaRegion>
        <cx:series layoutId="boxWhisker" uniqueId="{B6C8AFCC-86F9-C846-9AC4-D65634195043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73AA92-491D-CD46-B606-9BDC04694D7C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DA9027-994A-4148-9D13-3F2A05FC310C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12</xdr:row>
      <xdr:rowOff>31750</xdr:rowOff>
    </xdr:from>
    <xdr:to>
      <xdr:col>11</xdr:col>
      <xdr:colOff>590550</xdr:colOff>
      <xdr:row>26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18ED9-B899-7E47-A05B-6BF416FF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5</xdr:row>
      <xdr:rowOff>38100</xdr:rowOff>
    </xdr:from>
    <xdr:to>
      <xdr:col>13</xdr:col>
      <xdr:colOff>673100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49406-E5C3-C747-A6A6-D162BD82F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139700</xdr:rowOff>
    </xdr:from>
    <xdr:to>
      <xdr:col>13</xdr:col>
      <xdr:colOff>127000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43F1D-2AB9-ED45-A4EB-F9D32AE3B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713729-4F66-0D44-9FE9-C551ED6556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7B1ECF-5586-1F4A-ABC7-B115129A4C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054" cy="6292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Haley" refreshedDate="44092.479126967592" createdVersion="6" refreshedVersion="6" minRefreshableVersion="3" recordCount="4114" xr:uid="{E1F2F3CB-E4DD-3D47-AC37-36ED84A5A6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ed)"/>
        <s v="In a Jazzy Motown"/>
        <s v="Help us get our music into the hands of our fans!"/>
        <s v="Nude: A play by Paul Hewitt"/>
        <s v="The Crossing Shore"/>
        <s v="Cannabis Connection (Cance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ed)"/>
        <s v="Mobile Excellence Awards (Cance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ed)"/>
        <s v="OneLifeMen - Jeu d' Aventure smartphone en Voxel Art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ed)"/>
        <s v="Miclop - Tu cabina profesional portÃ¡til (Cance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ed)"/>
        <s v="Build a Search Engine and more - Web Engineering Course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ed)"/>
        <s v="Sometimes you don't need love (Cance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ed)"/>
        <s v="Teach Your Parents iPad (Cance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ed)"/>
        <s v="Seliges Theater presents &quot;The God of Carnage&quot;"/>
        <s v="sellorshopusa.com"/>
        <s v="Hattie Bee's Second Album"/>
        <s v="The Singing Teacher"/>
        <s v="Burgers and Babes Food Truck (Canceled)"/>
        <s v="An album of 10 &quot;jazz art songs&quot; by Matthew John Mortimer"/>
        <s v="Help CRB obtain 501(c)(3) status! (Cance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ed)"/>
        <s v="be back soon (Canceled)"/>
        <s v="#CalExit...War of 2020 (Cance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ed)"/>
        <s v="Snag-A-Slip"/>
        <s v="Calvert HS Planetarium Restoration (Cance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ed)"/>
        <s v="STEM MARS Lander experience: https://youtu.be/n6avxUAKee0"/>
        <s v="Privileged Zone - Premium Social Network (Cance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ed)"/>
        <s v="Diggers Fall tactical multiplayer pc shooter"/>
        <s v="CAUCASUS - on the untrodden roads (Cance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ed)"/>
        <s v="The Town We Live In"/>
        <s v="These Easy Days (Cance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ed)"/>
        <s v="Get Your Life Back"/>
        <s v="Abstract Image Photography Coffee Table Book (Canceled)"/>
        <s v="PriceItUpPlease (Cance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ed)"/>
        <s v="'WORLD FRIENDS' - Changing the way children learn and play !"/>
        <s v="MADE online media platform for artists and creatives"/>
        <s v="Game Swapper (Cance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ed)"/>
        <s v="Ez 2c 3D Viewers (Cance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ed)"/>
        <s v="Notorious P.I.G. Food Truck will bring gangsta food to YOU!!"/>
        <s v="Et si Kiwwi vous trouvait un job ? (Cance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ed)"/>
        <s v="psyÂ·choÂ·miÂ·metÂ·ic: The EsÂ·sence of Life (Canceled)"/>
        <s v="A Midsummer's Night's Dream"/>
        <s v="Baja Babes Shrimp Tacos wants to spread the taco love!"/>
        <s v="Theater &amp; Arts &amp; Day Care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ed)"/>
        <s v="ThÃ©Ã¢tre Polichinelle Show &quot;Clown-Ballet&quot;"/>
        <s v="The Mean Green Purple Machine"/>
        <s v="oToBOTS.com - Freedom from high cost auto repairs (Cance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ed)"/>
        <s v="Build Flying Saucer Artificial Intelligent from sea shell"/>
        <s v="Course: Create Complete Web Apps without Coding (Cance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ed)"/>
        <s v="Meme Wars - Dank Age"/>
        <s v="DodgeBall Blitz"/>
        <s v="Boys In The Arts Scholarship Program (Canceled)"/>
        <s v="Ecosteader (Canceled)"/>
        <s v="Bad Teddy Studios"/>
        <s v="Animated Stand-up Routines Shenanigans"/>
        <s v="coming apart at the stitches... (Cance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Invisible Scars"/>
        <s v="Romeo and Juliet by Cry of Curs"/>
        <s v="Age of Valor: Heritage - The Audio Drama"/>
        <s v="SAMANTHA  SHADOW (Cance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ed)"/>
        <s v="Social Rewards - A new twist on social media (Cance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ed)"/>
        <s v="Swap Anything (Canceled)"/>
        <s v="100, Acre Wood"/>
        <s v="THE RUNNING GAME"/>
        <s v="Gringo Loco Tacos Food Truck"/>
        <s v="Keto Advice (Cance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ed)"/>
        <s v="Modern Literal Torah Translation (Canceled)"/>
        <s v="funding for bbq trailer"/>
        <s v="Crosswalk Theatre - Starting Capital"/>
        <s v="The Salem Haunted Magic Show"/>
        <s v="Bee Bay Microjobs (Cance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ed)"/>
        <s v="Kids Educational Social Media Site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ed)"/>
        <s v="Lynnewood Hall Restoration (Canceled)"/>
        <s v="KJV2015 (Cance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ed)"/>
        <s v="Maschinenbau in ein neues Zeitalter"/>
        <s v="POLIWORD - an internet project that could change the world"/>
        <s v="THE SESSIONS - The Beatles at Abbey Road Studios (Canceled)"/>
        <s v="Area 4 - The Film"/>
        <s v="Angel Talking truth to share with the world."/>
        <s v="Galaxix - Take on the Universe!"/>
        <s v="Rome of the Dead (Cance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ed)"/>
        <s v="KEEPUP INC (Canceled)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Blind Dolphin Story"/>
        <s v="Vdub dogs (Canceled)"/>
        <s v="Securivente (Canceled)"/>
        <s v="Uprising Theater (Canceled)"/>
        <s v="WheelWolf - Swap and borrow cars with fellow car lovers."/>
        <s v="Urban Nightmares - A Scary Adventure in Southwest Oklahoma"/>
        <s v="Life is simple"/>
        <s v="Demon Women from outer space (Canceled)"/>
        <s v="EZDoctor Reports a &quot;CarFax&quot; type report on Doctors."/>
        <s v="Predator : Repentance (Canceled)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ed)"/>
        <s v="Hot Potato - The App"/>
        <s v="The Holy Bib-el"/>
        <s v="Seaside Eddy's - Wheels on the Ground! (Canceled)"/>
        <s v="Like all the others (Canceled)"/>
        <s v="Halal Restaurant and Internet Cafe"/>
        <s v="Mamma B's Pizza Get's Rolling (Canceled)"/>
        <s v="VENT it out (Canceled)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he Chance of Freedom Short Film"/>
        <s v="Online therapist directory - Click For Therapy (Canceled)"/>
        <s v="Within The Threshold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TPI Episode 2: Doomsday Dean"/>
        <s v="The Judo Preservation Project (Canceled)"/>
        <s v="UniteChrist (Canceled)"/>
        <s v="Hello!(Sawadee).&quot;.America&quot;   BOOK"/>
        <s v="Translate my Saga Fantasy : Icarus Ã  l'Ã©cole des dieux"/>
        <s v="SheLifts - the #1 Female Bodybuilding HUB (Canceled)"/>
        <s v="Blood Bond Movie Development"/>
        <s v="City Animals independent cartoon series"/>
        <s v="J1 (Canceled)"/>
        <s v="P.A.C.K (Performing Arts Camp for Kids)"/>
        <s v="Belt with Legs Invention (Cance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St. Nick Jr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ed)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My Child, My Blessing"/>
        <s v="Faces &amp; Places In Brevard County (Canceled)"/>
        <s v="Glass Designs (Canceled)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ed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ed)"/>
        <s v="Shady Slaughters Productions Haunted attraction"/>
        <s v="Not making potato salad here!"/>
        <s v="Migration Madness (Android)"/>
        <s v="America is at the Mall: A Play in Three Acts"/>
        <s v="An Online Music Venue Awaits (Canceled)"/>
        <s v="Theatre Memoire"/>
        <s v="Backpage Shawty"/>
        <s v="Lemme Grab it (Canceled)"/>
        <s v="Our Country's Good"/>
        <s v="Minecraft Server and Website Help (Name: Forge Realms)"/>
        <s v="DJ's Bane"/>
        <s v="Chip Dip II: Son of Chip Dip! - A Terrible, Terrible Game"/>
        <s v="Industry Success Project (Canceled)"/>
        <s v="The Views of Pittsburgh"/>
        <s v="Sound Photography"/>
        <s v="my bakery truck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Haley" refreshedDate="44092.516314004628" createdVersion="6" refreshedVersion="6" minRefreshableVersion="3" recordCount="4114" xr:uid="{ED00E4E3-D26A-1D4A-8F8D-17DC7E10ED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x v="6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x v="607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x v="700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x v="701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x v="753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x v="754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x v="91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x v="911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x v="1006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x v="100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x v="101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x v="1015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x v="101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x v="1017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x v="1018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x v="107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x v="1071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x v="1090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x v="1091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x v="1129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x v="113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x v="1215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x v="1216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x v="1232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x v="1233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x v="128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x v="128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x v="1309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x v="131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x v="1312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x v="1313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x v="1329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x v="133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x v="1393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x v="139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x v="1402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x v="1403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x v="1408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x v="1409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x v="143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x v="1433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x v="1442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x v="1444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x v="1466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x v="1467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x v="1484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x v="1485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x v="1508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x v="150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x v="15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x v="151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x v="152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x v="152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x v="1529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x v="1531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x v="1603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x v="1604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x v="1623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x v="162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x v="1625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x v="162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x v="163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x v="1640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x v="1641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x v="164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x v="1649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x v="1670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x v="1675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x v="167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x v="1677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x v="1702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x v="1703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x v="1704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x v="1705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x v="1706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x v="1707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x v="1708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x v="1709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x v="175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x v="175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x v="1774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x v="177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x v="1777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x v="177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x v="1809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x v="1810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x v="1828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x v="182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x v="18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x v="1847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x v="185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x v="1856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x v="1879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x v="188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x v="1888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x v="1889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x v="1894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x v="1895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x v="1906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x v="1907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x v="1908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x v="190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x v="1910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x v="191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x v="1912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x v="191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x v="1914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x v="1915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x v="191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x v="1937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x v="1938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x v="196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x v="1966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x v="1974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x v="1975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x v="199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x v="2000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x v="2003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x v="2004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x v="2005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x v="201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x v="2014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x v="2016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x v="201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x v="2030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x v="2031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x v="204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x v="2045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x v="2049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x v="2050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x v="2051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x v="205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x v="2053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x v="2058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x v="2059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x v="2061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x v="20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x v="2068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x v="2069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x v="208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x v="2085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x v="2086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x v="2087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x v="208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x v="20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x v="2097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x v="209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x v="209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x v="2100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x v="2101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x v="2102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x v="210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x v="2109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x v="2113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x v="2114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x v="2152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x v="2153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x v="2154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x v="2162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x v="2163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x v="2200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x v="220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x v="2213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x v="2214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x v="22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x v="2221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x v="2222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x v="2223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x v="2224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x v="2225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x v="2228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x v="2229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x v="2230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x v="2246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x v="2247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x v="2248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x v="2249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x v="225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x v="2256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x v="2274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x v="2275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x v="227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x v="2283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x v="228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x v="2306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x v="2307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x v="2314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x v="2315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x v="2316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x v="2317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x v="2319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x v="2320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x v="2321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x v="2322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x v="232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x v="2327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x v="2328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x v="2329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x v="2330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x v="2331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x v="2333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x v="233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x v="2340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x v="234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x v="2346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x v="2347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x v="2350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x v="235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x v="2352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x v="23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x v="2354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x v="2357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x v="235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x v="2359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x v="2360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x v="2361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x v="236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x v="2363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x v="236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x v="2365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x v="236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x v="236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x v="236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x v="2373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x v="2374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x v="2383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x v="2384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x v="2389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x v="2390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x v="240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x v="2402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x v="2408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x v="2409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x v="2410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x v="2411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x v="2416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x v="2417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x v="2421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x v="2422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x v="2428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x v="2429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x v="2430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x v="2431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x v="2432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x v="2445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x v="2446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x v="245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x v="2456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x v="2457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x v="245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x v="2459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x v="2460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x v="2462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x v="246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x v="2466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x v="2467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x v="2472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x v="2473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x v="2474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x v="248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x v="2488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x v="2489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x v="2496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x v="2497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x v="2506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x v="2507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x v="2508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x v="251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x v="2520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x v="2537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x v="2538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x v="2539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x v="2540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x v="2541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x v="2542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x v="25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x v="25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x v="2548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x v="2551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x v="2558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x v="255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x v="256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x v="2562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x v="2563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x v="257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x v="2574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x v="2575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x v="2576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x v="2580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x v="2582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x v="258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x v="2588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x v="2589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x v="2590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x v="2591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x v="2592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x v="2593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x v="259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x v="259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x v="260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x v="2604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x v="262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x v="2622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x v="2626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x v="262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x v="2629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x v="2630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x v="263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x v="263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x v="2633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x v="2635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x v="263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x v="2637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x v="265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x v="2651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x v="2653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x v="2654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x v="2655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x v="265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x v="2657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x v="2669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x v="2670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x v="2671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x v="2672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x v="2680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x v="2691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x v="269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x v="269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x v="2699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x v="2700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x v="2701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x v="2702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x v="2703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x v="2704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x v="2705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x v="271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x v="2712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x v="2715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x v="271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x v="2718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x v="2719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x v="2720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x v="2723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x v="27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x v="2726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x v="2727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x v="2731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x v="2733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x v="2735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x v="2744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x v="2745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x v="2746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x v="2750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x v="2751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x v="2752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x v="275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x v="2761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x v="2765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x v="276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x v="2769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x v="2770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x v="277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x v="2773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x v="2774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x v="2775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x v="2776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x v="277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x v="2796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x v="2797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x v="2804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x v="280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x v="2806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x v="2807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x v="281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x v="2813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x v="2817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x v="2818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x v="2823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x v="28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x v="282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x v="28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x v="2832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x v="283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x v="2835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x v="2836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x v="2837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x v="2838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x v="283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x v="2840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x v="2841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x v="2842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x v="284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x v="2844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x v="2853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x v="2854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x v="2857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x v="2859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x v="2861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x v="2873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x v="2874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x v="288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x v="2883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x v="2885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x v="2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x v="2887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x v="288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x v="2894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x v="289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x v="289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x v="2897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x v="289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x v="2899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x v="2900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x v="2901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x v="290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x v="2903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x v="2904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x v="2905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x v="2906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x v="2907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x v="2908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x v="2909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x v="2912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x v="291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x v="2932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x v="2933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x v="2934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x v="2935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x v="2944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x v="2946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x v="294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x v="2950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x v="2951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x v="2953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x v="295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x v="2955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x v="2956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x v="2959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x v="2960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x v="2962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x v="296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x v="2964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x v="2965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x v="296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x v="2967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x v="2968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x v="296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x v="2970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x v="2971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x v="2976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x v="297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x v="2987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x v="2989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x v="2990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x v="2994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x v="2995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x v="2996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x v="2997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x v="2999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x v="3000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x v="300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x v="3002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x v="3003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x v="3004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x v="3005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x v="300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x v="3008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x v="301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x v="3013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x v="301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x v="301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x v="3020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x v="302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x v="3022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x v="3023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x v="302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x v="3027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x v="3030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x v="30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x v="3039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x v="3040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x v="3041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x v="304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x v="3044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x v="304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x v="3049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x v="3050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x v="3051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x v="3052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x v="3053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x v="3055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x v="3056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x v="305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x v="3058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x v="3060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x v="3061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x v="3062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x v="3063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x v="306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x v="3065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x v="3066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x v="3067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x v="3072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x v="3073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x v="307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x v="3075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x v="3076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x v="3077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x v="3080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x v="308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x v="3082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x v="308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x v="3086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x v="3089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x v="3090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x v="309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x v="3092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x v="3093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x v="309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x v="3097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x v="3098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x v="3100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x v="310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x v="3102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x v="3103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x v="310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x v="310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x v="3108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x v="3109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x v="3110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x v="3111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x v="3115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x v="3116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x v="3118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x v="3119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x v="312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x v="3121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x v="3122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x v="3123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x v="3124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x v="3125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x v="3126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x v="3127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x v="3128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x v="3129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x v="3130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x v="3131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x v="313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x v="313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x v="3134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x v="3135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x v="313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x v="3137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x v="3139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x v="314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x v="3141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x v="3142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x v="3143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x v="3147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x v="314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x v="3149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x v="315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x v="3155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x v="3156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x v="3157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x v="3159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x v="3160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x v="3163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x v="3164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x v="316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x v="3166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x v="3167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x v="3168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x v="3172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x v="3173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x v="31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x v="3177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x v="3179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x v="3180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x v="3185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x v="3187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x v="3188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x v="3190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x v="3191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x v="3192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x v="319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x v="3194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x v="3195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x v="3196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x v="3201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x v="3202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x v="3203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x v="3205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x v="3206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x v="3207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x v="3208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x v="32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x v="321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x v="3214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x v="3215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x v="3217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x v="3218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x v="321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x v="3221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x v="3222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x v="3223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x v="3227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x v="3228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x v="3229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x v="3232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x v="3233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x v="3234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x v="3235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x v="3236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x v="3237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x v="3241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x v="3242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x v="3243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x v="3245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x v="3246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x v="324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x v="3248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x v="3250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x v="325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x v="3257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x v="3259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x v="3260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x v="3261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x v="3262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x v="3263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x v="3264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x v="326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x v="3266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x v="3268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x v="3269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x v="3270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x v="3271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x v="3272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x v="3273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x v="3274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x v="3275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x v="3276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x v="3277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x v="3278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x v="327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x v="3280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x v="3281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x v="3282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x v="3283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x v="3284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x v="3285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x v="328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x v="328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x v="3288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x v="32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x v="3290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x v="3291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x v="329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x v="3293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x v="329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x v="3296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x v="3297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x v="3298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x v="3299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x v="3304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x v="3306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x v="3307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x v="3308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x v="3309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x v="331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x v="3311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x v="3312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x v="3313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x v="3314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x v="3315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x v="3316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x v="3317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x v="3318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x v="3319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x v="3321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x v="332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x v="3324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x v="332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x v="3326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x v="3327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x v="3328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x v="332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x v="3331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x v="3332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x v="3333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x v="3334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x v="3335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x v="3336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x v="333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x v="3338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x v="3343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x v="3344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x v="3345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x v="3346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x v="3347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x v="3348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x v="3349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x v="335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x v="335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x v="3353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x v="335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x v="335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x v="3357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x v="3359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x v="3360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x v="3365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x v="336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x v="3368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x v="3369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x v="3370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x v="3372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x v="3373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x v="3374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x v="3375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x v="3376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x v="3377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x v="3378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x v="337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x v="3381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x v="338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x v="3383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x v="3388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x v="338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x v="3390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x v="3391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x v="3392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x v="3393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x v="3394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x v="3395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x v="3396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x v="3397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x v="3398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x v="3399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x v="3400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x v="3401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x v="3402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x v="340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x v="3404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x v="3405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x v="3406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x v="3407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x v="3408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x v="3409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x v="3410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x v="3411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x v="3412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x v="3413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x v="3414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x v="341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x v="3416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x v="3417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x v="341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x v="3419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x v="3420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x v="3421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x v="34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x v="3423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x v="3424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x v="342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x v="3426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x v="3427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x v="3428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x v="342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x v="3430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x v="3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x v="3432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x v="3433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x v="3434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x v="3435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x v="3436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x v="3437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x v="3438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x v="3439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x v="3440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x v="3441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x v="3442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x v="3443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x v="3444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x v="3445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x v="344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x v="3447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x v="3448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x v="3449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x v="3450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x v="3452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x v="3453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x v="345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x v="3455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x v="3456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x v="346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x v="3464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x v="3466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x v="3468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x v="3469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x v="3470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x v="3471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x v="3472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x v="347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x v="3474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x v="3475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x v="3477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x v="3478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x v="3487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x v="3488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x v="3489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x v="3490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x v="3491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x v="3492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x v="3493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x v="3494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x v="3495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x v="3496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x v="3497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x v="3498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x v="349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x v="3500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x v="350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x v="3502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x v="3503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x v="3504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x v="3505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x v="350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x v="3507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x v="350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x v="3509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x v="351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x v="351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x v="3512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x v="3513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x v="35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x v="351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x v="3516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x v="351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x v="3518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x v="3519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x v="3520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x v="3521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x v="3522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x v="352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x v="3524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x v="3525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x v="352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x v="3527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x v="352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x v="3529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x v="3530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x v="3531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x v="3533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x v="3534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x v="3535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x v="3536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x v="353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x v="3538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x v="353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x v="354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x v="3541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x v="354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x v="3543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x v="3544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x v="3545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x v="3547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x v="3548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x v="3549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x v="3551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x v="35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x v="3554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x v="355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x v="3557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x v="3559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x v="3560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x v="3561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x v="3562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x v="3563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x v="3564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x v="3565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x v="3566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x v="3567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x v="356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x v="3569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x v="3570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x v="3571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x v="3572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x v="3573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x v="357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x v="3575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x v="3576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x v="357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x v="3578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x v="3579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x v="3580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x v="3581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x v="3582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x v="3583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x v="3584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x v="3584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x v="3585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x v="3586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x v="3587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x v="3588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x v="358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x v="3590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x v="3591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x v="3592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x v="35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x v="3596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x v="3598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x v="3599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x v="3600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x v="3601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x v="3602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x v="3603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x v="360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x v="3605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x v="3607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x v="3608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x v="3609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x v="3610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x v="3611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x v="3612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x v="3613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x v="3614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x v="3615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x v="3616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x v="3617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x v="3618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x v="3619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x v="3620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x v="3621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x v="3622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x v="3623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x v="3624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x v="3625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x v="3626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x v="3627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x v="3628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x v="3629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x v="363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x v="363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x v="3632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x v="363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x v="3634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x v="3635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x v="363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x v="363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x v="3638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x v="3639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x v="3640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x v="3641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x v="3642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x v="3643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x v="3644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x v="3645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x v="364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x v="3647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x v="3648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x v="3649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x v="3650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x v="3651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x v="3652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x v="3653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x v="3654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x v="365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x v="3656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x v="3657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x v="3658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x v="3659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x v="3660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x v="3661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x v="366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x v="3663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x v="3664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x v="366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x v="3666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x v="366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x v="3668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x v="3669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x v="3670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x v="3671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x v="3672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x v="3673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x v="3674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x v="367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x v="3676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x v="367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x v="3678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x v="3679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x v="3680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x v="3681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x v="3682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x v="3683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x v="3684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x v="368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x v="3686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x v="368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x v="3688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x v="3689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x v="369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x v="3691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x v="3692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x v="3693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x v="369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x v="3695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x v="3696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x v="3698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x v="3699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x v="370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x v="3701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x v="3702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x v="370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x v="3704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x v="3705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x v="3706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x v="3707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x v="3708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x v="3709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x v="3710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x v="3711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x v="3712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x v="3713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x v="3714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x v="3715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x v="371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x v="371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x v="3718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x v="371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x v="3720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x v="3721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x v="3722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x v="372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x v="3724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x v="372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x v="3726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x v="3727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x v="3728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x v="3729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x v="373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x v="3731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x v="373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x v="3733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x v="3734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x v="373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x v="3736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x v="3737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x v="3738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x v="3739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x v="374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x v="3741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x v="3742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x v="374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x v="374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x v="3745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x v="3746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x v="3747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x v="3748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x v="3749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x v="3750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x v="3751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x v="3752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x v="3753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x v="3754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x v="3755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x v="3756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x v="3757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x v="3758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x v="3759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x v="3760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x v="3761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x v="3762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x v="3763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x v="3764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x v="3765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x v="3766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x v="3767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x v="3768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x v="3769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x v="3770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x v="3771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x v="3772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x v="3773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x v="3774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x v="3775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x v="3776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x v="3777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x v="377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x v="377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x v="3780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x v="3781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x v="3782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x v="3783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x v="3784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x v="3785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x v="3786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x v="378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x v="3788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x v="3789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x v="379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x v="3791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x v="3792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x v="379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x v="3794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x v="3796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x v="3797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x v="3798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x v="3799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x v="3800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x v="3801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x v="380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x v="3803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x v="3804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x v="380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x v="3806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x v="3807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x v="3808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x v="3809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x v="3810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x v="381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x v="381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x v="3813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x v="3814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x v="3815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x v="3816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x v="3817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x v="3818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x v="3819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x v="3820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x v="3821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x v="3822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x v="3823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x v="3824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x v="3825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x v="382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x v="382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x v="3828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x v="3829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x v="3830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x v="38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x v="3832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x v="3833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x v="3834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x v="383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x v="3836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x v="3837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x v="3838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x v="383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x v="3840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x v="3841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x v="384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x v="384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x v="3844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x v="384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x v="3846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x v="3847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x v="3848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x v="3849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x v="3850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x v="3851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x v="3852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x v="3853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x v="385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x v="3855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x v="385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x v="3857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x v="385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x v="385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x v="3860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x v="3861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x v="386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x v="3863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x v="3864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x v="3865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x v="3866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x v="3867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x v="386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x v="3869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x v="3870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x v="3871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x v="387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x v="3873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x v="38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x v="3875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x v="3876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x v="3877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x v="3878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x v="3879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x v="3880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x v="3881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x v="3882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x v="3883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x v="3884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x v="388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x v="3886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x v="3887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x v="388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x v="3889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x v="3890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x v="3891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x v="3892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x v="389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x v="3894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x v="389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x v="3896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x v="389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x v="3898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x v="3899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x v="3900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x v="3901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x v="390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x v="3903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x v="3904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x v="390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x v="390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x v="3907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x v="3908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x v="3909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x v="3910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x v="3911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x v="3912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x v="3913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x v="3914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x v="3915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x v="3916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x v="3917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x v="3918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x v="3919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x v="3920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x v="392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x v="3922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x v="392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x v="3924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x v="3925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x v="3926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x v="3927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x v="3928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x v="3929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x v="3930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x v="393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x v="39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x v="3933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x v="3934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x v="393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x v="393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x v="3937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x v="393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x v="393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x v="3940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x v="3941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x v="39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x v="3943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x v="3944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x v="3945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x v="3946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x v="3947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x v="3948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x v="3949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x v="3950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x v="3951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x v="3952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x v="3953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x v="3954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x v="395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x v="3956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x v="3957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x v="395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x v="3959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x v="3960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x v="3961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x v="3962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x v="3963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x v="3964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x v="396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x v="3966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x v="3967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x v="3968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x v="3969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x v="3970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x v="397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x v="397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x v="3973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x v="3974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x v="3975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x v="397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x v="3977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x v="3978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x v="3979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x v="3980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x v="3981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x v="3982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x v="3983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x v="3984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x v="398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x v="3986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x v="3987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x v="3988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x v="398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x v="3990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x v="3991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x v="3992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x v="399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x v="3994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x v="3995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x v="3996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x v="3997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x v="3998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x v="3999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x v="4000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x v="4001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x v="4002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x v="4003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x v="4004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x v="4005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x v="4006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x v="400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x v="4008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x v="4009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x v="4010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x v="4011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x v="4012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x v="4013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x v="4014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x v="4015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x v="4016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x v="4017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x v="4018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x v="4019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x v="4020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x v="4021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x v="4022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x v="4023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x v="4024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x v="4025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x v="4026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x v="4027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x v="4028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x v="4029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x v="4030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x v="4031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x v="4032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x v="4033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x v="4034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x v="4035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x v="403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x v="4037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x v="4038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x v="4039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x v="404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x v="4041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x v="404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x v="4043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x v="404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x v="4045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x v="4046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x v="4047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x v="4048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x v="4049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x v="4050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x v="405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x v="4052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x v="4053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x v="405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x v="4055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x v="4056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x v="4057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x v="4058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x v="4059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x v="4060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x v="4061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x v="4062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x v="4063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x v="4064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x v="4065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x v="4066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x v="4067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x v="4068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x v="40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x v="4071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x v="4072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x v="4073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x v="4074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x v="4075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x v="4076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x v="4077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x v="407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x v="4079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x v="4080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x v="408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x v="4082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x v="4083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x v="4084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x v="4085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x v="408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x v="4087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x v="4088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x v="4089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x v="4090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x v="409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x v="4092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x v="4093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x v="409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x v="409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x v="4096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x v="4097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x v="4098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x v="4099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x v="4100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x v="4101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x v="410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x v="4103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x v="4104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x v="4105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x v="4106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C6A25-2F63-A245-8161-42324188CA70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0C925-2AB2-784D-8879-1DF44B969FF5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axis="axisPage" showAll="0">
      <items count="4108">
        <item x="1158"/>
        <item x="1956"/>
        <item x="1910"/>
        <item x="1748"/>
        <item x="2434"/>
        <item x="2875"/>
        <item x="3336"/>
        <item x="1816"/>
        <item x="1202"/>
        <item x="3422"/>
        <item x="1815"/>
        <item x="1665"/>
        <item x="1795"/>
        <item x="2132"/>
        <item x="2766"/>
        <item x="1203"/>
        <item x="2283"/>
        <item x="3576"/>
        <item x="3042"/>
        <item x="2290"/>
        <item x="2412"/>
        <item x="3095"/>
        <item x="2021"/>
        <item x="744"/>
        <item x="3994"/>
        <item x="3269"/>
        <item x="1704"/>
        <item x="3364"/>
        <item x="429"/>
        <item x="3787"/>
        <item x="2630"/>
        <item x="3036"/>
        <item x="164"/>
        <item x="3332"/>
        <item x="1693"/>
        <item x="853"/>
        <item x="3571"/>
        <item x="2357"/>
        <item x="3314"/>
        <item x="2050"/>
        <item x="1313"/>
        <item x="3973"/>
        <item x="1206"/>
        <item x="2401"/>
        <item x="1783"/>
        <item x="2329"/>
        <item x="2380"/>
        <item x="1649"/>
        <item x="182"/>
        <item x="3926"/>
        <item x="453"/>
        <item x="3947"/>
        <item x="626"/>
        <item x="1611"/>
        <item x="3515"/>
        <item x="840"/>
        <item x="3395"/>
        <item x="2386"/>
        <item x="303"/>
        <item x="2299"/>
        <item x="2251"/>
        <item x="3431"/>
        <item x="1980"/>
        <item x="1311"/>
        <item x="2418"/>
        <item x="3115"/>
        <item x="2706"/>
        <item x="2388"/>
        <item x="3901"/>
        <item x="867"/>
        <item x="194"/>
        <item x="1513"/>
        <item x="1953"/>
        <item x="1450"/>
        <item x="1103"/>
        <item x="2570"/>
        <item x="415"/>
        <item x="1315"/>
        <item x="2062"/>
        <item x="3007"/>
        <item x="508"/>
        <item x="1051"/>
        <item x="2888"/>
        <item x="1063"/>
        <item x="1216"/>
        <item x="702"/>
        <item x="3416"/>
        <item x="3030"/>
        <item x="3461"/>
        <item x="2304"/>
        <item x="2986"/>
        <item x="763"/>
        <item x="1932"/>
        <item x="2263"/>
        <item x="2269"/>
        <item x="2423"/>
        <item x="1314"/>
        <item x="3596"/>
        <item x="710"/>
        <item x="2752"/>
        <item x="761"/>
        <item x="3781"/>
        <item x="1326"/>
        <item x="1345"/>
        <item x="2687"/>
        <item x="3213"/>
        <item x="3628"/>
        <item x="3963"/>
        <item x="914"/>
        <item x="486"/>
        <item x="1396"/>
        <item x="1258"/>
        <item x="500"/>
        <item x="2409"/>
        <item x="1499"/>
        <item x="3611"/>
        <item x="1358"/>
        <item x="163"/>
        <item x="1320"/>
        <item x="910"/>
        <item x="1530"/>
        <item x="1003"/>
        <item x="2665"/>
        <item x="499"/>
        <item x="1162"/>
        <item x="2879"/>
        <item x="3668"/>
        <item x="3277"/>
        <item x="3292"/>
        <item x="1283"/>
        <item x="718"/>
        <item x="1893"/>
        <item x="4003"/>
        <item x="3733"/>
        <item x="1243"/>
        <item x="3225"/>
        <item x="719"/>
        <item x="3939"/>
        <item x="104"/>
        <item x="1183"/>
        <item x="956"/>
        <item x="3730"/>
        <item x="3083"/>
        <item x="1590"/>
        <item x="1430"/>
        <item x="2945"/>
        <item x="3093"/>
        <item x="89"/>
        <item x="2675"/>
        <item x="3763"/>
        <item x="3855"/>
        <item x="1233"/>
        <item x="2087"/>
        <item x="3591"/>
        <item x="1919"/>
        <item x="3521"/>
        <item x="2642"/>
        <item x="1877"/>
        <item x="2934"/>
        <item x="3346"/>
        <item x="3307"/>
        <item x="3866"/>
        <item x="598"/>
        <item x="2074"/>
        <item x="2260"/>
        <item x="3003"/>
        <item x="2188"/>
        <item x="1007"/>
        <item x="360"/>
        <item x="982"/>
        <item x="1048"/>
        <item x="3819"/>
        <item x="1075"/>
        <item x="1600"/>
        <item x="1639"/>
        <item x="2912"/>
        <item x="533"/>
        <item x="299"/>
        <item x="997"/>
        <item x="3704"/>
        <item x="3031"/>
        <item x="3299"/>
        <item x="510"/>
        <item x="0"/>
        <item x="3961"/>
        <item x="870"/>
        <item x="134"/>
        <item x="3037"/>
        <item x="1613"/>
        <item x="2339"/>
        <item x="1683"/>
        <item x="1020"/>
        <item x="4047"/>
        <item x="245"/>
        <item x="2069"/>
        <item x="3873"/>
        <item x="172"/>
        <item x="1823"/>
        <item x="1000"/>
        <item x="155"/>
        <item x="3502"/>
        <item x="2970"/>
        <item x="4012"/>
        <item x="1225"/>
        <item x="3053"/>
        <item x="1329"/>
        <item x="4059"/>
        <item x="217"/>
        <item x="2102"/>
        <item x="3067"/>
        <item x="3446"/>
        <item x="3473"/>
        <item x="3999"/>
        <item x="3778"/>
        <item x="2531"/>
        <item x="2550"/>
        <item x="2279"/>
        <item x="3495"/>
        <item x="1184"/>
        <item x="2974"/>
        <item x="2645"/>
        <item x="3119"/>
        <item x="3993"/>
        <item x="2799"/>
        <item x="3682"/>
        <item x="2579"/>
        <item x="3310"/>
        <item x="1267"/>
        <item x="2167"/>
        <item x="1502"/>
        <item x="2647"/>
        <item x="285"/>
        <item x="2231"/>
        <item x="799"/>
        <item x="2297"/>
        <item x="1949"/>
        <item x="1346"/>
        <item x="4013"/>
        <item x="954"/>
        <item x="1045"/>
        <item x="2486"/>
        <item x="3762"/>
        <item x="3386"/>
        <item x="333"/>
        <item x="1022"/>
        <item x="2371"/>
        <item x="394"/>
        <item x="735"/>
        <item x="712"/>
        <item x="1860"/>
        <item x="3194"/>
        <item x="4089"/>
        <item x="501"/>
        <item x="1537"/>
        <item x="2219"/>
        <item x="1147"/>
        <item x="2152"/>
        <item x="1347"/>
        <item x="4042"/>
        <item x="1398"/>
        <item x="2354"/>
        <item x="2507"/>
        <item x="3647"/>
        <item x="1731"/>
        <item x="3966"/>
        <item x="2753"/>
        <item x="1476"/>
        <item x="772"/>
        <item x="2446"/>
        <item x="344"/>
        <item x="912"/>
        <item x="3816"/>
        <item x="3090"/>
        <item x="3712"/>
        <item x="3330"/>
        <item x="2666"/>
        <item x="949"/>
        <item x="3586"/>
        <item x="2750"/>
        <item x="1755"/>
        <item x="1113"/>
        <item x="1740"/>
        <item x="1024"/>
        <item x="913"/>
        <item x="48"/>
        <item x="2606"/>
        <item x="3247"/>
        <item x="4050"/>
        <item x="59"/>
        <item x="1746"/>
        <item x="1798"/>
        <item x="2716"/>
        <item x="1859"/>
        <item x="358"/>
        <item x="2491"/>
        <item x="1428"/>
        <item x="1161"/>
        <item x="817"/>
        <item x="271"/>
        <item x="1317"/>
        <item x="1718"/>
        <item x="3589"/>
        <item x="1505"/>
        <item x="2643"/>
        <item x="2578"/>
        <item x="3131"/>
        <item x="1446"/>
        <item x="3659"/>
        <item x="2310"/>
        <item x="2810"/>
        <item x="565"/>
        <item x="1968"/>
        <item x="3159"/>
        <item x="2473"/>
        <item x="2950"/>
        <item x="1114"/>
        <item x="2100"/>
        <item x="2896"/>
        <item x="3524"/>
        <item x="3420"/>
        <item x="947"/>
        <item x="2457"/>
        <item x="1770"/>
        <item x="352"/>
        <item x="2602"/>
        <item x="3635"/>
        <item x="3145"/>
        <item x="1668"/>
        <item x="99"/>
        <item x="556"/>
        <item x="3505"/>
        <item x="3559"/>
        <item x="1972"/>
        <item x="3240"/>
        <item x="1356"/>
        <item x="1489"/>
        <item x="3433"/>
        <item x="527"/>
        <item x="3872"/>
        <item x="3023"/>
        <item x="1793"/>
        <item x="2538"/>
        <item x="1500"/>
        <item x="3518"/>
        <item x="1107"/>
        <item x="2319"/>
        <item x="503"/>
        <item x="3980"/>
        <item x="401"/>
        <item x="3204"/>
        <item x="1892"/>
        <item x="2071"/>
        <item x="909"/>
        <item x="4029"/>
        <item x="686"/>
        <item x="1539"/>
        <item x="2764"/>
        <item x="2705"/>
        <item x="268"/>
        <item x="4094"/>
        <item x="2487"/>
        <item x="1435"/>
        <item x="952"/>
        <item x="2600"/>
        <item x="2466"/>
        <item x="2055"/>
        <item x="289"/>
        <item x="236"/>
        <item x="1788"/>
        <item x="993"/>
        <item x="270"/>
        <item x="3074"/>
        <item x="1491"/>
        <item x="2908"/>
        <item x="2195"/>
        <item x="2013"/>
        <item x="223"/>
        <item x="3028"/>
        <item x="625"/>
        <item x="2333"/>
        <item x="4095"/>
        <item x="2631"/>
        <item x="3579"/>
        <item x="3128"/>
        <item x="707"/>
        <item x="2681"/>
        <item x="2467"/>
        <item x="1439"/>
        <item x="2797"/>
        <item x="3876"/>
        <item x="931"/>
        <item x="922"/>
        <item x="1786"/>
        <item x="1564"/>
        <item x="174"/>
        <item x="3717"/>
        <item x="2552"/>
        <item x="3063"/>
        <item x="267"/>
        <item x="3436"/>
        <item x="3454"/>
        <item x="3511"/>
        <item x="999"/>
        <item x="2331"/>
        <item x="304"/>
        <item x="964"/>
        <item x="3532"/>
        <item x="904"/>
        <item x="239"/>
        <item x="1353"/>
        <item x="1765"/>
        <item x="2998"/>
        <item x="2626"/>
        <item x="138"/>
        <item x="2792"/>
        <item x="2255"/>
        <item x="1653"/>
        <item x="1583"/>
        <item x="3754"/>
        <item x="353"/>
        <item x="75"/>
        <item x="3716"/>
        <item x="4082"/>
        <item x="338"/>
        <item x="29"/>
        <item x="3797"/>
        <item x="3165"/>
        <item x="2156"/>
        <item x="2092"/>
        <item x="621"/>
        <item x="3542"/>
        <item x="602"/>
        <item x="1440"/>
        <item x="3114"/>
        <item x="3780"/>
        <item x="2598"/>
        <item x="3953"/>
        <item x="2249"/>
        <item x="2767"/>
        <item x="216"/>
        <item x="504"/>
        <item x="1496"/>
        <item x="118"/>
        <item x="1858"/>
        <item x="2076"/>
        <item x="3813"/>
        <item x="201"/>
        <item x="45"/>
        <item x="1451"/>
        <item x="2101"/>
        <item x="427"/>
        <item x="3493"/>
        <item x="2796"/>
        <item x="4033"/>
        <item x="491"/>
        <item x="183"/>
        <item x="421"/>
        <item x="1819"/>
        <item x="3888"/>
        <item x="3080"/>
        <item x="1229"/>
        <item x="3561"/>
        <item x="3917"/>
        <item x="2307"/>
        <item x="3902"/>
        <item x="620"/>
        <item x="2787"/>
        <item x="1912"/>
        <item x="3085"/>
        <item x="368"/>
        <item x="7"/>
        <item x="341"/>
        <item x="3845"/>
        <item x="1536"/>
        <item x="2281"/>
        <item x="2745"/>
        <item x="4097"/>
        <item x="342"/>
        <item x="3005"/>
        <item x="1732"/>
        <item x="3510"/>
        <item x="2607"/>
        <item x="3387"/>
        <item x="3791"/>
        <item x="1497"/>
        <item x="2971"/>
        <item x="2859"/>
        <item x="3806"/>
        <item x="435"/>
        <item x="1947"/>
        <item x="494"/>
        <item x="3283"/>
        <item x="3105"/>
        <item x="221"/>
        <item x="30"/>
        <item x="3096"/>
        <item x="3854"/>
        <item x="2843"/>
        <item x="1721"/>
        <item x="1803"/>
        <item x="1580"/>
        <item x="3082"/>
        <item x="1390"/>
        <item x="1883"/>
        <item x="2410"/>
        <item x="1881"/>
        <item x="2284"/>
        <item x="4011"/>
        <item x="2019"/>
        <item x="2038"/>
        <item x="1713"/>
        <item x="1219"/>
        <item x="1480"/>
        <item x="3383"/>
        <item x="2426"/>
        <item x="1694"/>
        <item x="2551"/>
        <item x="965"/>
        <item x="3617"/>
        <item x="643"/>
        <item x="1619"/>
        <item x="3076"/>
        <item x="1132"/>
        <item x="849"/>
        <item x="1310"/>
        <item x="578"/>
        <item x="3253"/>
        <item x="3472"/>
        <item x="798"/>
        <item x="1792"/>
        <item x="1270"/>
        <item x="287"/>
        <item x="1603"/>
        <item x="3842"/>
        <item x="2121"/>
        <item x="3539"/>
        <item x="882"/>
        <item x="1738"/>
        <item x="516"/>
        <item x="608"/>
        <item x="2287"/>
        <item x="1386"/>
        <item x="2222"/>
        <item x="1633"/>
        <item x="1464"/>
        <item x="2721"/>
        <item x="2103"/>
        <item x="855"/>
        <item x="841"/>
        <item x="3184"/>
        <item x="2444"/>
        <item x="1093"/>
        <item x="3956"/>
        <item x="3625"/>
        <item x="1546"/>
        <item x="1886"/>
        <item x="1905"/>
        <item x="2411"/>
        <item x="3017"/>
        <item x="229"/>
        <item x="4005"/>
        <item x="3157"/>
        <item x="858"/>
        <item x="2078"/>
        <item x="193"/>
        <item x="610"/>
        <item x="2291"/>
        <item x="3602"/>
        <item x="3575"/>
        <item x="2680"/>
        <item x="3989"/>
        <item x="3958"/>
        <item x="1781"/>
        <item x="3742"/>
        <item x="3792"/>
        <item x="3606"/>
        <item x="215"/>
        <item x="2596"/>
        <item x="2032"/>
        <item x="4052"/>
        <item x="2662"/>
        <item x="82"/>
        <item x="3838"/>
        <item x="1796"/>
        <item x="348"/>
        <item x="1715"/>
        <item x="4072"/>
        <item x="1377"/>
        <item x="2562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49"/>
        <item x="664"/>
        <item x="3950"/>
        <item x="628"/>
        <item x="1214"/>
        <item x="3372"/>
        <item x="3508"/>
        <item x="864"/>
        <item x="2966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00"/>
        <item x="1437"/>
        <item x="1057"/>
        <item x="3334"/>
        <item x="1298"/>
        <item x="2899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08"/>
        <item x="2206"/>
        <item x="1902"/>
        <item x="46"/>
        <item x="2471"/>
        <item x="242"/>
        <item x="1799"/>
        <item x="2883"/>
        <item x="115"/>
        <item x="590"/>
        <item x="2935"/>
        <item x="3474"/>
        <item x="1957"/>
        <item x="3262"/>
        <item x="40"/>
        <item x="2326"/>
        <item x="1355"/>
        <item x="372"/>
        <item x="806"/>
        <item x="2359"/>
        <item x="44"/>
        <item x="1046"/>
        <item x="2741"/>
        <item x="3648"/>
        <item x="3111"/>
        <item x="3073"/>
        <item x="523"/>
        <item x="3012"/>
        <item x="2873"/>
        <item x="3353"/>
        <item x="2464"/>
        <item x="1210"/>
        <item x="3103"/>
        <item x="1056"/>
        <item x="3531"/>
        <item x="2783"/>
        <item x="275"/>
        <item x="114"/>
        <item x="807"/>
        <item x="2119"/>
        <item x="3169"/>
        <item x="3831"/>
        <item x="552"/>
        <item x="2554"/>
        <item x="3967"/>
        <item x="1846"/>
        <item x="2699"/>
        <item x="3102"/>
        <item x="3583"/>
        <item x="1134"/>
        <item x="1166"/>
        <item x="1058"/>
        <item x="1490"/>
        <item x="725"/>
        <item x="714"/>
        <item x="1743"/>
        <item x="2048"/>
        <item x="1954"/>
        <item x="2823"/>
        <item x="3608"/>
        <item x="1061"/>
        <item x="3118"/>
        <item x="3485"/>
        <item x="1934"/>
        <item x="3864"/>
        <item x="601"/>
        <item x="1282"/>
        <item x="3303"/>
        <item x="2105"/>
        <item x="3470"/>
        <item x="1623"/>
        <item x="476"/>
        <item x="1975"/>
        <item x="2312"/>
        <item x="2"/>
        <item x="3859"/>
        <item x="1915"/>
        <item x="507"/>
        <item x="2181"/>
        <item x="2722"/>
        <item x="3922"/>
        <item x="3176"/>
        <item x="1140"/>
        <item x="2162"/>
        <item x="1557"/>
        <item x="2629"/>
        <item x="230"/>
        <item x="3410"/>
        <item x="728"/>
        <item x="2597"/>
        <item x="1259"/>
        <item x="290"/>
        <item x="2847"/>
        <item x="3457"/>
        <item x="3544"/>
        <item x="1023"/>
        <item x="3045"/>
        <item x="3236"/>
        <item x="68"/>
        <item x="920"/>
        <item x="1145"/>
        <item x="294"/>
        <item x="3500"/>
        <item x="2649"/>
        <item x="2537"/>
        <item x="3127"/>
        <item x="676"/>
        <item x="3960"/>
        <item x="3244"/>
        <item x="1884"/>
        <item x="2892"/>
        <item x="1523"/>
        <item x="3224"/>
        <item x="768"/>
        <item x="1228"/>
        <item x="2870"/>
        <item x="845"/>
        <item x="2887"/>
        <item x="3331"/>
        <item x="633"/>
        <item x="4102"/>
        <item x="1294"/>
        <item x="1807"/>
        <item x="2504"/>
        <item x="1410"/>
        <item x="865"/>
        <item x="187"/>
        <item x="3964"/>
        <item x="1083"/>
        <item x="1615"/>
        <item x="1978"/>
        <item x="3627"/>
        <item x="27"/>
        <item x="3309"/>
        <item x="825"/>
        <item x="2932"/>
        <item x="1811"/>
        <item x="2273"/>
        <item x="1581"/>
        <item x="159"/>
        <item x="2028"/>
        <item x="2159"/>
        <item x="3839"/>
        <item x="3799"/>
        <item x="1074"/>
        <item x="2374"/>
        <item x="1929"/>
        <item x="2857"/>
        <item x="3424"/>
        <item x="23"/>
        <item x="1791"/>
        <item x="943"/>
        <item x="2500"/>
        <item x="382"/>
        <item x="3261"/>
        <item x="471"/>
        <item x="325"/>
        <item x="2349"/>
        <item x="62"/>
        <item x="597"/>
        <item x="2897"/>
        <item x="2553"/>
        <item x="4067"/>
        <item x="593"/>
        <item x="2880"/>
        <item x="2540"/>
        <item x="2624"/>
        <item x="4019"/>
        <item x="1110"/>
        <item x="232"/>
        <item x="2112"/>
        <item x="1739"/>
        <item x="2707"/>
        <item x="3512"/>
        <item x="1030"/>
        <item x="2939"/>
        <item x="2342"/>
        <item x="1416"/>
        <item x="1328"/>
        <item x="2522"/>
        <item x="1362"/>
        <item x="3932"/>
        <item x="660"/>
        <item x="1019"/>
        <item x="2555"/>
        <item x="76"/>
        <item x="2747"/>
        <item x="3574"/>
        <item x="3900"/>
        <item x="359"/>
        <item x="2984"/>
        <item x="3445"/>
        <item x="3347"/>
        <item x="1363"/>
        <item x="2827"/>
        <item x="2093"/>
        <item x="1340"/>
        <item x="569"/>
        <item x="2724"/>
        <item x="1068"/>
        <item x="2737"/>
        <item x="1373"/>
        <item x="1016"/>
        <item x="783"/>
        <item x="1395"/>
        <item x="369"/>
        <item x="1509"/>
        <item x="3903"/>
        <item x="2876"/>
        <item x="3421"/>
        <item x="3475"/>
        <item x="2997"/>
        <item x="1552"/>
        <item x="3020"/>
        <item x="1372"/>
        <item x="3690"/>
        <item x="2228"/>
        <item x="3588"/>
        <item x="1257"/>
        <item x="3619"/>
        <item x="1682"/>
        <item x="852"/>
        <item x="1143"/>
        <item x="2746"/>
        <item x="1854"/>
        <item x="1341"/>
        <item x="1850"/>
        <item x="3615"/>
        <item x="2272"/>
        <item x="1092"/>
        <item x="820"/>
        <item x="3241"/>
        <item x="775"/>
        <item x="1712"/>
        <item x="1360"/>
        <item x="162"/>
        <item x="2416"/>
        <item x="1872"/>
        <item x="1946"/>
        <item x="3867"/>
        <item x="1305"/>
        <item x="3161"/>
        <item x="3258"/>
        <item x="1843"/>
        <item x="3890"/>
        <item x="306"/>
        <item x="1001"/>
        <item x="2364"/>
        <item x="2157"/>
        <item x="1425"/>
        <item x="3948"/>
        <item x="1662"/>
        <item x="263"/>
        <item x="3467"/>
        <item x="681"/>
        <item x="1995"/>
        <item x="3268"/>
        <item x="2565"/>
        <item x="3679"/>
        <item x="771"/>
        <item x="3865"/>
        <item x="3321"/>
        <item x="3652"/>
        <item x="2154"/>
        <item x="696"/>
        <item x="12"/>
        <item x="1901"/>
        <item x="1864"/>
        <item x="2650"/>
        <item x="1784"/>
        <item x="1924"/>
        <item x="3301"/>
        <item x="1148"/>
        <item x="2324"/>
        <item x="917"/>
        <item x="3409"/>
        <item x="1607"/>
        <item x="2789"/>
        <item x="3694"/>
        <item x="2145"/>
        <item x="1393"/>
        <item x="1486"/>
        <item x="2508"/>
        <item x="2499"/>
        <item x="3419"/>
        <item x="2441"/>
        <item x="1852"/>
        <item x="750"/>
        <item x="1599"/>
        <item x="3397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39"/>
        <item x="2115"/>
        <item x="930"/>
        <item x="3623"/>
        <item x="3750"/>
        <item x="2884"/>
        <item x="1049"/>
        <item x="1167"/>
        <item x="3604"/>
        <item x="3057"/>
        <item x="402"/>
        <item x="1406"/>
        <item x="158"/>
        <item x="2163"/>
        <item x="3414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4056"/>
        <item x="2289"/>
        <item x="3175"/>
        <item x="1771"/>
        <item x="133"/>
        <item x="3556"/>
        <item x="3250"/>
        <item x="1834"/>
        <item x="1471"/>
        <item x="573"/>
        <item x="2656"/>
        <item x="1689"/>
        <item x="2731"/>
        <item x="2477"/>
        <item x="3099"/>
        <item x="3296"/>
        <item x="54"/>
        <item x="3403"/>
        <item x="3408"/>
        <item x="3044"/>
        <item x="4101"/>
        <item x="940"/>
        <item x="1108"/>
        <item x="1402"/>
        <item x="3507"/>
        <item x="2205"/>
        <item x="2026"/>
        <item x="2790"/>
        <item x="1780"/>
        <item x="2089"/>
        <item x="2390"/>
        <item x="797"/>
        <item x="4027"/>
        <item x="3501"/>
        <item x="2920"/>
        <item x="995"/>
        <item x="189"/>
        <item x="4009"/>
        <item x="2641"/>
        <item x="3483"/>
        <item x="3110"/>
        <item x="2976"/>
        <item x="924"/>
        <item x="3927"/>
        <item x="1026"/>
        <item x="3692"/>
        <item x="2763"/>
        <item x="812"/>
        <item x="3914"/>
        <item x="1851"/>
        <item x="3735"/>
        <item x="605"/>
        <item x="3490"/>
        <item x="2958"/>
        <item x="3631"/>
        <item x="2924"/>
        <item x="2807"/>
        <item x="3547"/>
        <item x="3187"/>
        <item x="1090"/>
        <item x="3540"/>
        <item x="3196"/>
        <item x="2770"/>
        <item x="1597"/>
        <item x="226"/>
        <item x="585"/>
        <item x="2608"/>
        <item x="3"/>
        <item x="1997"/>
        <item x="879"/>
        <item x="139"/>
        <item x="3788"/>
        <item x="984"/>
        <item x="3509"/>
        <item x="2365"/>
        <item x="103"/>
        <item x="370"/>
        <item x="1052"/>
        <item x="2544"/>
        <item x="1671"/>
        <item x="3878"/>
        <item x="893"/>
        <item x="310"/>
        <item x="1908"/>
        <item x="1484"/>
        <item x="1878"/>
        <item x="3276"/>
        <item x="782"/>
        <item x="2435"/>
        <item x="3710"/>
        <item x="136"/>
        <item x="1059"/>
        <item x="3048"/>
        <item x="2717"/>
        <item x="1936"/>
        <item x="729"/>
        <item x="1675"/>
        <item x="644"/>
        <item x="1845"/>
        <item x="513"/>
        <item x="1750"/>
        <item x="2375"/>
        <item x="406"/>
        <item x="90"/>
        <item x="385"/>
        <item x="3242"/>
        <item x="3158"/>
        <item x="319"/>
        <item x="3811"/>
        <item x="2635"/>
        <item x="2964"/>
        <item x="1252"/>
        <item x="4045"/>
        <item x="3448"/>
        <item x="1250"/>
        <item x="1218"/>
        <item x="1955"/>
        <item x="1319"/>
        <item x="2906"/>
        <item x="1577"/>
        <item x="673"/>
        <item x="2751"/>
        <item x="3369"/>
        <item x="1089"/>
        <item x="1745"/>
        <item x="1119"/>
        <item x="606"/>
        <item x="1827"/>
        <item x="2293"/>
        <item x="2164"/>
        <item x="1212"/>
        <item x="1458"/>
        <item x="3517"/>
        <item x="3275"/>
        <item x="779"/>
        <item x="3663"/>
        <item x="3954"/>
        <item x="3362"/>
        <item x="699"/>
        <item x="3166"/>
        <item x="4080"/>
        <item x="824"/>
        <item x="10"/>
        <item x="416"/>
        <item x="1826"/>
        <item x="3339"/>
        <item x="2128"/>
        <item x="3751"/>
        <item x="4084"/>
        <item x="2967"/>
        <item x="2533"/>
        <item x="383"/>
        <item x="4022"/>
        <item x="1474"/>
        <item x="3887"/>
        <item x="1097"/>
        <item x="1870"/>
        <item x="3998"/>
        <item x="595"/>
        <item x="1182"/>
        <item x="1443"/>
        <item x="2622"/>
        <item x="1079"/>
        <item x="529"/>
        <item x="3148"/>
        <item x="1609"/>
        <item x="94"/>
        <item x="2235"/>
        <item x="1863"/>
        <item x="3706"/>
        <item x="1010"/>
        <item x="1479"/>
        <item x="1606"/>
        <item x="3202"/>
        <item x="638"/>
        <item x="3566"/>
        <item x="3051"/>
        <item x="1238"/>
        <item x="1825"/>
        <item x="3562"/>
        <item x="3548"/>
        <item x="2677"/>
        <item x="3933"/>
        <item x="1636"/>
        <item x="237"/>
        <item x="2313"/>
        <item x="1822"/>
        <item x="2542"/>
        <item x="2592"/>
        <item x="2819"/>
        <item x="1711"/>
        <item x="2733"/>
        <item x="1571"/>
        <item x="1504"/>
        <item x="3844"/>
        <item x="3477"/>
        <item x="548"/>
        <item x="2905"/>
        <item x="4055"/>
        <item x="4020"/>
        <item x="2904"/>
        <item x="321"/>
        <item x="1081"/>
        <item x="1898"/>
        <item x="2987"/>
        <item x="381"/>
        <item x="3150"/>
        <item x="2158"/>
        <item x="3245"/>
        <item x="3728"/>
        <item x="2217"/>
        <item x="1586"/>
        <item x="1127"/>
        <item x="577"/>
        <item x="2340"/>
        <item x="3047"/>
        <item x="2809"/>
        <item x="1988"/>
        <item x="617"/>
        <item x="2385"/>
        <item x="2254"/>
        <item x="612"/>
        <item x="875"/>
        <item x="3002"/>
        <item x="4006"/>
        <item x="11"/>
        <item x="1725"/>
        <item x="3687"/>
        <item x="2814"/>
        <item x="3720"/>
        <item x="3363"/>
        <item x="3466"/>
        <item x="331"/>
        <item x="3671"/>
        <item x="2059"/>
        <item x="1959"/>
        <item x="2815"/>
        <item x="3889"/>
        <item x="3280"/>
        <item x="2517"/>
        <item x="3054"/>
        <item x="2943"/>
        <item x="2816"/>
        <item x="426"/>
        <item x="711"/>
        <item x="51"/>
        <item x="1899"/>
        <item x="3549"/>
        <item x="390"/>
        <item x="3906"/>
        <item x="2506"/>
        <item x="1224"/>
        <item x="3207"/>
        <item x="3874"/>
        <item x="367"/>
        <item x="1101"/>
        <item x="1638"/>
        <item x="1880"/>
        <item x="3462"/>
        <item x="1726"/>
        <item x="3146"/>
        <item x="161"/>
        <item x="1392"/>
        <item x="3396"/>
        <item x="803"/>
        <item x="3133"/>
        <item x="537"/>
        <item x="3997"/>
        <item x="2854"/>
        <item x="1993"/>
        <item x="2175"/>
        <item x="3869"/>
        <item x="1374"/>
        <item x="3455"/>
        <item x="1655"/>
        <item x="645"/>
        <item x="1033"/>
        <item x="3825"/>
        <item x="2756"/>
        <item x="541"/>
        <item x="1775"/>
        <item x="3392"/>
        <item x="3828"/>
        <item x="1645"/>
        <item x="3188"/>
        <item x="3614"/>
        <item x="1231"/>
        <item x="3680"/>
        <item x="3375"/>
        <item x="3915"/>
        <item x="3974"/>
        <item x="1996"/>
        <item x="2452"/>
        <item x="3634"/>
        <item x="1710"/>
        <item x="3718"/>
        <item x="2820"/>
        <item x="3373"/>
        <item x="980"/>
        <item x="691"/>
        <item x="3271"/>
        <item x="3530"/>
        <item x="1251"/>
        <item x="2061"/>
        <item x="1650"/>
        <item x="20"/>
        <item x="4062"/>
        <item x="2575"/>
        <item x="2261"/>
        <item x="2581"/>
        <item x="2443"/>
        <item x="3488"/>
        <item x="1989"/>
        <item x="351"/>
        <item x="3924"/>
        <item x="3200"/>
        <item x="2586"/>
        <item x="2323"/>
        <item x="475"/>
        <item x="1810"/>
        <item x="1073"/>
        <item x="1304"/>
        <item x="1071"/>
        <item x="3234"/>
        <item x="2099"/>
        <item x="2060"/>
        <item x="1719"/>
        <item x="3658"/>
        <item x="1976"/>
        <item x="2077"/>
        <item x="2201"/>
        <item x="1728"/>
        <item x="3246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1"/>
        <item x="1690"/>
        <item x="2360"/>
        <item x="3821"/>
        <item x="2406"/>
        <item x="2153"/>
        <item x="1436"/>
        <item x="4023"/>
        <item x="2117"/>
        <item x="1369"/>
        <item x="2702"/>
        <item x="3758"/>
        <item x="3263"/>
        <item x="695"/>
        <item x="2773"/>
        <item x="1477"/>
        <item x="767"/>
        <item x="276"/>
        <item x="1087"/>
        <item x="2902"/>
        <item x="2429"/>
        <item x="1198"/>
        <item x="2840"/>
        <item x="1151"/>
        <item x="1830"/>
        <item x="191"/>
        <item x="801"/>
        <item x="674"/>
        <item x="588"/>
        <item x="2414"/>
        <item x="2594"/>
        <item x="84"/>
        <item x="2853"/>
        <item x="257"/>
        <item x="754"/>
        <item x="2497"/>
        <item x="279"/>
        <item x="1572"/>
        <item x="941"/>
        <item x="1429"/>
        <item x="778"/>
        <item x="2178"/>
        <item x="1922"/>
        <item x="1379"/>
        <item x="3384"/>
        <item x="2703"/>
        <item x="3098"/>
        <item x="1522"/>
        <item x="3232"/>
        <item x="346"/>
        <item x="16"/>
        <item x="776"/>
        <item x="790"/>
        <item x="2211"/>
        <item x="3986"/>
        <item x="1757"/>
        <item x="1173"/>
        <item x="388"/>
        <item x="178"/>
        <item x="1849"/>
        <item x="3996"/>
        <item x="1295"/>
        <item x="2470"/>
        <item x="3593"/>
        <item x="247"/>
        <item x="3355"/>
        <item x="2124"/>
        <item x="1118"/>
        <item x="1708"/>
        <item x="3126"/>
        <item x="3846"/>
        <item x="1945"/>
        <item x="2890"/>
        <item x="2280"/>
        <item x="1734"/>
        <item x="481"/>
        <item x="3657"/>
        <item x="441"/>
        <item x="2308"/>
        <item x="3771"/>
        <item x="316"/>
        <item x="2250"/>
        <item x="1"/>
        <item x="636"/>
        <item x="684"/>
        <item x="2769"/>
        <item x="3541"/>
        <item x="1576"/>
        <item x="2978"/>
        <item x="3078"/>
        <item x="439"/>
        <item x="1195"/>
        <item x="3651"/>
        <item x="2793"/>
        <item x="1157"/>
        <item x="3908"/>
        <item x="3585"/>
        <item x="1485"/>
        <item x="3860"/>
        <item x="528"/>
        <item x="3910"/>
        <item x="3398"/>
        <item x="3447"/>
        <item x="1193"/>
        <item x="2241"/>
        <item x="4040"/>
        <item x="3071"/>
        <item x="1869"/>
        <item x="2930"/>
        <item x="2530"/>
        <item x="3210"/>
        <item x="3371"/>
        <item x="4071"/>
        <item x="2428"/>
        <item x="908"/>
        <item x="2043"/>
        <item x="837"/>
        <item x="496"/>
        <item x="487"/>
        <item x="976"/>
        <item x="1889"/>
        <item x="927"/>
        <item x="697"/>
        <item x="1855"/>
        <item x="2640"/>
        <item x="3814"/>
        <item x="884"/>
        <item x="3835"/>
        <item x="2582"/>
        <item x="788"/>
        <item x="2701"/>
        <item x="489"/>
        <item x="703"/>
        <item x="1703"/>
        <item x="1366"/>
        <item x="2214"/>
        <item x="1408"/>
        <item x="3765"/>
        <item x="4004"/>
        <item x="1447"/>
        <item x="3075"/>
        <item x="2063"/>
        <item x="1651"/>
        <item x="2305"/>
        <item x="839"/>
        <item x="1624"/>
        <item x="1527"/>
        <item x="3160"/>
        <item x="170"/>
        <item x="3065"/>
        <item x="2336"/>
        <item x="1747"/>
        <item x="878"/>
        <item x="3320"/>
        <item x="2667"/>
        <item x="653"/>
        <item x="1701"/>
        <item x="3569"/>
        <item x="1116"/>
        <item x="2328"/>
        <item x="2708"/>
        <item x="1991"/>
        <item x="1334"/>
        <item x="2833"/>
        <item x="3351"/>
        <item x="2248"/>
        <item x="2463"/>
        <item x="1648"/>
        <item x="1456"/>
        <item x="1207"/>
        <item x="485"/>
        <item x="2189"/>
        <item x="150"/>
        <item x="3478"/>
        <item x="3708"/>
        <item x="1529"/>
        <item x="2294"/>
        <item x="1722"/>
        <item x="3695"/>
        <item x="2786"/>
        <item x="2532"/>
        <item x="1856"/>
        <item x="414"/>
        <item x="4000"/>
        <item x="4051"/>
        <item x="1865"/>
        <item x="1495"/>
        <item x="2045"/>
        <item x="3645"/>
        <item x="3741"/>
        <item x="2765"/>
        <item x="2529"/>
        <item x="656"/>
        <item x="630"/>
        <item x="520"/>
        <item x="1824"/>
        <item x="2850"/>
        <item x="2651"/>
        <item x="1126"/>
        <item x="102"/>
        <item x="3644"/>
        <item x="753"/>
        <item x="395"/>
        <item x="862"/>
        <item x="2757"/>
        <item x="2556"/>
        <item x="404"/>
        <item x="3916"/>
        <item x="1801"/>
        <item x="1385"/>
        <item x="497"/>
        <item x="4034"/>
        <item x="86"/>
        <item x="1927"/>
        <item x="1685"/>
        <item x="3577"/>
        <item x="3504"/>
        <item x="2684"/>
        <item x="2200"/>
        <item x="214"/>
        <item x="250"/>
        <item x="2266"/>
        <item x="1027"/>
        <item x="273"/>
        <item x="2007"/>
        <item x="2361"/>
        <item x="3206"/>
        <item x="1307"/>
        <item x="808"/>
        <item x="1556"/>
        <item x="2094"/>
        <item x="2399"/>
        <item x="1465"/>
        <item x="599"/>
        <item x="2472"/>
        <item x="2436"/>
        <item x="2952"/>
        <item x="2171"/>
        <item x="1928"/>
        <item x="1478"/>
        <item x="2149"/>
        <item x="2951"/>
        <item x="3664"/>
        <item x="3533"/>
        <item x="3736"/>
        <item x="3767"/>
        <item x="985"/>
        <item x="323"/>
        <item x="1135"/>
        <item x="1039"/>
        <item x="91"/>
        <item x="3761"/>
        <item x="2455"/>
        <item x="3417"/>
        <item x="2403"/>
        <item x="135"/>
        <item x="1670"/>
        <item x="2475"/>
        <item x="1584"/>
        <item x="3759"/>
        <item x="3041"/>
        <item x="171"/>
        <item x="742"/>
        <item x="2620"/>
        <item x="2979"/>
        <item x="1438"/>
        <item x="2083"/>
        <item x="2734"/>
        <item x="3203"/>
        <item x="2685"/>
        <item x="147"/>
        <item x="1866"/>
        <item x="92"/>
        <item x="1986"/>
        <item x="1415"/>
        <item x="4026"/>
        <item x="4039"/>
        <item x="3912"/>
        <item x="495"/>
        <item x="3300"/>
        <item x="1352"/>
        <item x="1201"/>
        <item x="1188"/>
        <item x="2885"/>
        <item x="4061"/>
        <item x="3010"/>
        <item x="2511"/>
        <item x="3729"/>
        <item x="3293"/>
        <item x="2143"/>
        <item x="2740"/>
        <item x="1990"/>
        <item x="1973"/>
        <item x="938"/>
        <item x="2057"/>
        <item x="1640"/>
        <item x="1716"/>
        <item x="4049"/>
        <item x="55"/>
        <item x="3691"/>
        <item x="2923"/>
        <item x="2867"/>
        <item x="3709"/>
        <item x="451"/>
        <item x="2893"/>
        <item x="1100"/>
        <item x="2023"/>
        <item x="4060"/>
        <item x="2501"/>
        <item x="1777"/>
        <item x="19"/>
        <item x="3656"/>
        <item x="526"/>
        <item x="2044"/>
        <item x="2877"/>
        <item x="318"/>
        <item x="1939"/>
        <item x="2088"/>
        <item x="3435"/>
        <item x="3231"/>
        <item x="1271"/>
        <item x="971"/>
        <item x="1841"/>
        <item x="3931"/>
        <item x="2633"/>
        <item x="3440"/>
        <item x="2318"/>
        <item x="3312"/>
        <item x="1401"/>
        <item x="405"/>
        <item x="2868"/>
        <item x="1460"/>
        <item x="3843"/>
        <item x="2404"/>
        <item x="255"/>
        <item x="3516"/>
        <item x="3185"/>
        <item x="4103"/>
        <item x="2712"/>
        <item x="26"/>
        <item x="752"/>
        <item x="2735"/>
        <item x="755"/>
        <item x="127"/>
        <item x="1427"/>
        <item x="3578"/>
        <item x="863"/>
        <item x="312"/>
        <item x="2198"/>
        <item x="1208"/>
        <item x="2144"/>
        <item x="3756"/>
        <item x="1519"/>
        <item x="505"/>
        <item x="1199"/>
        <item x="1308"/>
        <item x="3598"/>
        <item x="1575"/>
        <item x="2207"/>
        <item x="981"/>
        <item x="3100"/>
        <item x="3522"/>
        <item x="2165"/>
        <item x="112"/>
        <item x="3220"/>
        <item x="894"/>
        <item x="2519"/>
        <item x="1296"/>
        <item x="3636"/>
        <item x="3058"/>
        <item x="2834"/>
        <item x="52"/>
        <item x="1348"/>
        <item x="3581"/>
        <item x="2221"/>
        <item x="962"/>
        <item x="448"/>
        <item x="1661"/>
        <item x="629"/>
        <item x="3117"/>
        <item x="2133"/>
        <item x="2348"/>
        <item x="3442"/>
        <item x="3359"/>
        <item x="3940"/>
        <item x="4064"/>
        <item x="456"/>
        <item x="1629"/>
        <item x="2450"/>
        <item x="3123"/>
        <item x="986"/>
        <item x="3322"/>
        <item x="2215"/>
        <item x="649"/>
        <item x="3840"/>
        <item x="3289"/>
        <item x="987"/>
        <item x="4086"/>
        <item x="2569"/>
        <item x="2004"/>
        <item x="3191"/>
        <item x="3129"/>
        <item x="3391"/>
        <item x="296"/>
        <item x="1096"/>
        <item x="2184"/>
        <item x="2042"/>
        <item x="2018"/>
        <item x="885"/>
        <item x="2726"/>
        <item x="716"/>
        <item x="1475"/>
        <item x="1124"/>
        <item x="2104"/>
        <item x="1681"/>
        <item x="3124"/>
        <item x="2973"/>
        <item x="4038"/>
        <item x="1778"/>
        <item x="3167"/>
        <item x="842"/>
        <item x="586"/>
        <item x="3677"/>
        <item x="1674"/>
        <item x="2174"/>
        <item x="1705"/>
        <item x="2237"/>
        <item x="751"/>
        <item x="3805"/>
        <item x="72"/>
        <item x="498"/>
        <item x="3087"/>
        <item x="3972"/>
        <item x="3774"/>
        <item x="1560"/>
        <item x="675"/>
        <item x="784"/>
        <item x="2232"/>
        <item x="467"/>
        <item x="1065"/>
        <item x="600"/>
        <item x="3793"/>
        <item x="101"/>
        <item x="1574"/>
        <item x="1618"/>
        <item x="265"/>
        <item x="2700"/>
        <item x="2632"/>
        <item x="646"/>
        <item x="1814"/>
        <item x="3653"/>
        <item x="3249"/>
        <item x="1641"/>
        <item x="457"/>
        <item x="2438"/>
        <item x="2051"/>
        <item x="816"/>
        <item x="260"/>
        <item x="326"/>
        <item x="2351"/>
        <item x="3264"/>
        <item x="2258"/>
        <item x="1091"/>
        <item x="3180"/>
        <item x="2609"/>
        <item x="642"/>
        <item x="96"/>
        <item x="2995"/>
        <item x="3458"/>
        <item x="3343"/>
        <item x="3379"/>
        <item x="3801"/>
        <item x="2929"/>
        <item x="3219"/>
        <item x="1510"/>
        <item x="3377"/>
        <item x="2177"/>
        <item x="330"/>
        <item x="667"/>
        <item x="1663"/>
        <item x="173"/>
        <item x="378"/>
        <item x="1109"/>
        <item x="2779"/>
        <item x="561"/>
        <item x="2844"/>
        <item x="1306"/>
        <item x="243"/>
        <item x="785"/>
        <item x="1080"/>
        <item x="1541"/>
        <item x="2449"/>
        <item x="1088"/>
        <item x="3731"/>
        <item x="3217"/>
        <item x="1278"/>
        <item x="3594"/>
        <item x="658"/>
        <item x="3215"/>
        <item x="1551"/>
        <item x="49"/>
        <item x="741"/>
        <item x="992"/>
        <item x="2233"/>
        <item x="974"/>
        <item x="1964"/>
        <item x="2795"/>
        <item x="2456"/>
        <item x="1281"/>
        <item x="2256"/>
        <item x="727"/>
        <item x="796"/>
        <item x="1192"/>
        <item x="3227"/>
        <item x="1631"/>
        <item x="3626"/>
        <item x="3022"/>
        <item x="2652"/>
        <item x="942"/>
        <item x="581"/>
        <item x="2718"/>
        <item x="2479"/>
        <item x="641"/>
        <item x="1288"/>
        <item x="3822"/>
        <item x="1191"/>
        <item x="277"/>
        <item x="1422"/>
        <item x="2176"/>
        <item x="3699"/>
        <item x="1652"/>
        <item x="2858"/>
        <item x="4037"/>
        <item x="81"/>
        <item x="624"/>
        <item x="64"/>
        <item x="32"/>
        <item x="79"/>
        <item x="830"/>
        <item x="2079"/>
        <item x="1394"/>
        <item x="210"/>
        <item x="3868"/>
        <item x="3290"/>
        <item x="1511"/>
        <item x="2617"/>
        <item x="1062"/>
        <item x="2784"/>
        <item x="483"/>
        <item x="4057"/>
        <item x="1414"/>
        <item x="3266"/>
        <item x="1942"/>
        <item x="3546"/>
        <item x="2465"/>
        <item x="1342"/>
        <item x="311"/>
        <item x="1790"/>
        <item x="535"/>
        <item x="2953"/>
        <item x="373"/>
        <item x="4035"/>
        <item x="347"/>
        <item x="1455"/>
        <item x="168"/>
        <item x="3121"/>
        <item x="1155"/>
        <item x="1876"/>
        <item x="3978"/>
        <item x="3135"/>
        <item x="1409"/>
        <item x="2872"/>
        <item x="963"/>
        <item x="3345"/>
        <item x="517"/>
        <item x="2917"/>
        <item x="2691"/>
        <item x="1137"/>
        <item x="1055"/>
        <item x="2855"/>
        <item x="3701"/>
        <item x="897"/>
        <item x="57"/>
        <item x="4098"/>
        <item x="2321"/>
        <item x="2332"/>
        <item x="756"/>
        <item x="3094"/>
        <item x="2082"/>
        <item x="876"/>
        <item x="2673"/>
        <item x="2252"/>
        <item x="1403"/>
        <item x="2710"/>
        <item x="780"/>
        <item x="3881"/>
        <item x="2034"/>
        <item x="2320"/>
        <item x="224"/>
        <item x="228"/>
        <item x="1782"/>
        <item x="2001"/>
        <item x="2861"/>
        <item x="329"/>
        <item x="3850"/>
        <item x="4041"/>
        <item x="2812"/>
        <item x="2625"/>
        <item x="1764"/>
        <item x="474"/>
        <item x="1399"/>
        <item x="3886"/>
        <item x="1515"/>
        <item x="3749"/>
        <item x="2993"/>
        <item x="409"/>
        <item x="2771"/>
        <item x="3727"/>
        <item x="66"/>
        <item x="3088"/>
        <item x="2066"/>
        <item x="3256"/>
        <item x="1120"/>
        <item x="8"/>
        <item x="9"/>
        <item x="298"/>
        <item x="3770"/>
        <item x="1538"/>
        <item x="473"/>
        <item x="2824"/>
        <item x="2942"/>
        <item x="677"/>
        <item x="3880"/>
        <item x="129"/>
        <item x="1452"/>
        <item x="3757"/>
        <item x="666"/>
        <item x="2869"/>
        <item x="3164"/>
        <item x="2526"/>
        <item x="668"/>
        <item x="3402"/>
        <item x="1550"/>
        <item x="3618"/>
        <item x="1187"/>
        <item x="2246"/>
        <item x="1562"/>
        <item x="1812"/>
        <item x="2040"/>
        <item x="2496"/>
        <item x="2315"/>
        <item x="3333"/>
        <item x="188"/>
        <item x="2865"/>
        <item x="1434"/>
        <item x="2805"/>
        <item x="1911"/>
        <item x="2476"/>
        <item x="130"/>
        <item x="1569"/>
        <item x="3737"/>
        <item x="3429"/>
        <item x="3418"/>
        <item x="3721"/>
        <item x="592"/>
        <item x="3918"/>
        <item x="2458"/>
        <item x="1242"/>
        <item x="632"/>
        <item x="888"/>
        <item x="2825"/>
        <item x="2692"/>
        <item x="1172"/>
        <item x="3988"/>
        <item x="1785"/>
        <item x="41"/>
        <item x="2146"/>
        <item x="1492"/>
        <item x="2317"/>
        <item x="715"/>
        <item x="616"/>
        <item x="3235"/>
        <item x="2523"/>
        <item x="1582"/>
        <item x="1753"/>
        <item x="1274"/>
        <item x="983"/>
        <item x="3357"/>
        <item x="2068"/>
        <item x="315"/>
        <item x="1890"/>
        <item x="1543"/>
        <item x="3228"/>
        <item x="764"/>
        <item x="2568"/>
        <item x="2949"/>
        <item x="1473"/>
        <item x="3009"/>
        <item x="3650"/>
        <item x="1014"/>
        <item x="3698"/>
        <item x="1610"/>
        <item x="539"/>
        <item x="1647"/>
        <item x="1813"/>
        <item x="399"/>
        <item x="1709"/>
        <item x="3197"/>
        <item x="854"/>
        <item x="2878"/>
        <item x="1591"/>
        <item x="387"/>
        <item x="4075"/>
        <item x="1779"/>
        <item x="1999"/>
        <item x="3270"/>
        <item x="2654"/>
        <item x="3919"/>
        <item x="706"/>
        <item x="3178"/>
        <item x="2900"/>
        <item x="975"/>
        <item x="3987"/>
        <item x="689"/>
        <item x="3035"/>
        <item x="3882"/>
        <item x="2192"/>
        <item x="1227"/>
        <item x="1466"/>
        <item x="2142"/>
        <item x="60"/>
        <item x="3365"/>
        <item x="3407"/>
        <item x="1069"/>
        <item x="540"/>
        <item x="961"/>
        <item x="1123"/>
        <item x="3201"/>
        <item x="1349"/>
        <item x="3278"/>
        <item x="857"/>
        <item x="542"/>
        <item x="2417"/>
        <item x="2962"/>
        <item x="1687"/>
        <item x="3059"/>
        <item x="1170"/>
        <item x="3884"/>
        <item x="2002"/>
        <item x="3772"/>
        <item x="3469"/>
        <item x="137"/>
        <item x="2139"/>
        <item x="2480"/>
        <item x="1974"/>
        <item x="1254"/>
        <item x="2024"/>
        <item x="1421"/>
        <item x="3534"/>
        <item x="2127"/>
        <item x="4025"/>
        <item x="2433"/>
        <item x="397"/>
        <item x="3138"/>
        <item x="3898"/>
        <item x="3930"/>
        <item x="1935"/>
        <item x="2679"/>
        <item x="2095"/>
        <item x="749"/>
        <item x="2187"/>
        <item x="3713"/>
        <item x="1044"/>
        <item x="3104"/>
        <item x="1627"/>
        <item x="3238"/>
        <item x="3061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4"/>
        <item x="403"/>
        <item x="2775"/>
        <item x="2590"/>
        <item x="3942"/>
        <item x="3170"/>
        <item x="1895"/>
        <item x="4073"/>
        <item x="1806"/>
        <item x="468"/>
        <item x="1751"/>
        <item x="693"/>
        <item x="1563"/>
        <item x="3506"/>
        <item x="3211"/>
        <item x="3959"/>
        <item x="3209"/>
        <item x="2963"/>
        <item x="3782"/>
        <item x="3857"/>
        <item x="2913"/>
        <item x="3437"/>
        <item x="3354"/>
        <item x="3265"/>
        <item x="3567"/>
        <item x="3923"/>
        <item x="815"/>
        <item x="398"/>
        <item x="4002"/>
        <item x="584"/>
        <item x="2218"/>
        <item x="1797"/>
        <item x="2898"/>
        <item x="3673"/>
        <item x="3976"/>
        <item x="244"/>
        <item x="3564"/>
        <item x="3946"/>
        <item x="1211"/>
        <item x="2196"/>
        <item x="4093"/>
        <item x="966"/>
        <item x="1907"/>
        <item x="555"/>
        <item x="1838"/>
        <item x="2408"/>
        <item x="2768"/>
        <item x="4100"/>
        <item x="2558"/>
        <item x="417"/>
        <item x="1565"/>
        <item x="3883"/>
        <item x="563"/>
        <item x="3453"/>
        <item x="2130"/>
        <item x="2387"/>
        <item x="3497"/>
        <item x="1361"/>
        <item x="2247"/>
        <item x="2111"/>
        <item x="1678"/>
        <item x="883"/>
        <item x="2682"/>
        <item x="4031"/>
        <item x="2845"/>
        <item x="3156"/>
        <item x="1136"/>
        <item x="2982"/>
        <item x="2835"/>
        <item x="1232"/>
        <item x="3913"/>
        <item x="3909"/>
        <item x="3613"/>
        <item x="3962"/>
        <item x="1585"/>
        <item x="1004"/>
        <item x="83"/>
        <item x="2338"/>
        <item x="2660"/>
        <item x="1117"/>
        <item x="2655"/>
        <item x="769"/>
        <item x="2676"/>
        <item x="146"/>
        <item x="125"/>
        <item x="286"/>
        <item x="2270"/>
        <item x="2583"/>
        <item x="901"/>
        <item x="4070"/>
        <item x="3259"/>
        <item x="1643"/>
        <item x="463"/>
        <item x="651"/>
        <item x="434"/>
        <item x="3800"/>
        <item x="3308"/>
        <item x="4054"/>
        <item x="1970"/>
        <item x="156"/>
        <item x="202"/>
        <item x="220"/>
        <item x="671"/>
        <item x="553"/>
        <item x="2081"/>
        <item x="2683"/>
        <item x="2837"/>
        <item x="522"/>
        <item x="2135"/>
        <item x="2515"/>
        <item x="3640"/>
        <item x="1011"/>
        <item x="2813"/>
        <item x="1357"/>
        <item x="2170"/>
        <item x="295"/>
        <item x="1503"/>
        <item x="2085"/>
        <item x="2137"/>
        <item x="3350"/>
        <item x="2871"/>
        <item x="1831"/>
        <item x="1344"/>
        <item x="392"/>
        <item x="278"/>
        <item x="1634"/>
        <item x="3826"/>
        <item x="3609"/>
        <item x="2362"/>
        <item x="2363"/>
        <item x="1885"/>
        <item x="332"/>
        <item x="4106"/>
        <item x="4021"/>
        <item x="3155"/>
        <item x="1072"/>
        <item x="1025"/>
        <item x="734"/>
        <item x="2981"/>
        <item x="3471"/>
        <item x="4076"/>
        <item x="3476"/>
        <item x="665"/>
        <item x="3428"/>
        <item x="534"/>
        <item x="3257"/>
        <item x="2729"/>
        <item x="886"/>
        <item x="3526"/>
        <item x="3707"/>
        <item x="1111"/>
        <item x="213"/>
        <item x="1558"/>
        <item x="568"/>
        <item x="3499"/>
        <item x="3667"/>
        <item x="2785"/>
        <item x="2509"/>
        <item x="2106"/>
        <item x="437"/>
        <item x="2659"/>
        <item x="3254"/>
        <item x="611"/>
        <item x="2230"/>
        <item x="2285"/>
        <item x="355"/>
        <item x="3937"/>
        <item x="320"/>
        <item x="2521"/>
        <item x="281"/>
        <item x="3818"/>
        <item x="151"/>
        <item x="322"/>
        <item x="1472"/>
        <item x="3675"/>
        <item x="2337"/>
        <item x="1805"/>
        <item x="3760"/>
        <item x="3676"/>
        <item x="911"/>
        <item x="850"/>
        <item x="361"/>
        <item x="3439"/>
        <item x="774"/>
        <item x="3319"/>
        <item x="2495"/>
        <item x="1236"/>
        <item x="1720"/>
        <item x="3643"/>
        <item x="777"/>
        <item x="1526"/>
        <item x="531"/>
        <item x="1971"/>
        <item x="709"/>
        <item x="2561"/>
        <item x="3812"/>
        <item x="861"/>
        <item x="2120"/>
        <item x="2011"/>
        <item x="393"/>
        <item x="2863"/>
        <item x="1614"/>
        <item x="2725"/>
        <item x="117"/>
        <item x="482"/>
        <item x="1940"/>
        <item x="1082"/>
        <item x="2615"/>
        <item x="1867"/>
        <item x="154"/>
        <item x="1697"/>
        <item x="731"/>
        <item x="2627"/>
        <item x="212"/>
        <item x="3279"/>
        <item x="701"/>
        <item x="4092"/>
        <item x="256"/>
        <item x="2098"/>
        <item x="3423"/>
        <item x="470"/>
        <item x="3401"/>
        <item x="3368"/>
        <item x="4081"/>
        <item x="3142"/>
        <item x="238"/>
        <item x="2046"/>
        <item x="25"/>
        <item x="366"/>
        <item x="1040"/>
        <item x="2485"/>
        <item x="3724"/>
        <item x="3097"/>
        <item x="3685"/>
        <item x="2394"/>
        <item x="1085"/>
        <item x="2353"/>
        <item x="454"/>
        <item x="3684"/>
        <item x="39"/>
        <item x="1002"/>
        <item x="973"/>
        <item x="2086"/>
        <item x="747"/>
        <item x="1717"/>
        <item x="3595"/>
        <item x="953"/>
        <item x="891"/>
        <item x="519"/>
        <item x="2512"/>
        <item x="1287"/>
        <item x="3753"/>
        <item x="231"/>
        <item x="713"/>
        <item x="525"/>
        <item x="2852"/>
        <item x="98"/>
        <item x="3794"/>
        <item x="2072"/>
        <item x="1094"/>
        <item x="814"/>
        <item x="2116"/>
        <item x="669"/>
        <item x="2413"/>
        <item x="1962"/>
        <item x="3441"/>
        <item x="1913"/>
        <item x="694"/>
        <item x="2874"/>
        <item x="145"/>
        <item x="3827"/>
        <item x="3785"/>
        <item x="2405"/>
        <item x="787"/>
        <item x="4015"/>
        <item x="3817"/>
        <item x="3810"/>
        <item x="1637"/>
        <item x="203"/>
        <item x="732"/>
        <item x="3600"/>
        <item x="1449"/>
        <item x="42"/>
        <item x="1763"/>
        <item x="514"/>
        <item x="2226"/>
        <item x="2396"/>
        <item x="2781"/>
        <item x="449"/>
        <item x="314"/>
        <item x="2488"/>
        <item x="13"/>
        <item x="492"/>
        <item x="3342"/>
        <item x="2848"/>
        <item x="3489"/>
        <item x="3406"/>
        <item x="2448"/>
        <item x="4099"/>
        <item x="515"/>
        <item x="1965"/>
        <item x="3255"/>
        <item x="2690"/>
        <item x="1322"/>
        <item x="480"/>
        <item x="2886"/>
        <item x="2000"/>
        <item x="1756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3841"/>
        <item x="1217"/>
        <item x="340"/>
        <item x="1714"/>
        <item x="3329"/>
        <item x="4065"/>
        <item x="3796"/>
        <item x="2209"/>
        <item x="2846"/>
        <item x="925"/>
        <item x="1699"/>
        <item x="576"/>
        <item x="2580"/>
        <item x="572"/>
        <item x="921"/>
        <item x="1244"/>
        <item x="2927"/>
        <item x="3482"/>
        <item x="3979"/>
        <item x="143"/>
        <item x="2447"/>
        <item x="3486"/>
        <item x="3905"/>
        <item x="1371"/>
        <item x="3555"/>
        <item x="3399"/>
        <item x="2125"/>
        <item x="3389"/>
        <item x="2505"/>
        <item x="1926"/>
        <item x="466"/>
        <item x="1508"/>
        <item x="1840"/>
        <item x="738"/>
        <item x="283"/>
        <item x="3013"/>
        <item x="1159"/>
        <item x="195"/>
        <item x="1578"/>
        <item x="420"/>
        <item x="1829"/>
        <item x="3951"/>
        <item x="2545"/>
        <item x="3654"/>
        <item x="2389"/>
        <item x="2548"/>
        <item x="2311"/>
        <item x="793"/>
        <item x="1286"/>
        <item x="2461"/>
        <item x="4085"/>
        <item x="1028"/>
        <item x="3803"/>
        <item x="3411"/>
        <item x="2653"/>
        <item x="363"/>
        <item x="3809"/>
        <item x="317"/>
        <item x="2811"/>
        <item x="4032"/>
        <item x="3911"/>
        <item x="2536"/>
        <item x="657"/>
        <item x="543"/>
        <item x="293"/>
        <item x="899"/>
        <item x="4014"/>
        <item x="111"/>
        <item x="2782"/>
        <item x="550"/>
        <item x="1330"/>
        <item x="748"/>
        <item x="1724"/>
        <item x="1301"/>
        <item x="1235"/>
        <item x="3599"/>
        <item x="166"/>
        <item x="2384"/>
        <item x="2791"/>
        <item x="1906"/>
        <item x="2058"/>
        <item x="2084"/>
        <item x="2161"/>
        <item x="3863"/>
        <item x="545"/>
        <item x="2238"/>
        <item x="3452"/>
        <item x="1835"/>
        <item x="477"/>
        <item x="544"/>
        <item x="3666"/>
        <item x="2415"/>
        <item x="4079"/>
        <item x="376"/>
        <item x="3077"/>
        <item x="1487"/>
        <item x="2990"/>
        <item x="3597"/>
        <item x="6"/>
        <item x="3790"/>
        <item x="2910"/>
        <item x="2918"/>
        <item x="1129"/>
        <item x="3612"/>
        <item x="3338"/>
        <item x="108"/>
        <item x="3558"/>
        <item x="3646"/>
        <item x="795"/>
        <item x="3686"/>
        <item x="1882"/>
        <item x="3584"/>
        <item x="609"/>
        <item x="2123"/>
        <item x="3714"/>
        <item x="2220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7"/>
        <item x="3904"/>
        <item x="1411"/>
        <item x="227"/>
        <item x="758"/>
        <item x="2498"/>
        <item x="1773"/>
        <item x="3752"/>
        <item x="3112"/>
        <item x="3639"/>
        <item x="1769"/>
        <item x="152"/>
        <item x="3678"/>
        <item x="2350"/>
        <item x="1917"/>
        <item x="116"/>
        <item x="1555"/>
        <item x="759"/>
        <item x="2919"/>
        <item x="871"/>
        <item x="3205"/>
        <item x="692"/>
        <item x="3248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77"/>
        <item x="3360"/>
        <item x="3494"/>
        <item x="3580"/>
        <item x="2073"/>
        <item x="890"/>
        <item x="3122"/>
        <item x="3739"/>
        <item x="15"/>
        <item x="958"/>
        <item x="4016"/>
        <item x="2938"/>
        <item x="4053"/>
        <item x="3479"/>
        <item x="647"/>
        <item x="2595"/>
        <item x="3438"/>
        <item x="339"/>
        <item x="2584"/>
        <item x="2372"/>
        <item x="1828"/>
        <item x="2398"/>
        <item x="3528"/>
        <item x="1470"/>
        <item x="3700"/>
        <item x="4018"/>
        <item x="3519"/>
        <item x="2341"/>
        <item x="1054"/>
        <item x="1060"/>
        <item x="1887"/>
        <item x="2138"/>
        <item x="918"/>
        <item x="3168"/>
        <item x="2891"/>
        <item x="3385"/>
        <item x="2009"/>
        <item x="936"/>
        <item x="3798"/>
        <item x="70"/>
        <item x="594"/>
        <item x="1677"/>
        <item x="2402"/>
        <item x="1086"/>
        <item x="65"/>
        <item x="2587"/>
        <item x="1171"/>
        <item x="1483"/>
        <item x="2227"/>
        <item x="345"/>
        <item x="1067"/>
        <item x="2113"/>
        <item x="2808"/>
        <item x="408"/>
        <item x="2381"/>
        <item x="2185"/>
        <item x="1733"/>
        <item x="1667"/>
        <item x="3380"/>
        <item x="3815"/>
        <item x="3337"/>
        <item x="2422"/>
        <item x="1336"/>
        <item x="472"/>
        <item x="2992"/>
        <item x="3945"/>
        <item x="1339"/>
        <item x="1657"/>
        <item x="2224"/>
        <item x="944"/>
        <item x="2574"/>
        <item x="357"/>
        <item x="3302"/>
        <item x="2302"/>
        <item x="124"/>
        <item x="313"/>
        <item x="176"/>
        <item x="452"/>
        <item x="988"/>
        <item x="1149"/>
        <item x="3064"/>
        <item x="3538"/>
        <item x="2052"/>
        <item x="1944"/>
        <item x="2462"/>
        <item x="4008"/>
        <item x="1389"/>
        <item x="2601"/>
        <item x="3971"/>
        <item x="579"/>
        <item x="3621"/>
        <item x="109"/>
        <item x="1261"/>
        <item x="900"/>
        <item x="2035"/>
        <item x="724"/>
        <item x="596"/>
        <item x="3062"/>
        <item x="1950"/>
        <item x="3136"/>
        <item x="3560"/>
        <item x="3287"/>
        <item x="1521"/>
        <item x="3777"/>
        <item x="1587"/>
        <item x="469"/>
        <item x="2180"/>
        <item x="2821"/>
        <item x="3149"/>
        <item x="3983"/>
        <item x="1246"/>
        <item x="1325"/>
        <item x="946"/>
        <item x="2866"/>
        <item x="446"/>
        <item x="2306"/>
        <item x="2671"/>
        <item x="622"/>
        <item x="3413"/>
        <item x="3134"/>
        <item x="1873"/>
        <item x="3282"/>
        <item x="521"/>
        <item x="3029"/>
        <item x="1621"/>
        <item x="2832"/>
        <item x="1948"/>
        <item x="445"/>
        <item x="1197"/>
        <item x="3144"/>
        <item x="928"/>
        <item x="2636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7"/>
        <item x="2936"/>
        <item x="419"/>
        <item x="148"/>
        <item x="1744"/>
        <item x="736"/>
        <item x="3638"/>
        <item x="935"/>
        <item x="3449"/>
        <item x="3026"/>
        <item x="1397"/>
        <item x="639"/>
        <item x="119"/>
        <item x="3965"/>
        <item x="2991"/>
        <item x="1459"/>
        <item x="3450"/>
        <item x="2672"/>
        <item x="3719"/>
        <item x="1958"/>
        <item x="1789"/>
        <item x="3523"/>
        <item x="2711"/>
        <item x="2822"/>
        <item x="1692"/>
        <item x="1335"/>
        <item x="1050"/>
        <item x="2599"/>
        <item x="3496"/>
        <item x="375"/>
        <item x="2379"/>
        <item x="2236"/>
        <item x="2914"/>
        <item x="272"/>
        <item x="1891"/>
        <item x="2975"/>
        <item x="2628"/>
        <item x="1727"/>
        <item x="1679"/>
        <item x="3665"/>
        <item x="2933"/>
        <item x="1289"/>
        <item x="1382"/>
        <item x="2420"/>
        <item x="2732"/>
        <item x="2776"/>
        <item x="2946"/>
        <item x="604"/>
        <item x="2894"/>
        <item x="38"/>
        <item x="1178"/>
        <item x="829"/>
        <item x="1737"/>
        <item x="443"/>
        <item x="1566"/>
        <item x="3936"/>
        <item x="2392"/>
        <item x="3370"/>
        <item x="3324"/>
        <item x="1604"/>
        <item x="2134"/>
        <item x="859"/>
        <item x="4058"/>
        <item x="1350"/>
        <item x="3525"/>
        <item x="1758"/>
        <item x="1742"/>
        <item x="1635"/>
        <item x="2168"/>
        <item x="1462"/>
        <item x="2955"/>
        <item x="1066"/>
        <item x="838"/>
        <item x="2528"/>
        <item x="1787"/>
        <item x="69"/>
        <item x="179"/>
        <item x="1494"/>
        <item x="95"/>
        <item x="2804"/>
        <item x="634"/>
        <item x="258"/>
        <item x="939"/>
        <item x="1923"/>
        <item x="2197"/>
        <item x="1654"/>
        <item x="2648"/>
        <item x="2954"/>
        <item x="3151"/>
        <item x="822"/>
        <item x="411"/>
        <item x="1041"/>
        <item x="2802"/>
        <item x="3000"/>
        <item x="3427"/>
        <item x="1453"/>
        <item x="2560"/>
        <item x="2864"/>
        <item x="120"/>
        <item x="3535"/>
        <item x="1729"/>
        <item x="128"/>
        <item x="2688"/>
        <item x="2469"/>
        <item x="826"/>
        <item x="1275"/>
        <item x="3769"/>
        <item x="1943"/>
        <item x="1658"/>
        <item x="957"/>
        <item x="1588"/>
        <item x="3147"/>
        <item x="3897"/>
        <item x="2972"/>
        <item x="3745"/>
        <item x="1632"/>
        <item x="2719"/>
        <item x="3776"/>
        <item x="3069"/>
        <item x="3070"/>
        <item x="2421"/>
        <item x="1245"/>
        <item x="1547"/>
        <item x="1802"/>
        <item x="2003"/>
        <item x="562"/>
        <item x="1454"/>
        <item x="737"/>
        <item x="3014"/>
        <item x="1984"/>
        <item x="583"/>
        <item x="2264"/>
        <item x="3006"/>
        <item x="2229"/>
        <item x="1009"/>
        <item x="2090"/>
        <item x="1951"/>
        <item x="4091"/>
        <item x="149"/>
        <item x="1506"/>
        <item x="2728"/>
        <item x="3607"/>
        <item x="3661"/>
        <item x="2395"/>
        <item x="1076"/>
        <item x="2129"/>
        <item x="524"/>
        <item x="3952"/>
        <item x="2549"/>
        <item x="2895"/>
        <item x="2355"/>
        <item x="3992"/>
        <item x="2277"/>
        <item x="2020"/>
        <item x="3081"/>
        <item x="2882"/>
        <item x="1185"/>
        <item x="1673"/>
        <item x="2778"/>
        <item x="1146"/>
        <item x="3837"/>
        <item x="3315"/>
        <item x="379"/>
        <item x="2440"/>
        <item x="3079"/>
        <item x="2131"/>
        <item x="431"/>
        <item x="3829"/>
        <item x="3935"/>
        <item x="2603"/>
        <item x="211"/>
        <item x="3328"/>
        <item x="2442"/>
        <item x="3288"/>
        <item x="3610"/>
        <item x="1277"/>
        <item x="3050"/>
        <item x="1794"/>
        <item x="672"/>
        <item x="3229"/>
        <item x="1190"/>
        <item x="2172"/>
        <item x="1879"/>
        <item x="4024"/>
        <item x="2080"/>
        <item x="2191"/>
        <item x="2758"/>
        <item x="1808"/>
        <item x="1230"/>
        <item x="3808"/>
        <item x="2345"/>
        <item x="2334"/>
        <item x="1280"/>
        <item x="3893"/>
        <item x="1549"/>
        <item x="1561"/>
        <item x="721"/>
        <item x="1169"/>
        <item x="1735"/>
        <item x="2524"/>
        <item x="1593"/>
        <item x="3795"/>
        <item x="207"/>
        <item x="1303"/>
        <item x="2714"/>
        <item x="1400"/>
        <item x="2352"/>
        <item x="1821"/>
        <item x="3907"/>
        <item x="2915"/>
        <item x="762"/>
        <item x="1960"/>
        <item x="538"/>
        <item x="24"/>
        <item x="1269"/>
        <item x="3789"/>
        <item x="3060"/>
        <item x="2956"/>
        <item x="157"/>
        <item x="2849"/>
        <item x="1488"/>
        <item x="2644"/>
        <item x="3861"/>
        <item x="1533"/>
        <item x="2841"/>
        <item x="121"/>
        <item x="1772"/>
        <item x="3272"/>
        <item x="1112"/>
        <item x="440"/>
        <item x="3601"/>
        <item x="428"/>
        <item x="557"/>
        <item x="1952"/>
        <item x="167"/>
        <item x="1291"/>
        <item x="2794"/>
        <item x="1070"/>
        <item x="1981"/>
        <item x="3568"/>
        <item x="613"/>
        <item x="3101"/>
        <item x="2546"/>
        <item x="100"/>
        <item x="2239"/>
        <item x="2053"/>
        <item x="2921"/>
        <item x="1656"/>
        <item x="1163"/>
        <item x="123"/>
        <item x="1084"/>
        <item x="1122"/>
        <item x="3221"/>
        <item x="3985"/>
        <item x="3550"/>
        <item x="110"/>
        <item x="2686"/>
        <item x="400"/>
        <item x="386"/>
        <item x="1568"/>
        <item x="184"/>
        <item x="1861"/>
        <item x="2147"/>
        <item x="3141"/>
        <item x="1266"/>
        <item x="4046"/>
        <item x="2670"/>
        <item x="3465"/>
        <item x="1688"/>
        <item x="3027"/>
        <item x="2376"/>
        <item x="3899"/>
        <item x="209"/>
        <item x="1165"/>
        <item x="1625"/>
        <item x="998"/>
        <item x="3218"/>
        <item x="688"/>
        <item x="2015"/>
        <item x="80"/>
        <item x="1384"/>
        <item x="4028"/>
        <item x="3572"/>
        <item x="2183"/>
        <item x="4105"/>
        <item x="587"/>
        <item x="3696"/>
        <item x="3949"/>
        <item x="3891"/>
        <item x="1493"/>
        <item x="3004"/>
        <item x="4066"/>
        <item x="488"/>
        <item x="71"/>
        <item x="3327"/>
        <item x="3274"/>
        <item x="190"/>
        <item x="615"/>
        <item x="264"/>
        <item x="766"/>
        <item x="36"/>
        <item x="3968"/>
        <item x="2604"/>
        <item x="2400"/>
        <item x="2761"/>
        <item x="1213"/>
        <item x="1181"/>
        <item x="2136"/>
        <item x="1554"/>
        <item x="2437"/>
        <item x="547"/>
        <item x="1983"/>
        <item x="2664"/>
        <item x="4036"/>
        <item x="3764"/>
        <item x="2204"/>
        <item x="165"/>
        <item x="3425"/>
        <item x="892"/>
        <item x="2836"/>
        <item x="1241"/>
        <item x="3251"/>
        <item x="3894"/>
        <item x="1457"/>
        <item x="3823"/>
        <item x="2141"/>
        <item x="3921"/>
        <item x="2925"/>
        <item x="1285"/>
        <item x="745"/>
        <item x="2959"/>
        <item x="3877"/>
        <item x="2838"/>
        <item x="2657"/>
        <item x="1343"/>
        <item x="1247"/>
        <item x="1579"/>
        <item x="282"/>
        <item x="3208"/>
        <item x="2704"/>
        <item x="1888"/>
        <item x="1941"/>
        <item x="1005"/>
        <item x="461"/>
        <item x="362"/>
        <item x="3683"/>
        <item x="4087"/>
        <item x="484"/>
        <item x="1047"/>
        <item x="3779"/>
        <item x="2330"/>
        <item x="3153"/>
        <item x="3086"/>
        <item x="2941"/>
        <item x="1696"/>
        <item x="2366"/>
        <item x="2563"/>
        <item x="959"/>
        <item x="3895"/>
        <item x="2029"/>
        <item x="1164"/>
        <item x="2605"/>
        <item x="107"/>
        <item x="2431"/>
        <item x="571"/>
        <item x="1413"/>
        <item x="3896"/>
        <item x="2539"/>
        <item x="3323"/>
        <item x="1524"/>
        <item x="603"/>
        <item x="2926"/>
        <item x="1567"/>
        <item x="423"/>
        <item x="3670"/>
        <item x="205"/>
        <item x="3190"/>
        <item x="3642"/>
        <item x="648"/>
        <item x="2033"/>
        <item x="680"/>
        <item x="3021"/>
        <item x="2378"/>
        <item x="412"/>
        <item x="2591"/>
        <item x="3055"/>
        <item x="3851"/>
        <item x="274"/>
        <item x="2075"/>
        <item x="1817"/>
        <item x="1432"/>
        <item x="1669"/>
        <item x="1179"/>
        <item x="4043"/>
        <item x="1144"/>
        <item x="1312"/>
        <item x="1605"/>
        <item x="898"/>
        <item x="3622"/>
        <item x="2327"/>
        <item x="1189"/>
        <item x="3529"/>
        <item x="3537"/>
        <item x="3173"/>
        <item x="3348"/>
        <item x="2489"/>
        <item x="3356"/>
        <item x="2016"/>
        <item x="2736"/>
        <item x="2067"/>
        <item x="2393"/>
        <item x="2049"/>
        <item x="3852"/>
        <item x="2818"/>
        <item x="1481"/>
        <item x="1387"/>
        <item x="2969"/>
        <item x="1391"/>
        <item x="3590"/>
        <item x="2588"/>
        <item x="3688"/>
        <item x="705"/>
        <item x="2983"/>
        <item x="365"/>
        <item x="566"/>
        <item x="570"/>
        <item x="2202"/>
        <item x="1297"/>
        <item x="3243"/>
        <item x="3487"/>
        <item x="3641"/>
        <item x="1448"/>
        <item x="3702"/>
        <item x="4030"/>
        <item x="1531"/>
        <item x="3162"/>
        <item x="2831"/>
        <item x="3335"/>
        <item x="3674"/>
        <item x="2173"/>
        <item x="3137"/>
        <item x="3056"/>
        <item x="2646"/>
        <item x="1507"/>
        <item x="1684"/>
        <item x="3672"/>
        <item x="3565"/>
        <item x="74"/>
        <item x="1628"/>
        <item x="2514"/>
        <item x="3172"/>
        <item x="614"/>
        <item x="3046"/>
        <item x="2639"/>
        <item x="1776"/>
        <item x="2965"/>
        <item x="2576"/>
        <item x="3514"/>
        <item x="1594"/>
        <item x="1691"/>
        <item x="2777"/>
        <item x="3116"/>
        <item x="391"/>
        <item x="2300"/>
        <item x="3273"/>
        <item x="3089"/>
        <item x="717"/>
        <item x="3491"/>
        <item x="1249"/>
        <item x="3432"/>
        <item x="2715"/>
        <item x="28"/>
        <item x="2693"/>
        <item x="546"/>
        <item x="2160"/>
        <item x="3984"/>
        <item x="1501"/>
        <item x="3434"/>
        <item x="3404"/>
        <item x="2909"/>
        <item x="2151"/>
        <item x="1672"/>
        <item x="1800"/>
        <item x="364"/>
        <item x="1417"/>
        <item x="2957"/>
        <item x="1256"/>
        <item x="4001"/>
        <item x="1078"/>
        <item x="856"/>
        <item x="465"/>
        <item x="2567"/>
        <item x="47"/>
        <item x="1741"/>
        <item x="895"/>
        <item x="1534"/>
        <item x="1209"/>
        <item x="3755"/>
        <item x="659"/>
        <item x="851"/>
        <item x="3481"/>
        <item x="506"/>
        <item x="2801"/>
        <item x="2614"/>
        <item x="262"/>
        <item x="3630"/>
        <item x="1017"/>
        <item x="3291"/>
        <item x="3032"/>
        <item x="459"/>
        <item x="3944"/>
        <item x="1766"/>
        <item x="3738"/>
        <item x="1736"/>
        <item x="197"/>
        <item x="2451"/>
        <item x="2383"/>
        <item x="246"/>
        <item x="3783"/>
        <item x="2382"/>
        <item x="3871"/>
        <item x="2482"/>
        <item x="1596"/>
        <item x="2856"/>
        <item x="1698"/>
        <item x="3107"/>
        <item x="2968"/>
        <item x="17"/>
        <item x="2697"/>
        <item x="2325"/>
        <item x="2559"/>
        <item x="3239"/>
        <item x="3743"/>
        <item x="1141"/>
        <item x="3693"/>
        <item x="3766"/>
        <item x="2182"/>
        <item x="847"/>
        <item x="1528"/>
        <item x="2484"/>
        <item x="3285"/>
        <item x="977"/>
        <item x="327"/>
        <item x="2208"/>
        <item x="2623"/>
        <item x="3092"/>
        <item x="3726"/>
        <item x="335"/>
        <item x="844"/>
        <item x="4074"/>
        <item x="866"/>
        <item x="122"/>
        <item x="1979"/>
        <item x="2356"/>
        <item x="1378"/>
        <item x="1938"/>
        <item x="1969"/>
        <item x="3503"/>
        <item x="3551"/>
        <item x="683"/>
        <item x="3784"/>
        <item x="810"/>
        <item x="1008"/>
        <item x="1234"/>
        <item x="979"/>
        <item x="1029"/>
        <item x="309"/>
        <item x="700"/>
        <item x="3284"/>
        <item x="1138"/>
        <item x="85"/>
        <item x="208"/>
        <item x="933"/>
        <item x="288"/>
        <item x="968"/>
        <item x="2460"/>
        <item x="1642"/>
        <item x="1987"/>
        <item x="3660"/>
        <item x="3216"/>
        <item x="291"/>
        <item x="3484"/>
        <item x="2047"/>
        <item x="1909"/>
        <item x="1367"/>
        <item x="2961"/>
        <item x="3011"/>
        <item x="3536"/>
        <item x="324"/>
        <item x="889"/>
        <item x="1545"/>
        <item x="2216"/>
        <item x="2025"/>
        <item x="3024"/>
        <item x="3955"/>
        <item x="2503"/>
        <item x="3554"/>
        <item x="1961"/>
        <item x="2535"/>
        <item x="349"/>
        <item x="1853"/>
        <item x="3311"/>
        <item x="2612"/>
        <item x="739"/>
        <item x="907"/>
        <item x="3662"/>
        <item x="160"/>
        <item x="1982"/>
        <item x="1774"/>
        <item x="266"/>
        <item x="3513"/>
        <item x="3870"/>
        <item x="356"/>
        <item x="1525"/>
        <item x="2114"/>
        <item x="1102"/>
        <item x="2267"/>
        <item x="518"/>
        <item x="877"/>
        <item x="2377"/>
        <item x="1857"/>
        <item x="3941"/>
        <item x="996"/>
        <item x="3520"/>
        <item x="204"/>
        <item x="1284"/>
        <item x="3451"/>
        <item x="802"/>
        <item x="2027"/>
        <item x="3186"/>
        <item x="1516"/>
        <item x="726"/>
        <item x="61"/>
        <item x="1293"/>
        <item x="3732"/>
        <item x="2017"/>
        <item x="2492"/>
        <item x="1559"/>
        <item x="1006"/>
        <item x="3305"/>
        <item x="3934"/>
        <item x="3925"/>
        <item x="22"/>
        <item x="4044"/>
        <item x="3802"/>
        <item x="1064"/>
        <item x="2453"/>
        <item x="3361"/>
        <item x="2225"/>
        <item x="3181"/>
        <item x="2298"/>
        <item x="1177"/>
        <item x="730"/>
        <item x="2989"/>
        <item x="654"/>
        <item x="926"/>
        <item x="650"/>
        <item x="3367"/>
        <item x="3415"/>
        <item x="1844"/>
        <item x="2358"/>
        <item x="4007"/>
        <item x="2140"/>
        <item x="3366"/>
        <item x="3233"/>
        <item x="3374"/>
        <item x="2940"/>
        <item x="2150"/>
        <item x="3426"/>
        <item x="1013"/>
        <item x="1532"/>
        <item x="3492"/>
        <item x="479"/>
        <item x="1323"/>
        <item x="1290"/>
        <item x="3768"/>
        <item x="2234"/>
        <item x="3669"/>
        <item x="3394"/>
        <item x="3463"/>
        <item x="559"/>
        <item x="1963"/>
        <item x="720"/>
        <item x="2730"/>
        <item x="2459"/>
        <item x="1602"/>
        <item x="813"/>
        <item x="1383"/>
        <item x="2755"/>
        <item x="655"/>
        <item x="951"/>
        <item x="3130"/>
        <item x="1368"/>
        <item x="1042"/>
        <item x="3025"/>
        <item x="200"/>
        <item x="1300"/>
        <item x="3833"/>
        <item x="3853"/>
        <item x="1077"/>
        <item x="2474"/>
        <item x="3174"/>
        <item x="354"/>
        <item x="1018"/>
        <item x="512"/>
        <item x="1620"/>
        <item x="1702"/>
        <item x="2275"/>
        <item x="1676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2999"/>
        <item x="4083"/>
        <item x="234"/>
        <item x="1370"/>
        <item x="1309"/>
        <item x="2520"/>
        <item x="3991"/>
        <item x="2593"/>
        <item x="3195"/>
        <item x="3807"/>
        <item x="1762"/>
        <item x="2064"/>
        <item x="1761"/>
        <item x="1405"/>
        <item x="1130"/>
        <item x="2039"/>
        <item x="1327"/>
        <item x="1095"/>
        <item x="3655"/>
        <item x="1707"/>
        <item x="2760"/>
        <item x="1444"/>
        <item x="2709"/>
        <item x="2091"/>
        <item x="261"/>
        <item x="3405"/>
        <item x="2439"/>
        <item x="582"/>
        <item x="874"/>
        <item x="2012"/>
        <item x="1237"/>
        <item x="1431"/>
        <item x="2030"/>
        <item x="2901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2"/>
        <item x="3226"/>
        <item x="843"/>
        <item x="2800"/>
        <item x="1512"/>
        <item x="2502"/>
        <item x="1200"/>
        <item x="300"/>
        <item x="2513"/>
        <item x="2788"/>
        <item x="2541"/>
        <item x="2585"/>
        <item x="3281"/>
        <item x="374"/>
        <item x="1966"/>
        <item x="3390"/>
        <item x="1223"/>
        <item x="881"/>
        <item x="1168"/>
        <item x="3113"/>
        <item x="3557"/>
        <item x="932"/>
        <item x="3705"/>
        <item x="662"/>
        <item x="3179"/>
        <item x="2723"/>
        <item x="3313"/>
        <item x="141"/>
        <item x="1723"/>
        <item x="2618"/>
        <item x="3977"/>
        <item x="253"/>
        <item x="2276"/>
        <item x="425"/>
        <item x="2242"/>
        <item x="2344"/>
        <item x="302"/>
        <item x="1626"/>
        <item x="225"/>
        <item x="113"/>
        <item x="43"/>
        <item x="2126"/>
        <item x="3975"/>
        <item x="56"/>
        <item x="3189"/>
        <item x="1842"/>
        <item x="831"/>
        <item x="3990"/>
        <item x="1598"/>
        <item x="1875"/>
        <item x="1226"/>
        <item x="3306"/>
        <item x="2573"/>
        <item x="1125"/>
        <item x="2527"/>
        <item x="1380"/>
        <item x="3344"/>
        <item x="1337"/>
        <item x="2186"/>
        <item x="2292"/>
        <item x="2754"/>
        <item x="1035"/>
        <item x="2445"/>
        <item x="3573"/>
        <item x="607"/>
        <item x="4078"/>
        <item x="3109"/>
        <item x="2407"/>
        <item x="2481"/>
        <item x="887"/>
        <item x="2282"/>
        <item x="1896"/>
        <item x="3592"/>
        <item x="126"/>
        <item x="462"/>
        <item x="3616"/>
        <item x="1099"/>
        <item x="3444"/>
        <item x="2828"/>
        <item x="834"/>
        <item x="4063"/>
        <item x="1617"/>
        <item x="384"/>
        <item x="433"/>
        <item x="3582"/>
        <item x="1463"/>
        <item x="464"/>
        <item x="4017"/>
        <item x="3038"/>
        <item x="868"/>
        <item x="1240"/>
        <item x="3715"/>
        <item x="1215"/>
        <item x="3587"/>
        <item x="3633"/>
        <item x="743"/>
        <item x="2780"/>
        <item x="3072"/>
        <item x="3725"/>
        <item x="2240"/>
        <item x="58"/>
        <item x="3125"/>
        <item x="3970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6"/>
        <item x="502"/>
        <item x="2817"/>
        <item x="3697"/>
        <item x="3460"/>
        <item x="3192"/>
        <item x="3605"/>
        <item x="1469"/>
        <item x="1461"/>
        <item x="1034"/>
        <item x="846"/>
        <item x="2534"/>
        <item x="2772"/>
        <item x="1809"/>
        <item x="3212"/>
        <item x="106"/>
        <item x="18"/>
        <item x="2749"/>
        <item x="455"/>
        <item x="2212"/>
        <item x="2288"/>
        <item x="3341"/>
        <item x="1354"/>
        <item x="4104"/>
        <item x="1104"/>
        <item x="1433"/>
        <item x="2661"/>
        <item x="902"/>
        <item x="1032"/>
        <item x="4069"/>
        <item x="350"/>
        <item x="1248"/>
        <item x="3052"/>
        <item x="2005"/>
        <item x="760"/>
        <item x="1914"/>
        <item x="678"/>
        <item x="811"/>
        <item x="3928"/>
        <item x="3620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26"/>
        <item x="2613"/>
        <item x="2610"/>
        <item x="1548"/>
        <item x="3388"/>
        <item x="2996"/>
        <item x="3830"/>
        <item x="969"/>
        <item x="2759"/>
        <item x="493"/>
        <item x="1015"/>
        <item x="4096"/>
        <item x="2391"/>
        <item x="2994"/>
        <item x="1839"/>
        <item x="3563"/>
        <item x="2490"/>
        <item x="1222"/>
        <item x="328"/>
        <item x="1302"/>
        <item x="3193"/>
        <item x="2432"/>
        <item x="1038"/>
        <item x="848"/>
        <item x="2960"/>
        <item x="241"/>
        <item x="972"/>
        <item x="4068"/>
        <item x="3294"/>
        <item x="93"/>
        <item x="1570"/>
        <item x="430"/>
        <item x="2373"/>
        <item x="3140"/>
        <item x="1204"/>
        <item x="2931"/>
        <item x="1359"/>
        <item x="2271"/>
        <item x="1239"/>
        <item x="478"/>
        <item x="836"/>
        <item x="1664"/>
        <item x="1706"/>
        <item x="1265"/>
        <item x="872"/>
        <item x="2695"/>
        <item x="2803"/>
        <item x="554"/>
        <item x="746"/>
        <item x="2259"/>
        <item x="663"/>
        <item x="2109"/>
        <item x="3570"/>
        <item x="2557"/>
        <item x="2262"/>
        <item x="380"/>
        <item x="1573"/>
        <item x="2368"/>
        <item x="934"/>
        <item x="3498"/>
        <item x="3049"/>
        <item x="3214"/>
        <item x="78"/>
        <item x="1553"/>
        <item x="1156"/>
        <item x="1420"/>
        <item x="3689"/>
        <item x="2037"/>
        <item x="2830"/>
        <item x="307"/>
        <item x="1601"/>
        <item x="3775"/>
        <item x="833"/>
        <item x="1998"/>
        <item x="3649"/>
        <item x="1442"/>
        <item x="3443"/>
        <item x="1316"/>
        <item x="206"/>
        <item x="3223"/>
        <item x="144"/>
        <item x="3723"/>
        <item x="1847"/>
        <item x="2301"/>
        <item x="1264"/>
        <item x="1418"/>
        <item x="2295"/>
        <item x="618"/>
        <item x="3317"/>
        <item x="3832"/>
        <item x="2419"/>
        <item x="3836"/>
        <item x="819"/>
        <item x="3182"/>
        <item x="3318"/>
        <item x="252"/>
        <item x="919"/>
        <item x="3740"/>
        <item x="2265"/>
        <item x="1897"/>
        <item x="180"/>
        <item x="87"/>
        <item x="2397"/>
        <item x="97"/>
        <item x="292"/>
        <item x="3376"/>
        <item x="21"/>
        <item x="1730"/>
        <item x="2903"/>
        <item x="3468"/>
        <item x="1467"/>
        <item x="3982"/>
        <item x="4010"/>
        <item x="770"/>
        <item x="1937"/>
        <item x="2346"/>
        <item x="3297"/>
        <item x="3066"/>
        <item x="3629"/>
        <item x="3885"/>
        <item x="3230"/>
        <item x="436"/>
        <item x="1595"/>
        <item x="2727"/>
        <item x="2199"/>
        <item x="1517"/>
        <item x="2194"/>
        <item x="1848"/>
        <item x="1804"/>
        <item x="3862"/>
        <item x="1862"/>
        <item x="3286"/>
        <item x="2190"/>
        <item x="1115"/>
        <item x="1180"/>
        <item x="3543"/>
        <item x="105"/>
        <item x="3008"/>
        <item x="1920"/>
        <item x="1128"/>
        <item x="1186"/>
        <item x="1176"/>
        <item x="1916"/>
        <item x="4"/>
        <item x="2203"/>
        <item x="2223"/>
        <item x="2739"/>
        <item x="3981"/>
        <item x="2543"/>
        <item x="3920"/>
        <item x="1255"/>
        <item x="37"/>
        <item x="690"/>
        <item x="567"/>
        <item x="3995"/>
        <item x="3222"/>
        <item x="2478"/>
        <item x="2036"/>
        <item x="1760"/>
        <item x="3703"/>
        <item x="1686"/>
        <item x="3875"/>
        <item x="1262"/>
        <item x="1174"/>
        <item x="3848"/>
        <item x="3734"/>
        <item x="3834"/>
        <item x="3177"/>
        <item x="1820"/>
        <item x="2169"/>
        <item x="2107"/>
        <item x="3804"/>
        <item x="3393"/>
        <item x="422"/>
        <item x="687"/>
        <item x="2322"/>
        <item x="2430"/>
        <item x="1660"/>
        <item x="2621"/>
        <item x="1994"/>
        <item x="1904"/>
        <item x="1021"/>
        <item x="1205"/>
        <item x="3746"/>
        <item x="989"/>
        <item x="2663"/>
        <item x="1818"/>
        <item x="3748"/>
        <item x="2314"/>
        <item x="970"/>
        <item x="2493"/>
        <item x="2694"/>
        <item x="906"/>
        <item x="337"/>
        <item x="2889"/>
        <item x="3632"/>
        <item x="3820"/>
        <item x="2948"/>
        <item x="950"/>
        <item x="1833"/>
        <item x="905"/>
        <item x="1918"/>
        <item x="2041"/>
        <item x="991"/>
        <item x="3744"/>
        <item x="198"/>
        <item x="2122"/>
        <item x="2056"/>
        <item x="2296"/>
        <item x="3773"/>
        <item x="2369"/>
        <item x="1540"/>
        <item x="1318"/>
        <item x="140"/>
        <item x="2454"/>
        <item x="786"/>
        <item x="2826"/>
        <item x="3298"/>
        <item x="1992"/>
        <item x="2744"/>
        <item x="1364"/>
        <item x="1043"/>
        <item x="1646"/>
        <item x="1518"/>
        <item x="1333"/>
        <item x="3943"/>
        <item x="835"/>
        <item x="1930"/>
        <item x="1498"/>
        <item x="2977"/>
        <item x="2698"/>
        <item x="1836"/>
        <item x="1376"/>
        <item x="3711"/>
        <item x="1404"/>
        <item x="1659"/>
        <item x="4048"/>
        <item x="2674"/>
        <item x="723"/>
        <item x="3143"/>
        <item x="3084"/>
        <item x="789"/>
        <item x="1037"/>
        <item x="1752"/>
        <item x="2257"/>
        <item x="377"/>
        <item x="3120"/>
        <item x="3459"/>
        <item x="3464"/>
        <item x="1142"/>
        <item x="2696"/>
        <item x="3304"/>
        <item x="2862"/>
        <item x="1616"/>
        <item x="1133"/>
        <item x="589"/>
        <item x="3527"/>
        <item x="432"/>
        <item x="3198"/>
        <item x="3016"/>
        <item x="948"/>
        <item x="2988"/>
        <item x="2274"/>
        <item x="2427"/>
        <item x="1900"/>
        <item x="460"/>
        <item x="2054"/>
        <item x="284"/>
        <item x="2881"/>
        <item x="3382"/>
        <item x="2658"/>
        <item x="1196"/>
        <item x="1868"/>
        <item x="1139"/>
        <item x="3879"/>
        <item x="1221"/>
        <item x="1967"/>
        <item x="1121"/>
        <item x="2097"/>
        <item x="2678"/>
        <item x="77"/>
        <item x="3139"/>
        <item x="3849"/>
        <item x="3938"/>
        <item x="2014"/>
        <item x="3824"/>
        <item x="3480"/>
        <item x="88"/>
        <item x="903"/>
        <item x="438"/>
        <item x="2611"/>
        <item x="1445"/>
        <item x="2798"/>
        <item x="269"/>
        <item x="635"/>
        <item x="2316"/>
        <item x="2525"/>
        <item x="248"/>
        <item x="3091"/>
        <item x="2494"/>
        <item x="2738"/>
        <item x="3681"/>
        <item x="3858"/>
        <item x="640"/>
        <item x="2669"/>
        <item x="3747"/>
        <item x="3929"/>
        <item x="2148"/>
        <item x="50"/>
        <item x="1441"/>
        <item x="3969"/>
        <item x="3267"/>
        <item x="3040"/>
        <item x="2424"/>
        <item x="937"/>
        <item x="2243"/>
        <item x="410"/>
        <item x="2577"/>
        <item x="2010"/>
        <item x="1273"/>
        <item x="3892"/>
        <item x="2589"/>
        <item x="1292"/>
        <item x="2774"/>
        <item x="869"/>
        <item x="3325"/>
        <item x="1152"/>
        <item x="1338"/>
        <item x="2907"/>
        <item x="757"/>
        <item x="549"/>
        <item x="3957"/>
        <item x="2468"/>
        <item x="131"/>
        <item x="2720"/>
        <item x="3545"/>
        <item x="192"/>
        <item x="2425"/>
        <item x="2367"/>
        <item x="3786"/>
        <item x="1612"/>
        <item x="4088"/>
        <item x="698"/>
        <item x="3039"/>
        <item x="3456"/>
        <item x="3163"/>
        <item x="2842"/>
        <item x="2031"/>
        <item x="2806"/>
        <item x="2108"/>
        <item x="3260"/>
        <item x="509"/>
        <item x="1482"/>
        <item x="2008"/>
        <item x="591"/>
        <item x="3847"/>
        <item x="1419"/>
        <item x="199"/>
        <item x="575"/>
        <item x="2268"/>
        <item x="511"/>
        <item x="823"/>
        <item x="3637"/>
        <item x="3019"/>
        <item x="3603"/>
        <item x="1630"/>
        <item x="1426"/>
        <item x="3412"/>
        <item x="3430"/>
        <item x="791"/>
        <item x="53"/>
        <item x="2748"/>
        <item x="4090"/>
        <item x="177"/>
        <item x="3552"/>
        <item x="3722"/>
        <item x="2245"/>
        <item x="1592"/>
        <item x="1036"/>
        <item x="978"/>
        <item x="185"/>
        <item x="2634"/>
        <item x="3001"/>
        <item x="371"/>
        <item x="1749"/>
        <item x="3856"/>
        <item x="1977"/>
        <item x="1925"/>
        <item x="722"/>
        <item x="34"/>
        <item x="280"/>
        <item x="2566"/>
        <item x="1154"/>
        <item x="661"/>
        <item x="685"/>
        <item x="2213"/>
        <item x="1031"/>
        <item x="3378"/>
        <item x="1351"/>
        <item x="301"/>
        <item x="2689"/>
        <item x="1012"/>
        <item x="2065"/>
        <item x="2944"/>
        <item x="3624"/>
        <item x="765"/>
        <item x="3237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8AA48-F245-4643-B323-DFF7DE1AA38B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Normal="100" workbookViewId="0">
      <selection activeCell="C2379" sqref="C237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 2),0)</f>
        <v>88.6</v>
      </c>
      <c r="Q2" s="10" t="s">
        <v>8308</v>
      </c>
      <c r="R2" t="s">
        <v>8309</v>
      </c>
      <c r="S2" s="15">
        <f>(((J2/60)/60)/24) + DATE(1970, 1, 1)</f>
        <v>41324.214571759258</v>
      </c>
      <c r="T2" s="15">
        <f>(((I2/60)/60)/24) + DATE(1970, 1, 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 0)</f>
        <v>21535</v>
      </c>
      <c r="P3">
        <f t="shared" ref="P3:P66" si="1">IFERROR(ROUND(E3/L3, 2),0)</f>
        <v>1389.36</v>
      </c>
      <c r="Q3" s="10" t="s">
        <v>8308</v>
      </c>
      <c r="R3" t="s">
        <v>8310</v>
      </c>
      <c r="S3" s="15">
        <f t="shared" ref="S3:S66" si="2">(((J3/60)/60)/24) + DATE(1970, 1, 1)</f>
        <v>42714.440416666665</v>
      </c>
      <c r="T3" s="15">
        <f t="shared" ref="T3:T66" si="3">(((I3/60)/60)/24) + DATE(1970, 1, 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 0)</f>
        <v>579</v>
      </c>
      <c r="P67">
        <f t="shared" ref="P67:P130" si="5">IFERROR(ROUND(E67/L67, 2),0)</f>
        <v>61.38</v>
      </c>
      <c r="Q67" s="10" t="s">
        <v>8308</v>
      </c>
      <c r="R67" t="s">
        <v>8309</v>
      </c>
      <c r="S67" s="15">
        <f t="shared" ref="S67:S130" si="6">(((J67/60)/60)/24) + DATE(1970, 1, 1)</f>
        <v>42557.792453703703</v>
      </c>
      <c r="T67" s="15">
        <f t="shared" ref="T67:T130" si="7">(((I67/60)/60)/24) + DATE(1970, 1, 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IFERROR(ROUND(E124/L124, 2),0)</f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 0)</f>
        <v>120</v>
      </c>
      <c r="P131">
        <f t="shared" ref="P131:P194" si="9">IFERROR(ROUND(E131/L131, 2),0)</f>
        <v>118.45</v>
      </c>
      <c r="Q131" s="10" t="s">
        <v>8308</v>
      </c>
      <c r="R131" t="s">
        <v>8309</v>
      </c>
      <c r="S131" s="15">
        <f t="shared" ref="S131:S194" si="10">(((J131/60)/60)/24) + DATE(1970, 1, 1)</f>
        <v>41975.329317129625</v>
      </c>
      <c r="T131" s="15">
        <f t="shared" ref="T131:T194" si="11">(((I131/60)/60)/24) + DATE(1970, 1, 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 0)</f>
        <v>104</v>
      </c>
      <c r="P195">
        <f t="shared" ref="P195:P258" si="13">IFERROR(ROUND(E195/L195, 2),0)</f>
        <v>922.22</v>
      </c>
      <c r="Q195" s="10" t="s">
        <v>8323</v>
      </c>
      <c r="R195" t="s">
        <v>8324</v>
      </c>
      <c r="S195" s="15">
        <f t="shared" ref="S195:S258" si="14">(((J195/60)/60)/24) + DATE(1970, 1, 1)</f>
        <v>42756.690162037034</v>
      </c>
      <c r="T195" s="15">
        <f t="shared" ref="T195:T258" si="15">(((I195/60)/60)/24) + DATE(1970, 1, 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 0)</f>
        <v>265</v>
      </c>
      <c r="P259">
        <f t="shared" ref="P259:P322" si="17">IFERROR(ROUND(E259/L259, 2),0)</f>
        <v>57.63</v>
      </c>
      <c r="Q259" s="10" t="s">
        <v>8323</v>
      </c>
      <c r="R259" t="s">
        <v>8324</v>
      </c>
      <c r="S259" s="15">
        <f t="shared" ref="S259:S322" si="18">(((J259/60)/60)/24) + DATE(1970, 1, 1)</f>
        <v>42387.398472222223</v>
      </c>
      <c r="T259" s="15">
        <f t="shared" ref="T259:T322" si="19">(((I259/60)/60)/24) + DATE(1970, 1, 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 0)</f>
        <v>29</v>
      </c>
      <c r="P323">
        <f t="shared" ref="P323:P386" si="21">IFERROR(ROUND(E323/L323, 2),0)</f>
        <v>85</v>
      </c>
      <c r="Q323" s="10" t="s">
        <v>8308</v>
      </c>
      <c r="R323" t="s">
        <v>8310</v>
      </c>
      <c r="S323" s="15">
        <f t="shared" ref="S323:S386" si="22">(((J323/60)/60)/24) + DATE(1970, 1, 1)</f>
        <v>42506.709722222222</v>
      </c>
      <c r="T323" s="15">
        <f t="shared" ref="T323:T386" si="23">(((I323/60)/60)/24) + DATE(1970, 1, 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 0)</f>
        <v>107</v>
      </c>
      <c r="P387">
        <f t="shared" ref="P387:P450" si="25">IFERROR(ROUND(E387/L387, 2),0)</f>
        <v>97.64</v>
      </c>
      <c r="Q387" s="10" t="s">
        <v>8321</v>
      </c>
      <c r="R387" t="s">
        <v>8322</v>
      </c>
      <c r="S387" s="15">
        <f t="shared" ref="S387:S450" si="26">(((J387/60)/60)/24) + DATE(1970, 1, 1)</f>
        <v>41017.885462962964</v>
      </c>
      <c r="T387" s="15">
        <f t="shared" ref="T387:T450" si="27">(((I387/60)/60)/24) + DATE(1970, 1, 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 0)</f>
        <v>118</v>
      </c>
      <c r="P451">
        <f t="shared" ref="P451:P514" si="29">IFERROR(ROUND(E451/L451, 2),0)</f>
        <v>180.41</v>
      </c>
      <c r="Q451" s="10" t="s">
        <v>8313</v>
      </c>
      <c r="R451" t="s">
        <v>8314</v>
      </c>
      <c r="S451" s="15">
        <f t="shared" ref="S451:S514" si="30">(((J451/60)/60)/24) + DATE(1970, 1, 1)</f>
        <v>41939.00712962963</v>
      </c>
      <c r="T451" s="15">
        <f t="shared" ref="T451:T514" si="31">(((I451/60)/60)/24) + DATE(1970, 1, 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 0)</f>
        <v>102</v>
      </c>
      <c r="P515">
        <f t="shared" ref="P515:P578" si="33">IFERROR(ROUND(E515/L515, 2),0)</f>
        <v>88.04</v>
      </c>
      <c r="Q515" s="10" t="s">
        <v>8327</v>
      </c>
      <c r="R515" t="s">
        <v>8331</v>
      </c>
      <c r="S515" s="15">
        <f t="shared" ref="S515:S578" si="34">(((J515/60)/60)/24) + DATE(1970, 1, 1)</f>
        <v>41388.021261574075</v>
      </c>
      <c r="T515" s="15">
        <f t="shared" ref="T515:T578" si="35">(((I515/60)/60)/24) + DATE(1970, 1, 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 0)</f>
        <v>127</v>
      </c>
      <c r="P579">
        <f t="shared" ref="P579:P642" si="37">IFERROR(ROUND(E579/L579, 2),0)</f>
        <v>69.569999999999993</v>
      </c>
      <c r="Q579" s="10" t="s">
        <v>8323</v>
      </c>
      <c r="R579" t="s">
        <v>8326</v>
      </c>
      <c r="S579" s="15">
        <f t="shared" ref="S579:S642" si="38">(((J579/60)/60)/24) + DATE(1970, 1, 1)</f>
        <v>41871.755694444444</v>
      </c>
      <c r="T579" s="15">
        <f t="shared" ref="T579:T642" si="39">(((I579/60)/60)/24) + DATE(1970, 1, 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 0)</f>
        <v>119</v>
      </c>
      <c r="P643">
        <f t="shared" ref="P643:P706" si="41">IFERROR(ROUND(E643/L643, 2),0)</f>
        <v>50.16</v>
      </c>
      <c r="Q643" s="10" t="s">
        <v>8323</v>
      </c>
      <c r="R643" t="s">
        <v>8326</v>
      </c>
      <c r="S643" s="15">
        <f t="shared" ref="S643:S706" si="42">(((J643/60)/60)/24) + DATE(1970, 1, 1)</f>
        <v>41778.637245370373</v>
      </c>
      <c r="T643" s="15">
        <f t="shared" ref="T643:T706" si="43">(((I643/60)/60)/24) + DATE(1970, 1, 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 0)</f>
        <v>102</v>
      </c>
      <c r="P707">
        <f t="shared" ref="P707:P770" si="45">IFERROR(ROUND(E707/L707, 2),0)</f>
        <v>137.24</v>
      </c>
      <c r="Q707" s="10" t="s">
        <v>8323</v>
      </c>
      <c r="R707" t="s">
        <v>8326</v>
      </c>
      <c r="S707" s="15">
        <f t="shared" ref="S707:S770" si="46">(((J707/60)/60)/24) + DATE(1970, 1, 1)</f>
        <v>41880.76357638889</v>
      </c>
      <c r="T707" s="15">
        <f t="shared" ref="T707:T770" si="47">(((I707/60)/60)/24) + DATE(1970, 1, 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 0)</f>
        <v>15</v>
      </c>
      <c r="P771">
        <f t="shared" ref="P771:P834" si="49">IFERROR(ROUND(E771/L771, 2),0)</f>
        <v>93.9</v>
      </c>
      <c r="Q771" s="10" t="s">
        <v>8308</v>
      </c>
      <c r="R771" t="s">
        <v>8310</v>
      </c>
      <c r="S771" s="15">
        <f t="shared" ref="S771:S834" si="50">(((J771/60)/60)/24) + DATE(1970, 1, 1)</f>
        <v>42556.695706018523</v>
      </c>
      <c r="T771" s="15">
        <f t="shared" ref="T771:T834" si="51">(((I771/60)/60)/24) + DATE(1970, 1, 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 0)</f>
        <v>101</v>
      </c>
      <c r="P835">
        <f t="shared" ref="P835:P898" si="53">IFERROR(ROUND(E835/L835, 2),0)</f>
        <v>104.99</v>
      </c>
      <c r="Q835" s="10" t="s">
        <v>8323</v>
      </c>
      <c r="R835" t="s">
        <v>8326</v>
      </c>
      <c r="S835" s="15">
        <f t="shared" ref="S835:S898" si="54">(((J835/60)/60)/24) + DATE(1970, 1, 1)</f>
        <v>42053.732627314821</v>
      </c>
      <c r="T835" s="15">
        <f t="shared" ref="T835:T898" si="55">(((I835/60)/60)/24) + DATE(1970, 1, 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 0)</f>
        <v>29</v>
      </c>
      <c r="P899">
        <f t="shared" ref="P899:P962" si="57">IFERROR(ROUND(E899/L899, 2),0)</f>
        <v>43.98</v>
      </c>
      <c r="Q899" s="10" t="s">
        <v>8316</v>
      </c>
      <c r="R899" t="s">
        <v>8334</v>
      </c>
      <c r="S899" s="15">
        <f t="shared" ref="S899:S962" si="58">(((J899/60)/60)/24) + DATE(1970, 1, 1)</f>
        <v>42353.16679398148</v>
      </c>
      <c r="T899" s="15">
        <f t="shared" ref="T899:T962" si="59">(((I899/60)/60)/24) + DATE(1970, 1, 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 0)</f>
        <v>106</v>
      </c>
      <c r="P963">
        <f t="shared" ref="P963:P1026" si="61">IFERROR(ROUND(E963/L963, 2),0)</f>
        <v>108.02</v>
      </c>
      <c r="Q963" s="10" t="s">
        <v>8327</v>
      </c>
      <c r="R963" t="s">
        <v>8331</v>
      </c>
      <c r="S963" s="15">
        <f t="shared" ref="S963:S1026" si="62">(((J963/60)/60)/24) + DATE(1970, 1, 1)</f>
        <v>40585.796817129631</v>
      </c>
      <c r="T963" s="15">
        <f t="shared" ref="T963:T1026" si="63">(((I963/60)/60)/24) + DATE(1970, 1, 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 0)</f>
        <v>49</v>
      </c>
      <c r="P1027">
        <f t="shared" ref="P1027:P1090" si="65">IFERROR(ROUND(E1027/L1027, 2),0)</f>
        <v>42.16</v>
      </c>
      <c r="Q1027" s="10" t="s">
        <v>8313</v>
      </c>
      <c r="R1027" t="s">
        <v>8314</v>
      </c>
      <c r="S1027" s="15">
        <f t="shared" ref="S1027:S1090" si="66">(((J1027/60)/60)/24) + DATE(1970, 1, 1)</f>
        <v>42033.314074074078</v>
      </c>
      <c r="T1027" s="15">
        <f t="shared" ref="T1027:T1090" si="67">(((I1027/60)/60)/24) + DATE(1970, 1, 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 0)</f>
        <v>15</v>
      </c>
      <c r="P1091">
        <f t="shared" ref="P1091:P1154" si="69">IFERROR(ROUND(E1091/L1091, 2),0)</f>
        <v>71.34</v>
      </c>
      <c r="Q1091" s="10" t="s">
        <v>8313</v>
      </c>
      <c r="R1091" t="s">
        <v>8314</v>
      </c>
      <c r="S1091" s="15">
        <f t="shared" ref="S1091:S1154" si="70">(((J1091/60)/60)/24) + DATE(1970, 1, 1)</f>
        <v>42388.575104166666</v>
      </c>
      <c r="T1091" s="15">
        <f t="shared" ref="T1091:T1154" si="71">(((I1091/60)/60)/24) + DATE(1970, 1, 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 0)</f>
        <v>102</v>
      </c>
      <c r="P1155">
        <f t="shared" ref="P1155:P1218" si="73">IFERROR(ROUND(E1155/L1155, 2),0)</f>
        <v>51.47</v>
      </c>
      <c r="Q1155" s="10" t="s">
        <v>8311</v>
      </c>
      <c r="R1155" t="s">
        <v>8333</v>
      </c>
      <c r="S1155" s="15">
        <f t="shared" ref="S1155:S1218" si="74">(((J1155/60)/60)/24) + DATE(1970, 1, 1)</f>
        <v>41789.330312500002</v>
      </c>
      <c r="T1155" s="15">
        <f t="shared" ref="T1155:T1218" si="75">(((I1155/60)/60)/24) + DATE(1970, 1, 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 0)</f>
        <v>31</v>
      </c>
      <c r="P1219">
        <f t="shared" ref="P1219:P1282" si="77">IFERROR(ROUND(E1219/L1219, 2),0)</f>
        <v>231.75</v>
      </c>
      <c r="Q1219" s="10" t="s">
        <v>8327</v>
      </c>
      <c r="R1219" t="s">
        <v>8350</v>
      </c>
      <c r="S1219" s="15">
        <f t="shared" ref="S1219:S1282" si="78">(((J1219/60)/60)/24) + DATE(1970, 1, 1)</f>
        <v>40847.171018518515</v>
      </c>
      <c r="T1219" s="15">
        <f t="shared" ref="T1219:T1282" si="79">(((I1219/60)/60)/24) + DATE(1970, 1, 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 0)</f>
        <v>119</v>
      </c>
      <c r="P1283">
        <f t="shared" ref="P1283:P1346" si="81">IFERROR(ROUND(E1283/L1283, 2),0)</f>
        <v>44.96</v>
      </c>
      <c r="Q1283" s="10" t="s">
        <v>8327</v>
      </c>
      <c r="R1283" t="s">
        <v>8338</v>
      </c>
      <c r="S1283" s="15">
        <f t="shared" ref="S1283:S1346" si="82">(((J1283/60)/60)/24) + DATE(1970, 1, 1)</f>
        <v>40564.649456018517</v>
      </c>
      <c r="T1283" s="15">
        <f t="shared" ref="T1283:T1346" si="83">(((I1283/60)/60)/24) + DATE(1970, 1, 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 0)</f>
        <v>118</v>
      </c>
      <c r="P1347">
        <f t="shared" ref="P1347:P1410" si="85">IFERROR(ROUND(E1347/L1347, 2),0)</f>
        <v>100.06</v>
      </c>
      <c r="Q1347" s="10" t="s">
        <v>8323</v>
      </c>
      <c r="R1347" t="s">
        <v>8326</v>
      </c>
      <c r="S1347" s="15">
        <f t="shared" ref="S1347:S1410" si="86">(((J1347/60)/60)/24) + DATE(1970, 1, 1)</f>
        <v>42179.344988425932</v>
      </c>
      <c r="T1347" s="15">
        <f t="shared" ref="T1347:T1410" si="87">(((I1347/60)/60)/24) + DATE(1970, 1, 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 0)</f>
        <v>7</v>
      </c>
      <c r="P1411">
        <f t="shared" ref="P1411:P1474" si="89">IFERROR(ROUND(E1411/L1411, 2),0)</f>
        <v>115.53</v>
      </c>
      <c r="Q1411" s="10" t="s">
        <v>8319</v>
      </c>
      <c r="R1411" t="s">
        <v>8345</v>
      </c>
      <c r="S1411" s="15">
        <f t="shared" ref="S1411:S1474" si="90">(((J1411/60)/60)/24) + DATE(1970, 1, 1)</f>
        <v>42394.900462962964</v>
      </c>
      <c r="T1411" s="15">
        <f t="shared" ref="T1411:T1474" si="91">(((I1411/60)/60)/24) + DATE(1970, 1, 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 0)</f>
        <v>108</v>
      </c>
      <c r="P1475">
        <f t="shared" ref="P1475:P1538" si="93">IFERROR(ROUND(E1475/L1475, 2),0)</f>
        <v>41.96</v>
      </c>
      <c r="Q1475" s="10" t="s">
        <v>8327</v>
      </c>
      <c r="R1475" t="s">
        <v>8328</v>
      </c>
      <c r="S1475" s="15">
        <f t="shared" ref="S1475:S1538" si="94">(((J1475/60)/60)/24) + DATE(1970, 1, 1)</f>
        <v>41593.082002314812</v>
      </c>
      <c r="T1475" s="15">
        <f t="shared" ref="T1475:T1538" si="95">(((I1475/60)/60)/24) + DATE(1970, 1, 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 0)</f>
        <v>101</v>
      </c>
      <c r="P1539">
        <f t="shared" ref="P1539:P1602" si="97">IFERROR(ROUND(E1539/L1539, 2),0)</f>
        <v>116.73</v>
      </c>
      <c r="Q1539" s="10" t="s">
        <v>8323</v>
      </c>
      <c r="R1539" t="s">
        <v>8324</v>
      </c>
      <c r="S1539" s="15">
        <f t="shared" ref="S1539:S1602" si="98">(((J1539/60)/60)/24) + DATE(1970, 1, 1)</f>
        <v>42360.212025462963</v>
      </c>
      <c r="T1539" s="15">
        <f t="shared" ref="T1539:T1602" si="99">(((I1539/60)/60)/24) + DATE(1970, 1, 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 0)</f>
        <v>47</v>
      </c>
      <c r="P1603">
        <f t="shared" ref="P1603:P1666" si="101">IFERROR(ROUND(E1603/L1603, 2),0)</f>
        <v>166.06</v>
      </c>
      <c r="Q1603" s="10" t="s">
        <v>8323</v>
      </c>
      <c r="R1603" t="s">
        <v>8326</v>
      </c>
      <c r="S1603" s="15">
        <f t="shared" ref="S1603:S1666" si="102">(((J1603/60)/60)/24) + DATE(1970, 1, 1)</f>
        <v>41804.937083333331</v>
      </c>
      <c r="T1603" s="15">
        <f t="shared" ref="T1603:T1666" si="103">(((I1603/60)/60)/24) + DATE(1970, 1, 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 0)</f>
        <v>103</v>
      </c>
      <c r="P1667">
        <f t="shared" ref="P1667:P1730" si="105">IFERROR(ROUND(E1667/L1667, 2),0)</f>
        <v>47.57</v>
      </c>
      <c r="Q1667" s="10" t="s">
        <v>8323</v>
      </c>
      <c r="R1667" t="s">
        <v>8335</v>
      </c>
      <c r="S1667" s="15">
        <f t="shared" ref="S1667:S1730" si="106">(((J1667/60)/60)/24) + DATE(1970, 1, 1)</f>
        <v>42495.956631944442</v>
      </c>
      <c r="T1667" s="15">
        <f t="shared" ref="T1667:T1730" si="107">(((I1667/60)/60)/24) + DATE(1970, 1, 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 0)</f>
        <v>160</v>
      </c>
      <c r="P1731">
        <f t="shared" ref="P1731:P1794" si="109">IFERROR(ROUND(E1731/L1731, 2),0)</f>
        <v>25</v>
      </c>
      <c r="Q1731" s="10" t="s">
        <v>8327</v>
      </c>
      <c r="R1731" t="s">
        <v>8331</v>
      </c>
      <c r="S1731" s="15">
        <f t="shared" ref="S1731:S1794" si="110">(((J1731/60)/60)/24) + DATE(1970, 1, 1)</f>
        <v>41080.960243055553</v>
      </c>
      <c r="T1731" s="15">
        <f t="shared" ref="T1731:T1794" si="111">(((I1731/60)/60)/24) + DATE(1970, 1, 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 0)</f>
        <v>109</v>
      </c>
      <c r="P1795">
        <f t="shared" ref="P1795:P1858" si="113">IFERROR(ROUND(E1795/L1795, 2),0)</f>
        <v>63.97</v>
      </c>
      <c r="Q1795" s="10" t="s">
        <v>8313</v>
      </c>
      <c r="R1795" t="s">
        <v>8314</v>
      </c>
      <c r="S1795" s="15">
        <f t="shared" ref="S1795:S1858" si="114">(((J1795/60)/60)/24) + DATE(1970, 1, 1)</f>
        <v>42710.876967592587</v>
      </c>
      <c r="T1795" s="15">
        <f t="shared" ref="T1795:T1858" si="115">(((I1795/60)/60)/24) + DATE(1970, 1, 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 0)</f>
        <v>2</v>
      </c>
      <c r="P1859">
        <f t="shared" ref="P1859:P1922" si="117">IFERROR(ROUND(E1859/L1859, 2),0)</f>
        <v>39.479999999999997</v>
      </c>
      <c r="Q1859" s="10" t="s">
        <v>8308</v>
      </c>
      <c r="R1859" t="s">
        <v>8315</v>
      </c>
      <c r="S1859" s="15">
        <f t="shared" ref="S1859:S1922" si="118">(((J1859/60)/60)/24) + DATE(1970, 1, 1)</f>
        <v>42774.792071759264</v>
      </c>
      <c r="T1859" s="15">
        <f t="shared" ref="T1859:T1922" si="119">(((I1859/60)/60)/24) + DATE(1970, 1, 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 0)</f>
        <v>7</v>
      </c>
      <c r="P1923">
        <f t="shared" ref="P1923:P1986" si="121">IFERROR(ROUND(E1923/L1923, 2),0)</f>
        <v>82.58</v>
      </c>
      <c r="Q1923" s="10" t="s">
        <v>8327</v>
      </c>
      <c r="R1923" t="s">
        <v>8350</v>
      </c>
      <c r="S1923" s="15">
        <f t="shared" ref="S1923:S1986" si="122">(((J1923/60)/60)/24) + DATE(1970, 1, 1)</f>
        <v>41004.139108796298</v>
      </c>
      <c r="T1923" s="15">
        <f t="shared" ref="T1923:T1986" si="123">(((I1923/60)/60)/24) + DATE(1970, 1, 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 0)</f>
        <v>293</v>
      </c>
      <c r="P1987">
        <f t="shared" ref="P1987:P2050" si="125">IFERROR(ROUND(E1987/L1987, 2),0)</f>
        <v>73.13</v>
      </c>
      <c r="Q1987" s="10" t="s">
        <v>8327</v>
      </c>
      <c r="R1987" t="s">
        <v>8329</v>
      </c>
      <c r="S1987" s="15">
        <f t="shared" ref="S1987:S2050" si="126">(((J1987/60)/60)/24) + DATE(1970, 1, 1)</f>
        <v>41646.792222222226</v>
      </c>
      <c r="T1987" s="15">
        <f t="shared" ref="T1987:T2050" si="127">(((I1987/60)/60)/24) + DATE(1970, 1, 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 0)</f>
        <v>26</v>
      </c>
      <c r="P2051">
        <f t="shared" ref="P2051:P2114" si="129">IFERROR(ROUND(E2051/L2051, 2),0)</f>
        <v>87.31</v>
      </c>
      <c r="Q2051" s="10" t="s">
        <v>8321</v>
      </c>
      <c r="R2051" t="s">
        <v>8325</v>
      </c>
      <c r="S2051" s="15">
        <f t="shared" ref="S2051:S2114" si="130">(((J2051/60)/60)/24) + DATE(1970, 1, 1)</f>
        <v>41867.083368055559</v>
      </c>
      <c r="T2051" s="15">
        <f t="shared" ref="T2051:T2114" si="131">(((I2051/60)/60)/24) + DATE(1970, 1, 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 0)</f>
        <v>1</v>
      </c>
      <c r="P2115">
        <f t="shared" ref="P2115:P2178" si="133">IFERROR(ROUND(E2115/L2115, 2),0)</f>
        <v>292.2</v>
      </c>
      <c r="Q2115" s="10" t="s">
        <v>8308</v>
      </c>
      <c r="R2115" t="s">
        <v>8342</v>
      </c>
      <c r="S2115" s="15">
        <f t="shared" ref="S2115:S2178" si="134">(((J2115/60)/60)/24) + DATE(1970, 1, 1)</f>
        <v>42140.921064814815</v>
      </c>
      <c r="T2115" s="15">
        <f t="shared" ref="T2115:T2178" si="135">(((I2115/60)/60)/24) + DATE(1970, 1, 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2),0)</f>
        <v>50.04</v>
      </c>
      <c r="Q2179" s="10" t="s">
        <v>8327</v>
      </c>
      <c r="R2179" t="s">
        <v>8331</v>
      </c>
      <c r="S2179" s="15">
        <f t="shared" ref="S2179:S2242" si="138">(((J2179/60)/60)/24) + DATE(1970, 1, 1)</f>
        <v>41827.906689814816</v>
      </c>
      <c r="T2179" s="15">
        <f t="shared" ref="T2179:T2242" si="139">(((I2179/60)/60)/24) + DATE(1970, 1, 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 0)</f>
        <v>117</v>
      </c>
      <c r="P2243">
        <f t="shared" ref="P2243:P2306" si="141">IFERROR(ROUND(E2243/L2243, 2),0)</f>
        <v>44.92</v>
      </c>
      <c r="Q2243" s="10" t="s">
        <v>8323</v>
      </c>
      <c r="R2243" t="s">
        <v>8326</v>
      </c>
      <c r="S2243" s="15">
        <f t="shared" ref="S2243:S2306" si="142">(((J2243/60)/60)/24) + DATE(1970, 1, 1)</f>
        <v>41837.323009259257</v>
      </c>
      <c r="T2243" s="15">
        <f t="shared" ref="T2243:T2306" si="143">(((I2243/60)/60)/24) + DATE(1970, 1, 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 0)</f>
        <v>50</v>
      </c>
      <c r="P2307">
        <f t="shared" ref="P2307:P2370" si="145">IFERROR(ROUND(E2307/L2307, 2),0)</f>
        <v>117.56</v>
      </c>
      <c r="Q2307" s="10" t="s">
        <v>8308</v>
      </c>
      <c r="R2307" t="s">
        <v>8340</v>
      </c>
      <c r="S2307" s="15">
        <f t="shared" ref="S2307:S2370" si="146">(((J2307/60)/60)/24) + DATE(1970, 1, 1)</f>
        <v>42482.624699074076</v>
      </c>
      <c r="T2307" s="15">
        <f t="shared" ref="T2307:T2370" si="147">(((I2307/60)/60)/24) + DATE(1970, 1, 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 0)</f>
        <v>100</v>
      </c>
      <c r="P2371">
        <f t="shared" ref="P2371:P2434" si="149">IFERROR(ROUND(E2371/L2371, 2),0)</f>
        <v>41.67</v>
      </c>
      <c r="Q2371" s="10" t="s">
        <v>8323</v>
      </c>
      <c r="R2371" t="s">
        <v>8326</v>
      </c>
      <c r="S2371" s="15">
        <f t="shared" ref="S2371:S2434" si="150">(((J2371/60)/60)/24) + DATE(1970, 1, 1)</f>
        <v>41829.977326388893</v>
      </c>
      <c r="T2371" s="15">
        <f t="shared" ref="T2371:T2434" si="151">(((I2371/60)/60)/24) + DATE(1970, 1, 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 0)</f>
        <v>34</v>
      </c>
      <c r="P2435">
        <f t="shared" ref="P2435:P2498" si="153">IFERROR(ROUND(E2435/L2435, 2),0)</f>
        <v>121.43</v>
      </c>
      <c r="Q2435" s="10" t="s">
        <v>8308</v>
      </c>
      <c r="R2435" t="s">
        <v>8342</v>
      </c>
      <c r="S2435" s="15">
        <f t="shared" ref="S2435:S2498" si="154">(((J2435/60)/60)/24) + DATE(1970, 1, 1)</f>
        <v>41948.00209490741</v>
      </c>
      <c r="T2435" s="15">
        <f t="shared" ref="T2435:T2498" si="155">(((I2435/60)/60)/24) + DATE(1970, 1, 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 0)</f>
        <v>3</v>
      </c>
      <c r="P2499">
        <f t="shared" ref="P2499:P2562" si="157">IFERROR(ROUND(E2499/L2499, 2),0)</f>
        <v>34.880000000000003</v>
      </c>
      <c r="Q2499" s="10" t="s">
        <v>8316</v>
      </c>
      <c r="R2499" t="s">
        <v>8334</v>
      </c>
      <c r="S2499" s="15">
        <f t="shared" ref="S2499:S2562" si="158">(((J2499/60)/60)/24) + DATE(1970, 1, 1)</f>
        <v>40952.636979166666</v>
      </c>
      <c r="T2499" s="15">
        <f t="shared" ref="T2499:T2562" si="159">(((I2499/60)/60)/24) + DATE(1970, 1, 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 0)</f>
        <v>1</v>
      </c>
      <c r="P2563">
        <f t="shared" ref="P2563:P2626" si="161">IFERROR(ROUND(E2563/L2563, 2),0)</f>
        <v>24.5</v>
      </c>
      <c r="Q2563" s="10" t="s">
        <v>8308</v>
      </c>
      <c r="R2563" t="s">
        <v>8318</v>
      </c>
      <c r="S2563" s="15">
        <f t="shared" ref="S2563:S2626" si="162">(((J2563/60)/60)/24) + DATE(1970, 1, 1)</f>
        <v>41890.511319444442</v>
      </c>
      <c r="T2563" s="15">
        <f t="shared" ref="T2563:T2626" si="163">(((I2563/60)/60)/24) + DATE(1970, 1, 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 0)</f>
        <v>10</v>
      </c>
      <c r="P2627">
        <f t="shared" ref="P2627:P2690" si="165">IFERROR(ROUND(E2627/L2627, 2),0)</f>
        <v>62.22</v>
      </c>
      <c r="Q2627" s="10" t="s">
        <v>8327</v>
      </c>
      <c r="R2627" t="s">
        <v>8330</v>
      </c>
      <c r="S2627" s="15">
        <f t="shared" ref="S2627:S2690" si="166">(((J2627/60)/60)/24) + DATE(1970, 1, 1)</f>
        <v>41845.968159722222</v>
      </c>
      <c r="T2627" s="15">
        <f t="shared" ref="T2627:T2690" si="167">(((I2627/60)/60)/24) + DATE(1970, 1, 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 0)</f>
        <v>10</v>
      </c>
      <c r="P2691">
        <f t="shared" ref="P2691:P2754" si="169">IFERROR(ROUND(E2691/L2691, 2),0)</f>
        <v>37.54</v>
      </c>
      <c r="Q2691" s="10" t="s">
        <v>8323</v>
      </c>
      <c r="R2691" t="s">
        <v>8326</v>
      </c>
      <c r="S2691" s="15">
        <f t="shared" ref="S2691:S2754" si="170">(((J2691/60)/60)/24) + DATE(1970, 1, 1)</f>
        <v>42467.548541666663</v>
      </c>
      <c r="T2691" s="15">
        <f t="shared" ref="T2691:T2754" si="171">(((I2691/60)/60)/24) + DATE(1970, 1, 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 0)</f>
        <v>1</v>
      </c>
      <c r="P2755">
        <f t="shared" ref="P2755:P2818" si="173">IFERROR(ROUND(E2755/L2755, 2),0)</f>
        <v>45.33</v>
      </c>
      <c r="Q2755" s="10" t="s">
        <v>8308</v>
      </c>
      <c r="R2755" t="s">
        <v>8310</v>
      </c>
      <c r="S2755" s="15">
        <f t="shared" ref="S2755:S2818" si="174">(((J2755/60)/60)/24) + DATE(1970, 1, 1)</f>
        <v>41935.221585648149</v>
      </c>
      <c r="T2755" s="15">
        <f t="shared" ref="T2755:T2818" si="175">(((I2755/60)/60)/24) + DATE(1970, 1, 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 0)</f>
        <v>3</v>
      </c>
      <c r="P2819">
        <f t="shared" ref="P2819:P2882" si="177">IFERROR(ROUND(E2819/L2819, 2),0)</f>
        <v>32.5</v>
      </c>
      <c r="Q2819" s="10" t="s">
        <v>8321</v>
      </c>
      <c r="R2819" t="s">
        <v>8325</v>
      </c>
      <c r="S2819" s="15">
        <f t="shared" ref="S2819:S2882" si="178">(((J2819/60)/60)/24) + DATE(1970, 1, 1)</f>
        <v>42216.977812500001</v>
      </c>
      <c r="T2819" s="15">
        <f t="shared" ref="T2819:T2882" si="179">(((I2819/60)/60)/24) + DATE(1970, 1, 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 0)</f>
        <v>108</v>
      </c>
      <c r="P2883">
        <f t="shared" ref="P2883:P2946" si="181">IFERROR(ROUND(E2883/L2883, 2),0)</f>
        <v>38.57</v>
      </c>
      <c r="Q2883" s="10" t="s">
        <v>8323</v>
      </c>
      <c r="R2883" t="s">
        <v>8326</v>
      </c>
      <c r="S2883" s="15">
        <f t="shared" ref="S2883:S2946" si="182">(((J2883/60)/60)/24) + DATE(1970, 1, 1)</f>
        <v>42571.626192129625</v>
      </c>
      <c r="T2883" s="15">
        <f t="shared" ref="T2883:T2946" si="183">(((I2883/60)/60)/24) + DATE(1970, 1, 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 0)</f>
        <v>0</v>
      </c>
      <c r="P2947">
        <f t="shared" ref="P2947:P3010" si="185">IFERROR(ROUND(E2947/L2947, 2),0)</f>
        <v>71.67</v>
      </c>
      <c r="Q2947" s="10" t="s">
        <v>8321</v>
      </c>
      <c r="R2947" t="s">
        <v>8339</v>
      </c>
      <c r="S2947" s="15">
        <f t="shared" ref="S2947:S3010" si="186">(((J2947/60)/60)/24) + DATE(1970, 1, 1)</f>
        <v>40882.481666666667</v>
      </c>
      <c r="T2947" s="15">
        <f t="shared" ref="T2947:T3010" si="187">(((I2947/60)/60)/24) + DATE(1970, 1, 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 0)</f>
        <v>17</v>
      </c>
      <c r="P3011">
        <f t="shared" ref="P3011:P3074" si="189">IFERROR(ROUND(E3011/L3011, 2),0)</f>
        <v>27.5</v>
      </c>
      <c r="Q3011" s="10" t="s">
        <v>8323</v>
      </c>
      <c r="R3011" t="s">
        <v>8326</v>
      </c>
      <c r="S3011" s="15">
        <f t="shared" ref="S3011:S3074" si="190">(((J3011/60)/60)/24) + DATE(1970, 1, 1)</f>
        <v>42031.666898148149</v>
      </c>
      <c r="T3011" s="15">
        <f t="shared" ref="T3011:T3074" si="191">(((I3011/60)/60)/24) + DATE(1970, 1, 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 0)</f>
        <v>5</v>
      </c>
      <c r="P3075">
        <f t="shared" ref="P3075:P3138" si="193">IFERROR(ROUND(E3075/L3075, 2),0)</f>
        <v>41.67</v>
      </c>
      <c r="Q3075" s="10" t="s">
        <v>8311</v>
      </c>
      <c r="R3075" t="s">
        <v>8349</v>
      </c>
      <c r="S3075" s="15">
        <f t="shared" ref="S3075:S3138" si="194">(((J3075/60)/60)/24) + DATE(1970, 1, 1)</f>
        <v>42404.033090277779</v>
      </c>
      <c r="T3075" s="15">
        <f t="shared" ref="T3075:T3138" si="195">(((I3075/60)/60)/24) + DATE(1970, 1, 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 0)</f>
        <v>3</v>
      </c>
      <c r="P3139">
        <f t="shared" ref="P3139:P3202" si="197">IFERROR(ROUND(E3139/L3139, 2),0)</f>
        <v>10</v>
      </c>
      <c r="Q3139" s="10" t="s">
        <v>8316</v>
      </c>
      <c r="R3139" t="s">
        <v>8334</v>
      </c>
      <c r="S3139" s="15">
        <f t="shared" ref="S3139:S3202" si="198">(((J3139/60)/60)/24) + DATE(1970, 1, 1)</f>
        <v>42384.110775462963</v>
      </c>
      <c r="T3139" s="15">
        <f t="shared" ref="T3139:T3202" si="199">(((I3139/60)/60)/24) + DATE(1970, 1, 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 0)</f>
        <v>5</v>
      </c>
      <c r="P3203">
        <f t="shared" ref="P3203:P3266" si="201">IFERROR(ROUND(E3203/L3203, 2),0)</f>
        <v>18.75</v>
      </c>
      <c r="Q3203" s="10" t="s">
        <v>8323</v>
      </c>
      <c r="R3203" t="s">
        <v>8326</v>
      </c>
      <c r="S3203" s="15">
        <f t="shared" ref="S3203:S3266" si="202">(((J3203/60)/60)/24) + DATE(1970, 1, 1)</f>
        <v>41940.967951388891</v>
      </c>
      <c r="T3203" s="15">
        <f t="shared" ref="T3203:T3266" si="203">(((I3203/60)/60)/24) + DATE(1970, 1, 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 0)</f>
        <v>0</v>
      </c>
      <c r="P3267">
        <f t="shared" ref="P3267:P3330" si="205">IFERROR(ROUND(E3267/L3267, 2),0)</f>
        <v>8.5</v>
      </c>
      <c r="Q3267" s="10" t="s">
        <v>8308</v>
      </c>
      <c r="R3267" t="s">
        <v>8315</v>
      </c>
      <c r="S3267" s="15">
        <f t="shared" ref="S3267:S3330" si="206">(((J3267/60)/60)/24) + DATE(1970, 1, 1)</f>
        <v>42055.600995370376</v>
      </c>
      <c r="T3267" s="15">
        <f t="shared" ref="T3267:T3330" si="207">(((I3267/60)/60)/24) + DATE(1970, 1, 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 0)</f>
        <v>0</v>
      </c>
      <c r="P3331">
        <f t="shared" ref="P3331:P3394" si="209">IFERROR(ROUND(E3331/L3331, 2),0)</f>
        <v>6.83</v>
      </c>
      <c r="Q3331" s="10" t="s">
        <v>8316</v>
      </c>
      <c r="R3331" t="s">
        <v>8334</v>
      </c>
      <c r="S3331" s="15">
        <f t="shared" ref="S3331:S3394" si="210">(((J3331/60)/60)/24) + DATE(1970, 1, 1)</f>
        <v>42538.77243055556</v>
      </c>
      <c r="T3331" s="15">
        <f t="shared" ref="T3331:T3394" si="211">(((I3331/60)/60)/24) + DATE(1970, 1, 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 0)</f>
        <v>0</v>
      </c>
      <c r="P3395">
        <f t="shared" ref="P3395:P3458" si="213">IFERROR(ROUND(E3395/L3395, 2),0)</f>
        <v>13.01</v>
      </c>
      <c r="Q3395" s="10" t="s">
        <v>8319</v>
      </c>
      <c r="R3395" t="s">
        <v>8345</v>
      </c>
      <c r="S3395" s="15">
        <f t="shared" ref="S3395:S3458" si="214">(((J3395/60)/60)/24) + DATE(1970, 1, 1)</f>
        <v>41787.898240740738</v>
      </c>
      <c r="T3395" s="15">
        <f t="shared" ref="T3395:T3458" si="215">(((I3395/60)/60)/24) + DATE(1970, 1, 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 0)</f>
        <v>0</v>
      </c>
      <c r="P3459">
        <f t="shared" ref="P3459:P3522" si="217">IFERROR(ROUND(E3459/L3459, 2),0)</f>
        <v>20</v>
      </c>
      <c r="Q3459" s="10" t="s">
        <v>8327</v>
      </c>
      <c r="R3459" t="s">
        <v>8330</v>
      </c>
      <c r="S3459" s="15">
        <f t="shared" ref="S3459:S3522" si="218">(((J3459/60)/60)/24) + DATE(1970, 1, 1)</f>
        <v>41884.874328703707</v>
      </c>
      <c r="T3459" s="15">
        <f t="shared" ref="T3459:T3522" si="219">(((I3459/60)/60)/24) + DATE(1970, 1, 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 0)</f>
        <v>0</v>
      </c>
      <c r="P3523">
        <f t="shared" ref="P3523:P3586" si="221">IFERROR(ROUND(E3523/L3523, 2),0)</f>
        <v>5</v>
      </c>
      <c r="Q3523" s="10" t="s">
        <v>8327</v>
      </c>
      <c r="R3523" t="s">
        <v>8330</v>
      </c>
      <c r="S3523" s="15">
        <f t="shared" ref="S3523:S3586" si="222">(((J3523/60)/60)/24) + DATE(1970, 1, 1)</f>
        <v>41989.664409722223</v>
      </c>
      <c r="T3523" s="15">
        <f t="shared" ref="T3523:T3586" si="223">(((I3523/60)/60)/24) + DATE(1970, 1, 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 0)</f>
        <v>0</v>
      </c>
      <c r="P3587">
        <f t="shared" ref="P3587:P3650" si="225">IFERROR(ROUND(E3587/L3587, 2),0)</f>
        <v>5</v>
      </c>
      <c r="Q3587" s="10" t="s">
        <v>8323</v>
      </c>
      <c r="R3587" t="s">
        <v>8326</v>
      </c>
      <c r="S3587" s="15">
        <f t="shared" ref="S3587:S3650" si="226">(((J3587/60)/60)/24) + DATE(1970, 1, 1)</f>
        <v>41985.427361111113</v>
      </c>
      <c r="T3587" s="15">
        <f t="shared" ref="T3587:T3650" si="227">(((I3587/60)/60)/24) + DATE(1970, 1, 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 0)</f>
        <v>0</v>
      </c>
      <c r="P3651">
        <f t="shared" ref="P3651:P3714" si="229">IFERROR(ROUND(E3651/L3651, 2),0)</f>
        <v>1</v>
      </c>
      <c r="Q3651" s="10" t="s">
        <v>8323</v>
      </c>
      <c r="R3651" t="s">
        <v>8326</v>
      </c>
      <c r="S3651" s="15">
        <f t="shared" ref="S3651:S3714" si="230">(((J3651/60)/60)/24) + DATE(1970, 1, 1)</f>
        <v>42107.841284722221</v>
      </c>
      <c r="T3651" s="15">
        <f t="shared" ref="T3651:T3714" si="231">(((I3651/60)/60)/24) + DATE(1970, 1, 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 0)</f>
        <v>0</v>
      </c>
      <c r="P3715">
        <f t="shared" ref="P3715:P3778" si="233">IFERROR(ROUND(E3715/L3715, 2),0)</f>
        <v>0</v>
      </c>
      <c r="Q3715" s="10" t="s">
        <v>8321</v>
      </c>
      <c r="R3715" t="s">
        <v>8325</v>
      </c>
      <c r="S3715" s="15">
        <f t="shared" ref="S3715:S3778" si="234">(((J3715/60)/60)/24) + DATE(1970, 1, 1)</f>
        <v>42341.958923611113</v>
      </c>
      <c r="T3715" s="15">
        <f t="shared" ref="T3715:T3778" si="235">(((I3715/60)/60)/24) + DATE(1970, 1, 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 0)</f>
        <v>0</v>
      </c>
      <c r="P3779">
        <f t="shared" ref="P3779:P3842" si="237">IFERROR(ROUND(E3779/L3779, 2),0)</f>
        <v>0</v>
      </c>
      <c r="Q3779" s="10" t="s">
        <v>8311</v>
      </c>
      <c r="R3779" t="s">
        <v>8348</v>
      </c>
      <c r="S3779" s="15">
        <f t="shared" ref="S3779:S3842" si="238">(((J3779/60)/60)/24) + DATE(1970, 1, 1)</f>
        <v>42312.204814814817</v>
      </c>
      <c r="T3779" s="15">
        <f t="shared" ref="T3779:T3842" si="239">(((I3779/60)/60)/24) + DATE(1970, 1, 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 0)</f>
        <v>0</v>
      </c>
      <c r="P3843">
        <f t="shared" ref="P3843:P3906" si="241">IFERROR(ROUND(E3843/L3843, 2),0)</f>
        <v>0</v>
      </c>
      <c r="Q3843" s="10" t="s">
        <v>8308</v>
      </c>
      <c r="R3843" t="s">
        <v>8342</v>
      </c>
      <c r="S3843" s="15">
        <f t="shared" ref="S3843:S3906" si="242">(((J3843/60)/60)/24) + DATE(1970, 1, 1)</f>
        <v>42086.83085648148</v>
      </c>
      <c r="T3843" s="15">
        <f t="shared" ref="T3843:T3906" si="243">(((I3843/60)/60)/24) + DATE(1970, 1, 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 0)</f>
        <v>0</v>
      </c>
      <c r="P3907">
        <f t="shared" ref="P3907:P3970" si="245">IFERROR(ROUND(E3907/L3907, 2),0)</f>
        <v>0</v>
      </c>
      <c r="Q3907" s="10" t="s">
        <v>8308</v>
      </c>
      <c r="R3907" t="s">
        <v>8342</v>
      </c>
      <c r="S3907" s="15">
        <f t="shared" ref="S3907:S3970" si="246">(((J3907/60)/60)/24) + DATE(1970, 1, 1)</f>
        <v>42503.353506944448</v>
      </c>
      <c r="T3907" s="15">
        <f t="shared" ref="T3907:T3970" si="247">(((I3907/60)/60)/24) + DATE(1970, 1, 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 0)</f>
        <v>0</v>
      </c>
      <c r="P3971">
        <f t="shared" ref="P3971:P4034" si="249">IFERROR(ROUND(E3971/L3971, 2),0)</f>
        <v>0</v>
      </c>
      <c r="Q3971" s="10" t="s">
        <v>8311</v>
      </c>
      <c r="R3971" t="s">
        <v>8348</v>
      </c>
      <c r="S3971" s="15">
        <f t="shared" ref="S3971:S4034" si="250">(((J3971/60)/60)/24) + DATE(1970, 1, 1)</f>
        <v>41945.133506944447</v>
      </c>
      <c r="T3971" s="15">
        <f t="shared" ref="T3971:T4034" si="251">(((I3971/60)/60)/24) + DATE(1970, 1, 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 0)</f>
        <v>0</v>
      </c>
      <c r="P4035">
        <f t="shared" ref="P4035:P4098" si="253">IFERROR(ROUND(E4035/L4035, 2),0)</f>
        <v>0</v>
      </c>
      <c r="Q4035" s="10" t="s">
        <v>8321</v>
      </c>
      <c r="R4035" t="s">
        <v>8339</v>
      </c>
      <c r="S4035" s="15">
        <f t="shared" ref="S4035:S4098" si="254">(((J4035/60)/60)/24) + DATE(1970, 1, 1)</f>
        <v>40987.83488425926</v>
      </c>
      <c r="T4035" s="15">
        <f t="shared" ref="T4035:T4098" si="255">(((I4035/60)/60)/24) + DATE(1970, 1, 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 0)</f>
        <v>0</v>
      </c>
      <c r="P4099">
        <f t="shared" ref="P4099:P4115" si="257">IFERROR(ROUND(E4099/L4099, 2),0)</f>
        <v>0</v>
      </c>
      <c r="Q4099" s="10" t="s">
        <v>8308</v>
      </c>
      <c r="R4099" t="s">
        <v>8342</v>
      </c>
      <c r="S4099" s="15">
        <f t="shared" ref="S4099:S4115" si="258">(((J4099/60)/60)/24) + DATE(1970, 1, 1)</f>
        <v>42317.810219907406</v>
      </c>
      <c r="T4099" s="15">
        <f t="shared" ref="T4099:T4115" si="259">(((I4099/60)/60)/24) + DATE(1970, 1, 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T4115" xr:uid="{E75C8919-CF07-5745-B1F3-829CB6D0FB3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successful">
      <formula>NOT(ISERROR(SEARCH("successful",F1)))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CDFB-4E9A-B84E-9DA2-22204C6D0424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8361</v>
      </c>
    </row>
    <row r="3" spans="1:6" x14ac:dyDescent="0.2">
      <c r="A3" s="12" t="s">
        <v>8358</v>
      </c>
      <c r="B3" s="12" t="s">
        <v>8359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8323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B348-CF8F-5540-9796-1FACF8988FF3}">
  <dimension ref="A1:E7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8361</v>
      </c>
    </row>
    <row r="2" spans="1:5" x14ac:dyDescent="0.2">
      <c r="A2" s="12" t="s">
        <v>1</v>
      </c>
      <c r="B2" t="s">
        <v>8361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3" t="s">
        <v>8326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64488-7CE6-A14A-AE7E-A0CC6473261C}">
  <dimension ref="A1:F18"/>
  <sheetViews>
    <sheetView workbookViewId="0">
      <selection activeCell="N20" sqref="N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8323</v>
      </c>
    </row>
    <row r="2" spans="1:6" x14ac:dyDescent="0.2">
      <c r="A2" s="12" t="s">
        <v>8379</v>
      </c>
      <c r="B2" t="s">
        <v>8361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8360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C3006-A30E-6A4B-8B9D-67D706595F1B}">
  <dimension ref="A1:F6"/>
  <sheetViews>
    <sheetView zoomScale="120" zoomScaleNormal="120" workbookViewId="0">
      <selection activeCell="B4" sqref="B4"/>
    </sheetView>
  </sheetViews>
  <sheetFormatPr baseColWidth="10" defaultRowHeight="15" x14ac:dyDescent="0.2"/>
  <cols>
    <col min="1" max="1" width="25.6640625" bestFit="1" customWidth="1"/>
    <col min="2" max="2" width="98.33203125" bestFit="1" customWidth="1"/>
    <col min="5" max="5" width="15.6640625" bestFit="1" customWidth="1"/>
    <col min="6" max="6" width="16.5" bestFit="1" customWidth="1"/>
  </cols>
  <sheetData>
    <row r="1" spans="1:6" x14ac:dyDescent="0.2">
      <c r="A1" s="17" t="s">
        <v>8380</v>
      </c>
      <c r="B1" s="17" t="s">
        <v>4110</v>
      </c>
      <c r="C1" s="17" t="s">
        <v>8383</v>
      </c>
      <c r="D1" s="17" t="s">
        <v>8384</v>
      </c>
      <c r="E1" s="17" t="s">
        <v>8385</v>
      </c>
      <c r="F1" s="17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8381</v>
      </c>
      <c r="B4" t="e">
        <f>VLOOKUP(A4, Kickstarter!B:C, 2, FALSE)</f>
        <v>#N/A</v>
      </c>
      <c r="C4" t="e">
        <f>VLOOKUP(A4, Kickstarter!B:E, 3, FALSE)</f>
        <v>#N/A</v>
      </c>
      <c r="D4" t="e">
        <f>VLOOKUP(A4, Kickstarter!B:E, 4, FALSE)</f>
        <v>#N/A</v>
      </c>
      <c r="E4" t="e">
        <f>VLOOKUP(A4, Kickstarter!B:P, 15, FALSE)</f>
        <v>#N/A</v>
      </c>
      <c r="F4" t="e">
        <f>VLOOKUP(A4, Kickstarter!B:L, 11, FALSE)</f>
        <v>#N/A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8382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Kickstarter!B:L, 11, FALSE)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C0E5-9DC2-FA40-A1AF-47F801BB7969}">
  <dimension ref="A1:T413"/>
  <sheetViews>
    <sheetView workbookViewId="0">
      <selection activeCell="E2" sqref="E2"/>
    </sheetView>
  </sheetViews>
  <sheetFormatPr baseColWidth="10" defaultRowHeight="15" x14ac:dyDescent="0.2"/>
  <cols>
    <col min="1" max="1" width="10.83203125" customWidth="1"/>
    <col min="2" max="2" width="21.33203125" customWidth="1"/>
    <col min="3" max="3" width="23.5" customWidth="1"/>
    <col min="4" max="4" width="23.33203125" customWidth="1"/>
    <col min="5" max="5" width="29.33203125" customWidth="1"/>
    <col min="6" max="6" width="25" customWidth="1"/>
    <col min="12" max="12" width="12.33203125" bestFit="1" customWidth="1"/>
    <col min="14" max="14" width="21.1640625" bestFit="1" customWidth="1"/>
    <col min="15" max="15" width="16.6640625" bestFit="1" customWidth="1"/>
    <col min="16" max="16" width="15.3320312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176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5">
        <v>41964.716319444444</v>
      </c>
      <c r="T159" s="15">
        <v>41994.716319444444</v>
      </c>
    </row>
    <row r="160" spans="1:20" ht="224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5">
        <v>42483.675208333334</v>
      </c>
      <c r="T160" s="15">
        <v>42522.789583333331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208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5">
        <v>42675.832465277781</v>
      </c>
      <c r="T212" s="15">
        <v>42705.332638888889</v>
      </c>
    </row>
    <row r="213" spans="1:20" ht="192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5">
        <v>41772.105937500004</v>
      </c>
      <c r="T213" s="15">
        <v>41803.916666666664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56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5">
        <v>42203.680300925931</v>
      </c>
      <c r="T248" s="15">
        <v>42221.774999999994</v>
      </c>
    </row>
    <row r="249" spans="1:20" ht="208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5">
        <v>42590.90425925926</v>
      </c>
      <c r="T249" s="15">
        <v>42606.90425925926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5">
        <v>42411.942291666666</v>
      </c>
      <c r="T275" s="15">
        <v>42434.041666666672</v>
      </c>
    </row>
    <row r="276" spans="1:20" ht="176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5">
        <v>42171.317442129628</v>
      </c>
      <c r="T276" s="15">
        <v>42195.875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176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5">
        <v>42632.348310185189</v>
      </c>
      <c r="T294" s="15">
        <v>42663.204861111109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5">
        <v>42592.066921296297</v>
      </c>
      <c r="T295" s="15">
        <v>42617.066921296297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80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5">
        <v>41822.90488425926</v>
      </c>
      <c r="T344" s="15">
        <v>41844.291666666664</v>
      </c>
    </row>
    <row r="345" spans="1:20" ht="160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5">
        <v>42026.924976851849</v>
      </c>
      <c r="T345" s="15">
        <v>42052.207638888889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successful">
      <formula>NOT(ISERROR(SEARCH("successful",F1)))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7E63-4CC9-074C-889F-02E409A78B1E}">
  <dimension ref="A1:T251"/>
  <sheetViews>
    <sheetView workbookViewId="0">
      <selection activeCell="Q4" sqref="Q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4" t="s">
        <v>8365</v>
      </c>
      <c r="T1" s="14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92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5">
        <v>41863.359282407408</v>
      </c>
      <c r="T118" s="15">
        <v>41893.359282407408</v>
      </c>
    </row>
    <row r="119" spans="1:20" ht="144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5">
        <v>42136.092488425929</v>
      </c>
      <c r="T119" s="15">
        <v>42166.092488425929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41878.911550925928</v>
      </c>
      <c r="T122" s="15">
        <v>41938.911550925928</v>
      </c>
    </row>
    <row r="123" spans="1:20" ht="160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41843.775011574071</v>
      </c>
      <c r="T123" s="15">
        <v>41863.775011574071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192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5">
        <v>41858.214629629627</v>
      </c>
      <c r="T128" s="15">
        <v>41888.214629629627</v>
      </c>
    </row>
    <row r="129" spans="1:20" ht="48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5">
        <v>41914.590011574073</v>
      </c>
      <c r="T129" s="15">
        <v>41955.907638888893</v>
      </c>
    </row>
    <row r="130" spans="1:20" ht="20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5">
        <v>42203.677766203706</v>
      </c>
      <c r="T130" s="15">
        <v>42233.677766203706</v>
      </c>
    </row>
    <row r="131" spans="1:20" ht="192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5">
        <v>42188.83293981482</v>
      </c>
      <c r="T131" s="15">
        <v>42242.772222222222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1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5">
        <v>42125.644467592589</v>
      </c>
      <c r="T133" s="15">
        <v>42155.644467592589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5">
        <v>41940.587233796294</v>
      </c>
      <c r="T145" s="15">
        <v>41968.041666666672</v>
      </c>
    </row>
    <row r="146" spans="1:20" ht="224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5">
        <v>42570.850381944445</v>
      </c>
      <c r="T146" s="15">
        <v>42615.850381944445</v>
      </c>
    </row>
    <row r="147" spans="1:20" ht="224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5">
        <v>42032.250208333338</v>
      </c>
      <c r="T147" s="15">
        <v>42063.250208333338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0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41801.711550925924</v>
      </c>
      <c r="T149" s="15">
        <v>41844.124305555553</v>
      </c>
    </row>
    <row r="150" spans="1:20" ht="192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5">
        <v>42627.955104166671</v>
      </c>
      <c r="T150" s="15">
        <v>42657.916666666672</v>
      </c>
    </row>
    <row r="151" spans="1:20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5">
        <v>42342.845555555556</v>
      </c>
      <c r="T151" s="15">
        <v>42372.845555555556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160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5">
        <v>42210.439768518518</v>
      </c>
      <c r="T165" s="15">
        <v>42240.439768518518</v>
      </c>
    </row>
    <row r="166" spans="1:20" ht="20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42243.790393518517</v>
      </c>
      <c r="T166" s="15">
        <v>42303.790393518517</v>
      </c>
    </row>
    <row r="167" spans="1:20" ht="22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5">
        <v>42479.039212962962</v>
      </c>
      <c r="T167" s="15">
        <v>42509.039212962962</v>
      </c>
    </row>
    <row r="168" spans="1:20" ht="80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5">
        <v>41953.773090277777</v>
      </c>
      <c r="T168" s="15">
        <v>42013.083333333328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5">
        <v>42317.826377314821</v>
      </c>
      <c r="T170" s="15">
        <v>42357.826377314821</v>
      </c>
    </row>
    <row r="171" spans="1:20" ht="224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5">
        <v>42059.970729166671</v>
      </c>
      <c r="T171" s="15">
        <v>42089.929062499999</v>
      </c>
    </row>
    <row r="172" spans="1:20" ht="192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5">
        <v>41879.043530092589</v>
      </c>
      <c r="T172" s="15">
        <v>41909.043530092589</v>
      </c>
    </row>
    <row r="173" spans="1:20" ht="20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5">
        <v>41811.555462962962</v>
      </c>
      <c r="T173" s="15">
        <v>41812.875</v>
      </c>
    </row>
    <row r="174" spans="1:20" ht="192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5">
        <v>41995.084074074075</v>
      </c>
      <c r="T174" s="15">
        <v>42024.802777777775</v>
      </c>
    </row>
    <row r="175" spans="1:20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5">
        <v>41831.742962962962</v>
      </c>
      <c r="T175" s="15">
        <v>41860.125</v>
      </c>
    </row>
    <row r="176" spans="1:20" ht="20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41929.266215277778</v>
      </c>
      <c r="T176" s="15">
        <v>41968.823611111111</v>
      </c>
    </row>
    <row r="177" spans="1:20" ht="20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42039.194988425923</v>
      </c>
      <c r="T177" s="15">
        <v>42099.153321759266</v>
      </c>
    </row>
    <row r="178" spans="1:20" ht="20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5">
        <v>41831.675034722226</v>
      </c>
      <c r="T178" s="15">
        <v>41891.675034722226</v>
      </c>
    </row>
    <row r="179" spans="1:20" ht="176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5">
        <v>42065.190694444449</v>
      </c>
      <c r="T179" s="15">
        <v>42090.149027777778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22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5">
        <v>42447.863553240735</v>
      </c>
      <c r="T182" s="15">
        <v>42477.863553240735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11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5">
        <v>42402.947002314817</v>
      </c>
      <c r="T184" s="15">
        <v>42452.145138888889</v>
      </c>
    </row>
    <row r="185" spans="1:20" ht="80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5">
        <v>42437.64534722222</v>
      </c>
      <c r="T185" s="15">
        <v>42497.603680555556</v>
      </c>
    </row>
    <row r="186" spans="1:20" ht="20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5">
        <v>42058.603877314818</v>
      </c>
      <c r="T186" s="15">
        <v>42087.165972222225</v>
      </c>
    </row>
    <row r="187" spans="1:20" ht="20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5">
        <v>42217.670104166667</v>
      </c>
      <c r="T187" s="15">
        <v>42247.670104166667</v>
      </c>
    </row>
    <row r="188" spans="1:20" ht="192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5">
        <v>42261.632916666669</v>
      </c>
      <c r="T188" s="15">
        <v>42266.165972222225</v>
      </c>
    </row>
    <row r="189" spans="1:20" ht="160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5">
        <v>41831.697939814818</v>
      </c>
      <c r="T189" s="15">
        <v>41861.697939814818</v>
      </c>
    </row>
    <row r="190" spans="1:20" ht="144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5">
        <v>42513.976319444439</v>
      </c>
      <c r="T190" s="15">
        <v>42559.976319444439</v>
      </c>
    </row>
    <row r="191" spans="1:20" ht="192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5">
        <v>42465.128391203703</v>
      </c>
      <c r="T191" s="15">
        <v>42495.128391203703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192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42510.938900462963</v>
      </c>
      <c r="T194" s="15">
        <v>42540.938900462963</v>
      </c>
    </row>
    <row r="195" spans="1:20" ht="224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42109.801712962959</v>
      </c>
      <c r="T195" s="15">
        <v>42139.801712962959</v>
      </c>
    </row>
    <row r="196" spans="1:20" ht="144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41809.389930555553</v>
      </c>
      <c r="T196" s="15">
        <v>41839.389930555553</v>
      </c>
    </row>
    <row r="197" spans="1:20" ht="176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41848.772928240738</v>
      </c>
      <c r="T197" s="15">
        <v>41877.686111111114</v>
      </c>
    </row>
    <row r="198" spans="1:20" ht="160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5">
        <v>42107.864722222221</v>
      </c>
      <c r="T198" s="15">
        <v>42137.864722222221</v>
      </c>
    </row>
    <row r="199" spans="1:20" ht="80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5">
        <v>42095.229166666672</v>
      </c>
      <c r="T199" s="15">
        <v>42109.211111111115</v>
      </c>
    </row>
    <row r="200" spans="1:20" ht="192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5">
        <v>42358.573182870372</v>
      </c>
      <c r="T200" s="15">
        <v>42377.273611111115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5">
        <v>42307.189270833333</v>
      </c>
      <c r="T201" s="15">
        <v>42322.958333333328</v>
      </c>
    </row>
    <row r="202" spans="1:20" ht="20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5">
        <v>42391.772997685184</v>
      </c>
      <c r="T202" s="15">
        <v>42416.772997685184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41927.124884259261</v>
      </c>
      <c r="T251" s="15">
        <v>41937.124884259261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63F40-4AAF-F64B-9C1D-1BFBDB611338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style="17" bestFit="1" customWidth="1"/>
    <col min="2" max="2" width="11.5" style="19" bestFit="1" customWidth="1"/>
    <col min="3" max="3" width="11.1640625" style="18" bestFit="1" customWidth="1"/>
  </cols>
  <sheetData>
    <row r="1" spans="1:3" s="17" customFormat="1" x14ac:dyDescent="0.2">
      <c r="B1" s="20" t="s">
        <v>8387</v>
      </c>
      <c r="C1" s="20" t="s">
        <v>8388</v>
      </c>
    </row>
    <row r="2" spans="1:3" x14ac:dyDescent="0.2">
      <c r="A2" s="17" t="s">
        <v>8389</v>
      </c>
      <c r="B2" s="19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">
      <c r="A3" s="17" t="s">
        <v>8390</v>
      </c>
      <c r="B3" s="19">
        <f>MEDIAN('Successful U.S. Kickstarters'!D:D)</f>
        <v>3000</v>
      </c>
      <c r="C3" s="18">
        <f>MEDIAN('Failed U.S. Kickstarters'!D:D)</f>
        <v>5000</v>
      </c>
    </row>
    <row r="4" spans="1:3" x14ac:dyDescent="0.2">
      <c r="A4" s="17" t="s">
        <v>8393</v>
      </c>
      <c r="B4" s="19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">
      <c r="A5" s="17" t="s">
        <v>8394</v>
      </c>
      <c r="B5" s="19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2">
      <c r="A6" s="17" t="s">
        <v>8395</v>
      </c>
      <c r="B6" s="19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2">
      <c r="A7" s="17" t="s">
        <v>8396</v>
      </c>
      <c r="B7" s="19">
        <f>B5-B6</f>
        <v>3500</v>
      </c>
      <c r="C7" s="18">
        <f>C5-C6</f>
        <v>8000</v>
      </c>
    </row>
    <row r="9" spans="1:3" x14ac:dyDescent="0.2">
      <c r="A9" s="17" t="s">
        <v>8391</v>
      </c>
      <c r="B9" s="19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s="17" t="s">
        <v>8392</v>
      </c>
      <c r="B10" s="19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s="17" t="s">
        <v>8397</v>
      </c>
      <c r="B11" s="19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s="17" t="s">
        <v>8398</v>
      </c>
      <c r="B12" s="19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2">
      <c r="A13" s="17" t="s">
        <v>8399</v>
      </c>
      <c r="B13" s="19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2">
      <c r="A14" s="17" t="s">
        <v>8400</v>
      </c>
      <c r="B14" s="19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Successful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Haley</cp:lastModifiedBy>
  <dcterms:created xsi:type="dcterms:W3CDTF">2017-04-20T15:17:24Z</dcterms:created>
  <dcterms:modified xsi:type="dcterms:W3CDTF">2020-09-18T21:19:42Z</dcterms:modified>
</cp:coreProperties>
</file>