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lori\PycharmProjects\flexigrid\input\"/>
    </mc:Choice>
  </mc:AlternateContent>
  <xr:revisionPtr revIDLastSave="0" documentId="13_ncr:1_{3853B8B0-61E8-4E65-8F21-CB8552B1E4EA}" xr6:coauthVersionLast="45" xr6:coauthVersionMax="45" xr10:uidLastSave="{00000000-0000-0000-0000-000000000000}"/>
  <bookViews>
    <workbookView xWindow="-110" yWindow="-110" windowWidth="19420" windowHeight="10420" xr2:uid="{2DE1CD6B-E608-4DEC-A91E-3D5EE1B288DA}"/>
  </bookViews>
  <sheets>
    <sheet name="BYD" sheetId="1" r:id="rId1"/>
    <sheet name="Sonne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2" i="1" l="1"/>
  <c r="H11" i="1"/>
  <c r="H10" i="1"/>
  <c r="H9" i="1"/>
  <c r="G12" i="1"/>
  <c r="G11" i="1"/>
  <c r="G10" i="1"/>
  <c r="G9" i="1"/>
  <c r="B12" i="1"/>
  <c r="B11" i="1"/>
  <c r="B10" i="1"/>
  <c r="B9" i="1"/>
  <c r="E12" i="1"/>
  <c r="E11" i="1"/>
  <c r="E10" i="1"/>
  <c r="E9" i="1"/>
  <c r="B7" i="1" l="1"/>
  <c r="B6" i="1"/>
  <c r="B5" i="1"/>
  <c r="B4" i="1"/>
  <c r="B3" i="1"/>
</calcChain>
</file>

<file path=xl/sharedStrings.xml><?xml version="1.0" encoding="utf-8"?>
<sst xmlns="http://schemas.openxmlformats.org/spreadsheetml/2006/main" count="34" uniqueCount="18">
  <si>
    <t>Number</t>
  </si>
  <si>
    <t>c_inv [EUR]</t>
  </si>
  <si>
    <t>c_o&amp;m [EUR/a]</t>
  </si>
  <si>
    <t>service life [a]</t>
  </si>
  <si>
    <t>capacity [kWh]</t>
  </si>
  <si>
    <t>eta [-]</t>
  </si>
  <si>
    <t>P_ch_max [kW]</t>
  </si>
  <si>
    <t>P_dch_max [kW]</t>
  </si>
  <si>
    <t>comment [not relevant for import]</t>
  </si>
  <si>
    <t>https://greenakku.de/Batterien/Lithium-Batterien/BYD-B-Box-H-9-0-fuer-SMA::1630.html</t>
  </si>
  <si>
    <t>Laut Mail von Batterienhersteller 20 Prozent Aufschlag auf Kaufpreis für Installation und Montage</t>
  </si>
  <si>
    <t>https://pvspeicher.htw-berlin.de/wp-content/uploads/2017/03/WENIGER-2017_03-Vergleich-verschiedener-Kennzahlen-zur-Bewertung-der-energetischen-Performance-von-PV-Batteriesystemen.pdf</t>
  </si>
  <si>
    <t>Wirkungsgraddiskussion</t>
  </si>
  <si>
    <t>SonnenBatterie hybrid 8.1</t>
  </si>
  <si>
    <t>https://media.sonnen.de/de/media/9/download/inline</t>
  </si>
  <si>
    <t>SonnenBatterie pro 2.0</t>
  </si>
  <si>
    <t>https://media.sonnen.de/de/media/10/download/inline</t>
  </si>
  <si>
    <t>VDI 2067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</si>
</sst>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1"/>
    <xf numFmtId="2" fontId="0" fillId="0" borderId="0" xfId="0" applyNumberFormat="1"/>
    <xf numFmtId="0" fontId="2" fillId="0" borderId="0" xfId="0" applyFont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reenakku.de/Batterien/Lithium-Batterien/BYD-B-Box-H-9-0-fuer-SMA::1630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5B193-66BB-46CE-84C0-BBAC7B941385}">
  <dimension ref="A1:I14"/>
  <sheetViews>
    <sheetView tabSelected="1" workbookViewId="0">
      <selection activeCell="F4" sqref="F4"/>
    </sheetView>
  </sheetViews>
  <sheetFormatPr baseColWidth="10" defaultRowHeight="14.5" x14ac:dyDescent="0.35"/>
  <cols>
    <col min="4" max="4" width="12.26953125" bestFit="1" customWidth="1"/>
    <col min="5" max="5" width="13.08984375" bestFit="1" customWidth="1"/>
    <col min="7" max="7" width="13.7265625" bestFit="1" customWidth="1"/>
    <col min="8" max="8" width="14.81640625" bestFit="1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5">
      <c r="A2">
        <v>0</v>
      </c>
      <c r="B2">
        <v>0</v>
      </c>
      <c r="C2">
        <v>0</v>
      </c>
      <c r="D2">
        <v>20</v>
      </c>
      <c r="E2">
        <v>0</v>
      </c>
      <c r="F2">
        <v>0</v>
      </c>
      <c r="G2">
        <v>0</v>
      </c>
      <c r="H2">
        <v>0</v>
      </c>
      <c r="I2" s="1" t="s">
        <v>9</v>
      </c>
    </row>
    <row r="3" spans="1:9" x14ac:dyDescent="0.35">
      <c r="A3">
        <v>1</v>
      </c>
      <c r="B3">
        <f xml:space="preserve"> 4500 * 1.2</f>
        <v>5400</v>
      </c>
      <c r="C3">
        <v>0</v>
      </c>
      <c r="D3">
        <v>20</v>
      </c>
      <c r="E3">
        <v>6.4</v>
      </c>
      <c r="F3">
        <v>0.95</v>
      </c>
      <c r="G3">
        <v>6.4</v>
      </c>
      <c r="H3">
        <v>6.4</v>
      </c>
      <c r="I3" t="s">
        <v>10</v>
      </c>
    </row>
    <row r="4" spans="1:9" x14ac:dyDescent="0.35">
      <c r="A4">
        <v>2</v>
      </c>
      <c r="B4">
        <f xml:space="preserve"> 5200 * 1.2</f>
        <v>6240</v>
      </c>
      <c r="C4">
        <v>0</v>
      </c>
      <c r="D4">
        <v>20</v>
      </c>
      <c r="E4">
        <v>7.68</v>
      </c>
      <c r="F4">
        <v>0.95</v>
      </c>
      <c r="G4">
        <v>7.68</v>
      </c>
      <c r="H4">
        <v>7.68</v>
      </c>
    </row>
    <row r="5" spans="1:9" x14ac:dyDescent="0.35">
      <c r="A5">
        <v>3</v>
      </c>
      <c r="B5">
        <f xml:space="preserve"> 6000 * 1.2</f>
        <v>7200</v>
      </c>
      <c r="C5">
        <v>0</v>
      </c>
      <c r="D5">
        <v>20</v>
      </c>
      <c r="E5">
        <v>8.9600000000000009</v>
      </c>
      <c r="F5">
        <v>0.95</v>
      </c>
      <c r="G5">
        <v>8.9600000000000009</v>
      </c>
      <c r="H5">
        <v>8.9600000000000009</v>
      </c>
      <c r="I5" t="s">
        <v>11</v>
      </c>
    </row>
    <row r="6" spans="1:9" x14ac:dyDescent="0.35">
      <c r="A6">
        <v>4</v>
      </c>
      <c r="B6">
        <f xml:space="preserve"> 6600 * 1.2</f>
        <v>7920</v>
      </c>
      <c r="C6">
        <v>0</v>
      </c>
      <c r="D6">
        <v>20</v>
      </c>
      <c r="E6">
        <v>10.24</v>
      </c>
      <c r="F6">
        <v>0.95</v>
      </c>
      <c r="G6">
        <v>10.24</v>
      </c>
      <c r="H6">
        <v>10.24</v>
      </c>
      <c r="I6" t="s">
        <v>12</v>
      </c>
    </row>
    <row r="7" spans="1:9" x14ac:dyDescent="0.35">
      <c r="A7">
        <v>5</v>
      </c>
      <c r="B7">
        <f xml:space="preserve"> 7400 * 1.2</f>
        <v>8880</v>
      </c>
      <c r="C7">
        <v>0</v>
      </c>
      <c r="D7">
        <v>20</v>
      </c>
      <c r="E7">
        <v>11.52</v>
      </c>
      <c r="F7">
        <v>0.95</v>
      </c>
      <c r="G7">
        <v>11.52</v>
      </c>
      <c r="H7">
        <v>11.52</v>
      </c>
    </row>
    <row r="9" spans="1:9" x14ac:dyDescent="0.35">
      <c r="A9">
        <v>6</v>
      </c>
      <c r="B9">
        <f>B7*2</f>
        <v>17760</v>
      </c>
      <c r="C9">
        <v>0</v>
      </c>
      <c r="D9">
        <v>20</v>
      </c>
      <c r="E9">
        <f>11.52 * 2</f>
        <v>23.04</v>
      </c>
      <c r="F9">
        <v>0.95</v>
      </c>
      <c r="G9">
        <f>G7*2</f>
        <v>23.04</v>
      </c>
      <c r="H9">
        <f>H7*2</f>
        <v>23.04</v>
      </c>
    </row>
    <row r="10" spans="1:9" x14ac:dyDescent="0.35">
      <c r="A10">
        <v>7</v>
      </c>
      <c r="B10">
        <f>B7*3</f>
        <v>26640</v>
      </c>
      <c r="C10">
        <v>0</v>
      </c>
      <c r="D10">
        <v>20</v>
      </c>
      <c r="E10">
        <f>11.52*3</f>
        <v>34.56</v>
      </c>
      <c r="F10">
        <v>0.95</v>
      </c>
      <c r="G10">
        <f>G7*3</f>
        <v>34.56</v>
      </c>
      <c r="H10">
        <f>H7*3</f>
        <v>34.56</v>
      </c>
    </row>
    <row r="11" spans="1:9" x14ac:dyDescent="0.35">
      <c r="A11">
        <v>8</v>
      </c>
      <c r="B11">
        <f>B7*4</f>
        <v>35520</v>
      </c>
      <c r="C11">
        <v>0</v>
      </c>
      <c r="D11">
        <v>20</v>
      </c>
      <c r="E11">
        <f>11.52*4</f>
        <v>46.08</v>
      </c>
      <c r="F11">
        <v>0.95</v>
      </c>
      <c r="G11">
        <f>G7*4</f>
        <v>46.08</v>
      </c>
      <c r="H11">
        <f>H7*4</f>
        <v>46.08</v>
      </c>
    </row>
    <row r="12" spans="1:9" x14ac:dyDescent="0.35">
      <c r="A12">
        <v>9</v>
      </c>
      <c r="B12">
        <f>B7*5</f>
        <v>44400</v>
      </c>
      <c r="C12">
        <v>0</v>
      </c>
      <c r="D12">
        <v>20</v>
      </c>
      <c r="E12">
        <f>11.52*5</f>
        <v>57.599999999999994</v>
      </c>
      <c r="F12">
        <v>0.95</v>
      </c>
      <c r="G12">
        <f>G7*5</f>
        <v>57.599999999999994</v>
      </c>
      <c r="H12">
        <f>H7*5</f>
        <v>57.599999999999994</v>
      </c>
    </row>
    <row r="14" spans="1:9" x14ac:dyDescent="0.35">
      <c r="C14" t="s">
        <v>17</v>
      </c>
    </row>
  </sheetData>
  <hyperlinks>
    <hyperlink ref="I2" r:id="rId1" xr:uid="{35B2F044-0FCA-4671-A2D3-C250A32052C6}"/>
  </hyperlink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92979-A8E2-4BEE-B400-65EF223A656E}">
  <dimension ref="A1:J11"/>
  <sheetViews>
    <sheetView workbookViewId="0">
      <selection sqref="A1:N11"/>
    </sheetView>
  </sheetViews>
  <sheetFormatPr baseColWidth="10" defaultRowHeight="14.5" x14ac:dyDescent="0.35"/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2"/>
    </row>
    <row r="2" spans="1:10" x14ac:dyDescent="0.35">
      <c r="A2">
        <v>1</v>
      </c>
      <c r="B2">
        <v>0</v>
      </c>
      <c r="C2">
        <v>0</v>
      </c>
      <c r="D2">
        <v>20</v>
      </c>
      <c r="E2" s="3">
        <v>0</v>
      </c>
      <c r="F2">
        <v>0.96</v>
      </c>
      <c r="G2">
        <v>0</v>
      </c>
      <c r="H2">
        <v>0</v>
      </c>
      <c r="J2" s="2"/>
    </row>
    <row r="3" spans="1:10" x14ac:dyDescent="0.35">
      <c r="A3">
        <v>2</v>
      </c>
      <c r="D3">
        <v>20</v>
      </c>
      <c r="E3" s="3">
        <v>4.5</v>
      </c>
      <c r="F3">
        <v>0.96</v>
      </c>
      <c r="G3">
        <v>2.5</v>
      </c>
      <c r="H3">
        <v>2.5</v>
      </c>
      <c r="I3" t="s">
        <v>13</v>
      </c>
      <c r="J3" s="2" t="s">
        <v>14</v>
      </c>
    </row>
    <row r="4" spans="1:10" x14ac:dyDescent="0.35">
      <c r="A4">
        <v>3</v>
      </c>
      <c r="D4">
        <v>20</v>
      </c>
      <c r="E4" s="3">
        <v>6.75</v>
      </c>
      <c r="F4">
        <v>0.96</v>
      </c>
      <c r="G4">
        <v>3.3</v>
      </c>
      <c r="H4">
        <v>3.3</v>
      </c>
      <c r="I4" t="s">
        <v>13</v>
      </c>
      <c r="J4" s="2"/>
    </row>
    <row r="5" spans="1:10" x14ac:dyDescent="0.35">
      <c r="A5">
        <v>4</v>
      </c>
      <c r="D5">
        <v>20</v>
      </c>
      <c r="E5" s="3">
        <v>9</v>
      </c>
      <c r="F5">
        <v>0.96</v>
      </c>
      <c r="G5">
        <v>3.3</v>
      </c>
      <c r="H5">
        <v>3.3</v>
      </c>
      <c r="I5" t="s">
        <v>13</v>
      </c>
      <c r="J5" s="2"/>
    </row>
    <row r="6" spans="1:10" x14ac:dyDescent="0.35">
      <c r="A6">
        <v>5</v>
      </c>
      <c r="D6">
        <v>20</v>
      </c>
      <c r="E6" s="3">
        <v>11.25</v>
      </c>
      <c r="F6">
        <v>0.96</v>
      </c>
      <c r="G6">
        <v>3.3</v>
      </c>
      <c r="H6">
        <v>3.3</v>
      </c>
      <c r="I6" t="s">
        <v>13</v>
      </c>
      <c r="J6" s="2"/>
    </row>
    <row r="7" spans="1:10" x14ac:dyDescent="0.35">
      <c r="A7">
        <v>6</v>
      </c>
      <c r="D7">
        <v>20</v>
      </c>
      <c r="E7" s="3">
        <v>13.5</v>
      </c>
      <c r="F7">
        <v>0.96</v>
      </c>
      <c r="G7">
        <v>3.3</v>
      </c>
      <c r="H7">
        <v>3.3</v>
      </c>
      <c r="I7" t="s">
        <v>13</v>
      </c>
      <c r="J7" s="2"/>
    </row>
    <row r="8" spans="1:10" x14ac:dyDescent="0.35">
      <c r="A8">
        <v>7</v>
      </c>
      <c r="D8">
        <v>20</v>
      </c>
      <c r="E8" s="3">
        <v>20.25</v>
      </c>
      <c r="F8">
        <v>0.96</v>
      </c>
      <c r="G8">
        <v>9.9</v>
      </c>
      <c r="H8">
        <v>9.9</v>
      </c>
      <c r="I8" t="s">
        <v>15</v>
      </c>
      <c r="J8" s="2" t="s">
        <v>16</v>
      </c>
    </row>
    <row r="9" spans="1:10" x14ac:dyDescent="0.35">
      <c r="A9">
        <v>8</v>
      </c>
      <c r="D9">
        <v>20</v>
      </c>
      <c r="E9" s="3">
        <v>27</v>
      </c>
      <c r="F9">
        <v>0.96</v>
      </c>
      <c r="G9">
        <v>9.9</v>
      </c>
      <c r="H9">
        <v>9.9</v>
      </c>
      <c r="I9" t="s">
        <v>15</v>
      </c>
      <c r="J9" s="2"/>
    </row>
    <row r="10" spans="1:10" x14ac:dyDescent="0.35">
      <c r="A10">
        <v>9</v>
      </c>
      <c r="D10">
        <v>20</v>
      </c>
      <c r="E10" s="3">
        <v>33.75</v>
      </c>
      <c r="F10">
        <v>0.96</v>
      </c>
      <c r="G10">
        <v>9.9</v>
      </c>
      <c r="H10">
        <v>9.9</v>
      </c>
      <c r="I10" t="s">
        <v>15</v>
      </c>
      <c r="J10" s="2"/>
    </row>
    <row r="11" spans="1:10" x14ac:dyDescent="0.35">
      <c r="A11">
        <v>10</v>
      </c>
      <c r="D11">
        <v>20</v>
      </c>
      <c r="E11" s="3">
        <v>40.5</v>
      </c>
      <c r="F11">
        <v>0.96</v>
      </c>
      <c r="G11">
        <v>9.9</v>
      </c>
      <c r="H11">
        <v>9.9</v>
      </c>
      <c r="I11" t="s">
        <v>15</v>
      </c>
      <c r="J11" s="2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BYD</vt:lpstr>
      <vt:lpstr>Sonnen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 Pontzen</dc:creator>
  <cp:lastModifiedBy>Florian Pontzen</cp:lastModifiedBy>
  <dcterms:created xsi:type="dcterms:W3CDTF">2019-10-23T07:44:22Z</dcterms:created>
  <dcterms:modified xsi:type="dcterms:W3CDTF">2019-10-24T16:05:10Z</dcterms:modified>
</cp:coreProperties>
</file>