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60" yWindow="60" windowWidth="34600" windowHeight="23300"/>
  </bookViews>
  <sheets>
    <sheet name="Sheet1" sheetId="1" r:id="rId1"/>
  </sheets>
  <calcPr calcId="110304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90"/>
  <c r="I91"/>
  <c r="I92"/>
  <c r="E93"/>
  <c r="D93"/>
  <c r="E92"/>
  <c r="D92"/>
  <c r="E90"/>
  <c r="E91"/>
  <c r="D90"/>
  <c r="D91"/>
  <c r="H90"/>
  <c r="H91"/>
  <c r="G90"/>
  <c r="G91"/>
  <c r="H93"/>
  <c r="G93"/>
  <c r="F93"/>
  <c r="H92"/>
  <c r="G92"/>
  <c r="F92"/>
  <c r="F90"/>
  <c r="F91"/>
  <c r="I93"/>
</calcChain>
</file>

<file path=xl/sharedStrings.xml><?xml version="1.0" encoding="utf-8"?>
<sst xmlns="http://schemas.openxmlformats.org/spreadsheetml/2006/main" count="190" uniqueCount="30">
  <si>
    <t>Library</t>
  </si>
  <si>
    <t>ExomeCoveringBase</t>
  </si>
  <si>
    <t>MeanCoverage</t>
  </si>
  <si>
    <t>MedianCoverage</t>
  </si>
  <si>
    <t>100+100 PE</t>
  </si>
  <si>
    <t>76+76 PE</t>
  </si>
  <si>
    <t>76+76 PE, 76 SE</t>
  </si>
  <si>
    <t>76 SE</t>
  </si>
  <si>
    <t>TotalReads</t>
  </si>
  <si>
    <t>CaptureSpec (approx)</t>
  </si>
  <si>
    <t>Coverage&gt;=15 (%)</t>
  </si>
  <si>
    <t>DP1</t>
  </si>
  <si>
    <t>baseline</t>
  </si>
  <si>
    <t>normal</t>
  </si>
  <si>
    <t>DP2</t>
  </si>
  <si>
    <t>DP3</t>
  </si>
  <si>
    <t>DP4</t>
  </si>
  <si>
    <t>DP5</t>
  </si>
  <si>
    <t>DP6</t>
  </si>
  <si>
    <t>DP7</t>
  </si>
  <si>
    <t>DP8</t>
  </si>
  <si>
    <t>DP9</t>
  </si>
  <si>
    <t>baseline2</t>
  </si>
  <si>
    <t>PatientNumber</t>
  </si>
  <si>
    <t>BiopsyTiming</t>
  </si>
  <si>
    <t>Average</t>
  </si>
  <si>
    <t>Median</t>
  </si>
  <si>
    <t>Min</t>
  </si>
  <si>
    <t>Max</t>
  </si>
  <si>
    <t>Supplementary Table S3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</si>
</sst>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</font>
    <font>
      <sz val="10"/>
      <name val="Arial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1" applyNumberFormat="1" applyFont="1" applyFill="1" applyBorder="1" applyAlignment="1" applyProtection="1"/>
    <xf numFmtId="0" fontId="0" fillId="0" borderId="0" xfId="0" applyAlignment="1">
      <alignment wrapText="1"/>
    </xf>
    <xf numFmtId="0" fontId="0" fillId="0" borderId="0" xfId="0" applyFill="1"/>
  </cellXfs>
  <cellStyles count="2">
    <cellStyle name="Excel_BuiltIn_Note" xfId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3"/>
  <sheetViews>
    <sheetView tabSelected="1" zoomScale="200" workbookViewId="0">
      <selection activeCell="C1" sqref="C1"/>
    </sheetView>
  </sheetViews>
  <sheetFormatPr baseColWidth="10" defaultColWidth="8.83203125" defaultRowHeight="14"/>
  <cols>
    <col min="1" max="1" width="13.5" bestFit="1" customWidth="1"/>
    <col min="2" max="2" width="13.5" customWidth="1"/>
    <col min="3" max="3" width="16.33203125" customWidth="1"/>
    <col min="4" max="4" width="13" customWidth="1"/>
    <col min="5" max="5" width="18.1640625" customWidth="1"/>
    <col min="6" max="6" width="13.5" bestFit="1" customWidth="1"/>
    <col min="7" max="7" width="14.83203125" bestFit="1" customWidth="1"/>
    <col min="8" max="8" width="15.83203125" bestFit="1" customWidth="1"/>
    <col min="9" max="9" width="18.6640625" bestFit="1" customWidth="1"/>
  </cols>
  <sheetData>
    <row r="1" spans="1:9">
      <c r="A1" t="s">
        <v>29</v>
      </c>
    </row>
    <row r="2" spans="1:9" ht="28.25" customHeight="1">
      <c r="A2" t="s">
        <v>23</v>
      </c>
      <c r="B2" s="3" t="s">
        <v>24</v>
      </c>
      <c r="C2" s="1" t="s">
        <v>0</v>
      </c>
      <c r="D2" s="1" t="s">
        <v>8</v>
      </c>
      <c r="E2" s="1" t="s">
        <v>1</v>
      </c>
      <c r="F2" s="1" t="s">
        <v>2</v>
      </c>
      <c r="G2" s="1" t="s">
        <v>3</v>
      </c>
      <c r="H2" s="1" t="s">
        <v>10</v>
      </c>
      <c r="I2" s="1" t="s">
        <v>9</v>
      </c>
    </row>
    <row r="3" spans="1:9">
      <c r="A3">
        <v>15</v>
      </c>
      <c r="B3" t="s">
        <v>11</v>
      </c>
      <c r="C3" s="2" t="s">
        <v>4</v>
      </c>
      <c r="D3" s="1">
        <v>273285216</v>
      </c>
      <c r="E3" s="2">
        <v>7295786745</v>
      </c>
      <c r="F3" s="2">
        <v>113.66</v>
      </c>
      <c r="G3" s="2">
        <v>80</v>
      </c>
      <c r="H3" s="2">
        <v>78.400000000000006</v>
      </c>
      <c r="I3" s="1">
        <f>E3/(D3*100)</f>
        <v>0.2669660236944541</v>
      </c>
    </row>
    <row r="4" spans="1:9">
      <c r="A4">
        <v>15</v>
      </c>
      <c r="B4" t="s">
        <v>12</v>
      </c>
      <c r="C4" s="2" t="s">
        <v>4</v>
      </c>
      <c r="D4" s="1">
        <v>291395164</v>
      </c>
      <c r="E4" s="2">
        <v>7740635746</v>
      </c>
      <c r="F4" s="2">
        <v>120.59</v>
      </c>
      <c r="G4" s="2">
        <v>85</v>
      </c>
      <c r="H4" s="2">
        <v>78.099999999999994</v>
      </c>
      <c r="I4" s="1">
        <f t="shared" ref="I4:I57" si="0">E4/(D4*100)</f>
        <v>0.26564050136398282</v>
      </c>
    </row>
    <row r="5" spans="1:9">
      <c r="A5">
        <v>15</v>
      </c>
      <c r="B5" t="s">
        <v>13</v>
      </c>
      <c r="C5" s="2" t="s">
        <v>4</v>
      </c>
      <c r="D5" s="1">
        <v>240319216</v>
      </c>
      <c r="E5" s="2">
        <v>6882222600</v>
      </c>
      <c r="F5" s="2">
        <v>107.22</v>
      </c>
      <c r="G5" s="2">
        <v>81</v>
      </c>
      <c r="H5" s="2">
        <v>78.099999999999994</v>
      </c>
      <c r="I5" s="1">
        <f t="shared" si="0"/>
        <v>0.28637837267245414</v>
      </c>
    </row>
    <row r="6" spans="1:9">
      <c r="A6">
        <v>26</v>
      </c>
      <c r="B6" t="s">
        <v>11</v>
      </c>
      <c r="C6" s="2" t="s">
        <v>4</v>
      </c>
      <c r="D6" s="1">
        <v>247709670</v>
      </c>
      <c r="E6" s="2">
        <v>9382287783</v>
      </c>
      <c r="F6" s="2">
        <v>146.16</v>
      </c>
      <c r="G6" s="2">
        <v>125</v>
      </c>
      <c r="H6" s="2">
        <v>94.1</v>
      </c>
      <c r="I6" s="1">
        <f t="shared" si="0"/>
        <v>0.37876146631659557</v>
      </c>
    </row>
    <row r="7" spans="1:9">
      <c r="A7">
        <v>26</v>
      </c>
      <c r="B7" t="s">
        <v>14</v>
      </c>
      <c r="C7" s="2" t="s">
        <v>4</v>
      </c>
      <c r="D7" s="1">
        <v>238794070</v>
      </c>
      <c r="E7" s="2">
        <v>8811220693</v>
      </c>
      <c r="F7" s="2">
        <v>137.27000000000001</v>
      </c>
      <c r="G7" s="2">
        <v>119</v>
      </c>
      <c r="H7" s="2">
        <v>94.2</v>
      </c>
      <c r="I7" s="1">
        <f t="shared" si="0"/>
        <v>0.3689882538959196</v>
      </c>
    </row>
    <row r="8" spans="1:9">
      <c r="A8">
        <v>26</v>
      </c>
      <c r="B8" t="s">
        <v>12</v>
      </c>
      <c r="C8" s="2" t="s">
        <v>4</v>
      </c>
      <c r="D8" s="1">
        <v>224100850</v>
      </c>
      <c r="E8" s="2">
        <v>8370556442</v>
      </c>
      <c r="F8" s="2">
        <v>130.4</v>
      </c>
      <c r="G8" s="2">
        <v>115</v>
      </c>
      <c r="H8" s="2">
        <v>94</v>
      </c>
      <c r="I8" s="1">
        <f t="shared" si="0"/>
        <v>0.37351738924685024</v>
      </c>
    </row>
    <row r="9" spans="1:9">
      <c r="A9">
        <v>26</v>
      </c>
      <c r="B9" t="s">
        <v>13</v>
      </c>
      <c r="C9" s="2" t="s">
        <v>4</v>
      </c>
      <c r="D9" s="1">
        <v>246714014</v>
      </c>
      <c r="E9" s="2">
        <v>9096226476</v>
      </c>
      <c r="F9" s="2">
        <v>141.71</v>
      </c>
      <c r="G9" s="2">
        <v>128</v>
      </c>
      <c r="H9" s="2">
        <v>94.3</v>
      </c>
      <c r="I9" s="1">
        <f t="shared" si="0"/>
        <v>0.36869516767701732</v>
      </c>
    </row>
    <row r="10" spans="1:9">
      <c r="A10">
        <v>9</v>
      </c>
      <c r="B10" t="s">
        <v>11</v>
      </c>
      <c r="C10" s="2" t="s">
        <v>5</v>
      </c>
      <c r="D10" s="1">
        <v>105925936</v>
      </c>
      <c r="E10" s="2">
        <v>4515113775</v>
      </c>
      <c r="F10" s="2">
        <v>70.34</v>
      </c>
      <c r="G10" s="2">
        <v>49</v>
      </c>
      <c r="H10" s="2">
        <v>72.7</v>
      </c>
      <c r="I10" s="1">
        <f>E10/(D10*76)</f>
        <v>0.5608578410514663</v>
      </c>
    </row>
    <row r="11" spans="1:9">
      <c r="A11">
        <v>9</v>
      </c>
      <c r="B11" t="s">
        <v>14</v>
      </c>
      <c r="C11" s="2" t="s">
        <v>6</v>
      </c>
      <c r="D11" s="1">
        <v>126102590</v>
      </c>
      <c r="E11" s="2">
        <v>5320940488</v>
      </c>
      <c r="F11" s="2">
        <v>82.89</v>
      </c>
      <c r="G11" s="2">
        <v>56</v>
      </c>
      <c r="H11" s="2">
        <v>72.5</v>
      </c>
      <c r="I11" s="1">
        <f>E11/(D11*76)</f>
        <v>0.555201719822767</v>
      </c>
    </row>
    <row r="12" spans="1:9">
      <c r="A12">
        <v>9</v>
      </c>
      <c r="B12" t="s">
        <v>15</v>
      </c>
      <c r="C12" s="2" t="s">
        <v>5</v>
      </c>
      <c r="D12" s="1">
        <v>118219308</v>
      </c>
      <c r="E12" s="2">
        <v>5272661576</v>
      </c>
      <c r="F12" s="2">
        <v>82.14</v>
      </c>
      <c r="G12" s="2">
        <v>57</v>
      </c>
      <c r="H12" s="2">
        <v>74.599999999999994</v>
      </c>
      <c r="I12" s="1">
        <f>E12/(D12*76)</f>
        <v>0.58685105820446859</v>
      </c>
    </row>
    <row r="13" spans="1:9">
      <c r="A13">
        <v>9</v>
      </c>
      <c r="B13" t="s">
        <v>12</v>
      </c>
      <c r="C13" s="2" t="s">
        <v>6</v>
      </c>
      <c r="D13" s="1">
        <v>124559663</v>
      </c>
      <c r="E13" s="2">
        <v>5169413240</v>
      </c>
      <c r="F13" s="2">
        <v>80.53</v>
      </c>
      <c r="G13" s="2">
        <v>55</v>
      </c>
      <c r="H13" s="2">
        <v>72.8</v>
      </c>
      <c r="I13" s="1">
        <f>E13/(D13*76)</f>
        <v>0.54607240919685129</v>
      </c>
    </row>
    <row r="14" spans="1:9">
      <c r="A14">
        <v>9</v>
      </c>
      <c r="B14" t="s">
        <v>13</v>
      </c>
      <c r="C14" s="2" t="s">
        <v>7</v>
      </c>
      <c r="D14" s="1">
        <v>52058658</v>
      </c>
      <c r="E14" s="2">
        <v>1955241886</v>
      </c>
      <c r="F14" s="2">
        <v>30.46</v>
      </c>
      <c r="G14" s="2">
        <v>23</v>
      </c>
      <c r="H14" s="2">
        <v>60.3</v>
      </c>
      <c r="I14" s="1">
        <f>E14/(D14*76)</f>
        <v>0.49418997548981441</v>
      </c>
    </row>
    <row r="15" spans="1:9">
      <c r="A15">
        <v>35</v>
      </c>
      <c r="B15" t="s">
        <v>11</v>
      </c>
      <c r="C15" s="2" t="s">
        <v>4</v>
      </c>
      <c r="D15" s="2">
        <v>146526162</v>
      </c>
      <c r="E15" s="2">
        <v>6370231372</v>
      </c>
      <c r="F15" s="2">
        <v>99.24</v>
      </c>
      <c r="G15" s="2">
        <v>72</v>
      </c>
      <c r="H15" s="2">
        <v>78.599999999999994</v>
      </c>
      <c r="I15" s="1">
        <f t="shared" si="0"/>
        <v>0.43475044217700864</v>
      </c>
    </row>
    <row r="16" spans="1:9">
      <c r="A16">
        <v>35</v>
      </c>
      <c r="B16" t="s">
        <v>12</v>
      </c>
      <c r="C16" s="2" t="s">
        <v>4</v>
      </c>
      <c r="D16" s="2">
        <v>134556072</v>
      </c>
      <c r="E16" s="2">
        <v>5199577535</v>
      </c>
      <c r="F16" s="2">
        <v>81</v>
      </c>
      <c r="G16" s="2">
        <v>59</v>
      </c>
      <c r="H16" s="2">
        <v>77.3</v>
      </c>
      <c r="I16" s="1">
        <f t="shared" si="0"/>
        <v>0.38642459293847403</v>
      </c>
    </row>
    <row r="17" spans="1:9">
      <c r="A17">
        <v>35</v>
      </c>
      <c r="B17" t="s">
        <v>13</v>
      </c>
      <c r="C17" s="2" t="s">
        <v>4</v>
      </c>
      <c r="D17" s="2">
        <v>138828562</v>
      </c>
      <c r="E17" s="2">
        <v>5856422701</v>
      </c>
      <c r="F17" s="2">
        <v>91.23</v>
      </c>
      <c r="G17" s="2">
        <v>72</v>
      </c>
      <c r="H17" s="2">
        <v>79</v>
      </c>
      <c r="I17" s="1">
        <f t="shared" si="0"/>
        <v>0.42184566465508733</v>
      </c>
    </row>
    <row r="18" spans="1:9">
      <c r="A18">
        <v>22</v>
      </c>
      <c r="B18" t="s">
        <v>11</v>
      </c>
      <c r="C18" s="2" t="s">
        <v>4</v>
      </c>
      <c r="D18" s="1">
        <v>256005786</v>
      </c>
      <c r="E18" s="2">
        <v>8619579480</v>
      </c>
      <c r="F18" s="2">
        <v>134.28</v>
      </c>
      <c r="G18" s="2">
        <v>123</v>
      </c>
      <c r="H18" s="2">
        <v>94.2</v>
      </c>
      <c r="I18" s="1">
        <f t="shared" si="0"/>
        <v>0.33669471361088693</v>
      </c>
    </row>
    <row r="19" spans="1:9">
      <c r="A19">
        <v>22</v>
      </c>
      <c r="B19" t="s">
        <v>14</v>
      </c>
      <c r="C19" s="2" t="s">
        <v>4</v>
      </c>
      <c r="D19" s="1">
        <v>222461084</v>
      </c>
      <c r="E19" s="2">
        <v>8513536687</v>
      </c>
      <c r="F19" s="2">
        <v>132.63</v>
      </c>
      <c r="G19" s="2">
        <v>119</v>
      </c>
      <c r="H19" s="2">
        <v>94</v>
      </c>
      <c r="I19" s="1">
        <f t="shared" si="0"/>
        <v>0.38269779747184907</v>
      </c>
    </row>
    <row r="20" spans="1:9">
      <c r="A20">
        <v>22</v>
      </c>
      <c r="B20" t="s">
        <v>15</v>
      </c>
      <c r="C20" s="2" t="s">
        <v>4</v>
      </c>
      <c r="D20" s="1">
        <v>270261274</v>
      </c>
      <c r="E20" s="2">
        <v>9757096723</v>
      </c>
      <c r="F20" s="2">
        <v>152</v>
      </c>
      <c r="G20" s="2">
        <v>137</v>
      </c>
      <c r="H20" s="2">
        <v>94.3</v>
      </c>
      <c r="I20" s="1">
        <f t="shared" si="0"/>
        <v>0.36102459588790364</v>
      </c>
    </row>
    <row r="21" spans="1:9">
      <c r="A21">
        <v>22</v>
      </c>
      <c r="B21" t="s">
        <v>12</v>
      </c>
      <c r="C21" s="2" t="s">
        <v>4</v>
      </c>
      <c r="D21" s="1">
        <v>226522784</v>
      </c>
      <c r="E21" s="2">
        <v>9566987053</v>
      </c>
      <c r="F21" s="2">
        <v>149.04</v>
      </c>
      <c r="G21" s="2">
        <v>125</v>
      </c>
      <c r="H21" s="2">
        <v>94.4</v>
      </c>
      <c r="I21" s="1">
        <f t="shared" si="0"/>
        <v>0.4223410503819342</v>
      </c>
    </row>
    <row r="22" spans="1:9">
      <c r="A22">
        <v>22</v>
      </c>
      <c r="B22" t="s">
        <v>13</v>
      </c>
      <c r="C22" s="2" t="s">
        <v>4</v>
      </c>
      <c r="D22" s="1">
        <v>260584016</v>
      </c>
      <c r="E22" s="2">
        <v>8980361174</v>
      </c>
      <c r="F22" s="2">
        <v>139.9</v>
      </c>
      <c r="G22" s="2">
        <v>133</v>
      </c>
      <c r="H22" s="2">
        <v>94</v>
      </c>
      <c r="I22" s="1">
        <f t="shared" si="0"/>
        <v>0.34462440604952532</v>
      </c>
    </row>
    <row r="23" spans="1:9">
      <c r="A23">
        <v>44</v>
      </c>
      <c r="B23" t="s">
        <v>11</v>
      </c>
      <c r="C23" s="2" t="s">
        <v>4</v>
      </c>
      <c r="D23" s="1">
        <v>216569682</v>
      </c>
      <c r="E23" s="2">
        <v>8411198069</v>
      </c>
      <c r="F23" s="2">
        <v>131.03</v>
      </c>
      <c r="G23" s="2">
        <v>116</v>
      </c>
      <c r="H23" s="2">
        <v>94</v>
      </c>
      <c r="I23" s="1">
        <f t="shared" si="0"/>
        <v>0.38838299023775635</v>
      </c>
    </row>
    <row r="24" spans="1:9">
      <c r="A24">
        <v>44</v>
      </c>
      <c r="B24" t="s">
        <v>14</v>
      </c>
      <c r="C24" s="2" t="s">
        <v>4</v>
      </c>
      <c r="D24" s="1">
        <v>193123238</v>
      </c>
      <c r="E24" s="2">
        <v>7506897632</v>
      </c>
      <c r="F24" s="2">
        <v>116.95</v>
      </c>
      <c r="G24" s="2">
        <v>103</v>
      </c>
      <c r="H24" s="2">
        <v>93.9</v>
      </c>
      <c r="I24" s="1">
        <f t="shared" si="0"/>
        <v>0.38871021994774135</v>
      </c>
    </row>
    <row r="25" spans="1:9">
      <c r="A25">
        <v>44</v>
      </c>
      <c r="B25" t="s">
        <v>12</v>
      </c>
      <c r="C25" s="2" t="s">
        <v>4</v>
      </c>
      <c r="D25" s="1">
        <v>207597660</v>
      </c>
      <c r="E25" s="2">
        <v>8186116265</v>
      </c>
      <c r="F25" s="2">
        <v>127.53</v>
      </c>
      <c r="G25" s="2">
        <v>111</v>
      </c>
      <c r="H25" s="2">
        <v>94</v>
      </c>
      <c r="I25" s="1">
        <f t="shared" si="0"/>
        <v>0.39432603744184785</v>
      </c>
    </row>
    <row r="26" spans="1:9">
      <c r="A26">
        <v>44</v>
      </c>
      <c r="B26" t="s">
        <v>13</v>
      </c>
      <c r="C26" s="2" t="s">
        <v>4</v>
      </c>
      <c r="D26" s="1">
        <v>204094722</v>
      </c>
      <c r="E26" s="2">
        <v>7501504831</v>
      </c>
      <c r="F26" s="2">
        <v>116.86</v>
      </c>
      <c r="G26" s="2">
        <v>105</v>
      </c>
      <c r="H26" s="2">
        <v>93.9</v>
      </c>
      <c r="I26" s="1">
        <f t="shared" si="0"/>
        <v>0.36755016286016451</v>
      </c>
    </row>
    <row r="27" spans="1:9">
      <c r="A27">
        <v>40</v>
      </c>
      <c r="B27" t="s">
        <v>11</v>
      </c>
      <c r="C27" s="2" t="s">
        <v>4</v>
      </c>
      <c r="D27" s="1">
        <v>355422760</v>
      </c>
      <c r="E27" s="2">
        <v>2620627567</v>
      </c>
      <c r="F27" s="2">
        <v>40.83</v>
      </c>
      <c r="G27" s="2">
        <v>38</v>
      </c>
      <c r="H27" s="2">
        <v>86.8</v>
      </c>
      <c r="I27" s="1">
        <f t="shared" si="0"/>
        <v>7.3732688559393328E-2</v>
      </c>
    </row>
    <row r="28" spans="1:9">
      <c r="A28">
        <v>40</v>
      </c>
      <c r="B28" t="s">
        <v>14</v>
      </c>
      <c r="C28" s="2" t="s">
        <v>4</v>
      </c>
      <c r="D28" s="1">
        <v>176563058</v>
      </c>
      <c r="E28" s="2">
        <v>7481477625</v>
      </c>
      <c r="F28" s="2">
        <v>116.55</v>
      </c>
      <c r="G28" s="2">
        <v>89</v>
      </c>
      <c r="H28" s="2">
        <v>93.2</v>
      </c>
      <c r="I28" s="1">
        <f t="shared" si="0"/>
        <v>0.423728367063058</v>
      </c>
    </row>
    <row r="29" spans="1:9">
      <c r="A29">
        <v>40</v>
      </c>
      <c r="B29" t="s">
        <v>12</v>
      </c>
      <c r="C29" s="2" t="s">
        <v>4</v>
      </c>
      <c r="D29" s="1">
        <v>486456224</v>
      </c>
      <c r="E29" s="2">
        <v>5846894191</v>
      </c>
      <c r="F29" s="2">
        <v>91.09</v>
      </c>
      <c r="G29" s="2">
        <v>80</v>
      </c>
      <c r="H29" s="2">
        <v>93</v>
      </c>
      <c r="I29" s="1">
        <f t="shared" si="0"/>
        <v>0.12019363516253417</v>
      </c>
    </row>
    <row r="30" spans="1:9">
      <c r="A30">
        <v>40</v>
      </c>
      <c r="B30" t="s">
        <v>13</v>
      </c>
      <c r="C30" s="2" t="s">
        <v>4</v>
      </c>
      <c r="D30" s="1">
        <v>225223084</v>
      </c>
      <c r="E30" s="2">
        <v>8381705708</v>
      </c>
      <c r="F30" s="2">
        <v>130.57</v>
      </c>
      <c r="G30" s="2">
        <v>119</v>
      </c>
      <c r="H30" s="2">
        <v>94.2</v>
      </c>
      <c r="I30" s="1">
        <f t="shared" si="0"/>
        <v>0.3721512714922241</v>
      </c>
    </row>
    <row r="31" spans="1:9">
      <c r="A31">
        <v>39</v>
      </c>
      <c r="B31" t="s">
        <v>11</v>
      </c>
      <c r="C31" s="2" t="s">
        <v>4</v>
      </c>
      <c r="D31" s="1">
        <v>187551226</v>
      </c>
      <c r="E31" s="2">
        <v>5259460930</v>
      </c>
      <c r="F31" s="2">
        <v>81.93</v>
      </c>
      <c r="G31" s="2">
        <v>65</v>
      </c>
      <c r="H31" s="2">
        <v>78</v>
      </c>
      <c r="I31" s="1">
        <f t="shared" si="0"/>
        <v>0.28042796851671875</v>
      </c>
    </row>
    <row r="32" spans="1:9">
      <c r="A32">
        <v>39</v>
      </c>
      <c r="B32" t="s">
        <v>12</v>
      </c>
      <c r="C32" s="2" t="s">
        <v>4</v>
      </c>
      <c r="D32" s="1">
        <v>160412316</v>
      </c>
      <c r="E32" s="2">
        <v>5148236521</v>
      </c>
      <c r="F32" s="2">
        <v>80.2</v>
      </c>
      <c r="G32" s="2">
        <v>64</v>
      </c>
      <c r="H32" s="2">
        <v>78.2</v>
      </c>
      <c r="I32" s="1">
        <f t="shared" si="0"/>
        <v>0.32093773404530856</v>
      </c>
    </row>
    <row r="33" spans="1:9">
      <c r="A33">
        <v>39</v>
      </c>
      <c r="B33" t="s">
        <v>13</v>
      </c>
      <c r="C33" s="2" t="s">
        <v>4</v>
      </c>
      <c r="D33" s="1">
        <v>178066098</v>
      </c>
      <c r="E33" s="2">
        <v>4757496466</v>
      </c>
      <c r="F33" s="2">
        <v>74.11</v>
      </c>
      <c r="G33" s="2">
        <v>62</v>
      </c>
      <c r="H33" s="2">
        <v>78.2</v>
      </c>
      <c r="I33" s="1">
        <f t="shared" si="0"/>
        <v>0.26717587005247906</v>
      </c>
    </row>
    <row r="34" spans="1:9">
      <c r="A34">
        <v>36</v>
      </c>
      <c r="B34" t="s">
        <v>11</v>
      </c>
      <c r="C34" s="2" t="s">
        <v>4</v>
      </c>
      <c r="D34" s="1">
        <v>121907630</v>
      </c>
      <c r="E34" s="2">
        <v>5339608683</v>
      </c>
      <c r="F34" s="2">
        <v>83.18</v>
      </c>
      <c r="G34" s="2">
        <v>64</v>
      </c>
      <c r="H34" s="2">
        <v>76.8</v>
      </c>
      <c r="I34" s="1">
        <f t="shared" si="0"/>
        <v>0.43800446969562118</v>
      </c>
    </row>
    <row r="35" spans="1:9">
      <c r="A35">
        <v>36</v>
      </c>
      <c r="B35" t="s">
        <v>12</v>
      </c>
      <c r="C35" s="2" t="s">
        <v>4</v>
      </c>
      <c r="D35" s="1">
        <v>122298904</v>
      </c>
      <c r="E35" s="2">
        <v>5208472719</v>
      </c>
      <c r="F35" s="2">
        <v>81.14</v>
      </c>
      <c r="G35" s="2">
        <v>59</v>
      </c>
      <c r="H35" s="2">
        <v>76.099999999999994</v>
      </c>
      <c r="I35" s="1">
        <f t="shared" si="0"/>
        <v>0.42588057199596818</v>
      </c>
    </row>
    <row r="36" spans="1:9">
      <c r="A36">
        <v>36</v>
      </c>
      <c r="B36" t="s">
        <v>13</v>
      </c>
      <c r="C36" s="2" t="s">
        <v>4</v>
      </c>
      <c r="D36" s="1">
        <v>141482392</v>
      </c>
      <c r="E36" s="2">
        <v>5469758840</v>
      </c>
      <c r="F36" s="2">
        <v>85.21</v>
      </c>
      <c r="G36" s="2">
        <v>68</v>
      </c>
      <c r="H36" s="2">
        <v>77.599999999999994</v>
      </c>
      <c r="I36" s="1">
        <f t="shared" si="0"/>
        <v>0.38660350328258514</v>
      </c>
    </row>
    <row r="37" spans="1:9">
      <c r="A37">
        <v>24</v>
      </c>
      <c r="B37" t="s">
        <v>11</v>
      </c>
      <c r="C37" s="2" t="s">
        <v>4</v>
      </c>
      <c r="D37" s="1">
        <v>168029292</v>
      </c>
      <c r="E37" s="2">
        <v>5567705281</v>
      </c>
      <c r="F37" s="2">
        <v>86.74</v>
      </c>
      <c r="G37" s="2">
        <v>80</v>
      </c>
      <c r="H37" s="2">
        <v>93</v>
      </c>
      <c r="I37" s="1">
        <f t="shared" si="0"/>
        <v>0.33135325482416483</v>
      </c>
    </row>
    <row r="38" spans="1:9">
      <c r="A38">
        <v>24</v>
      </c>
      <c r="B38" t="s">
        <v>14</v>
      </c>
      <c r="C38" s="2" t="s">
        <v>4</v>
      </c>
      <c r="D38" s="1">
        <v>231052708</v>
      </c>
      <c r="E38" s="2">
        <v>8614795600</v>
      </c>
      <c r="F38" s="2">
        <v>134.21</v>
      </c>
      <c r="G38" s="2">
        <v>122</v>
      </c>
      <c r="H38" s="2">
        <v>94.1</v>
      </c>
      <c r="I38" s="1">
        <f t="shared" si="0"/>
        <v>0.37284980014170621</v>
      </c>
    </row>
    <row r="39" spans="1:9">
      <c r="A39">
        <v>24</v>
      </c>
      <c r="B39" t="s">
        <v>15</v>
      </c>
      <c r="C39" s="2" t="s">
        <v>4</v>
      </c>
      <c r="D39" s="1">
        <v>249791354</v>
      </c>
      <c r="E39" s="2">
        <v>7712209400</v>
      </c>
      <c r="F39" s="2">
        <v>120.15</v>
      </c>
      <c r="G39" s="2">
        <v>109</v>
      </c>
      <c r="H39" s="2">
        <v>93.7</v>
      </c>
      <c r="I39" s="1">
        <f t="shared" si="0"/>
        <v>0.30874605051382203</v>
      </c>
    </row>
    <row r="40" spans="1:9">
      <c r="A40">
        <v>24</v>
      </c>
      <c r="B40" t="s">
        <v>12</v>
      </c>
      <c r="C40" s="2" t="s">
        <v>4</v>
      </c>
      <c r="D40" s="1">
        <v>294896606</v>
      </c>
      <c r="E40" s="2">
        <v>11865006707</v>
      </c>
      <c r="F40" s="2">
        <v>184.84</v>
      </c>
      <c r="G40" s="2">
        <v>160</v>
      </c>
      <c r="H40" s="2">
        <v>94.3</v>
      </c>
      <c r="I40" s="1">
        <f t="shared" si="0"/>
        <v>0.40234463420714989</v>
      </c>
    </row>
    <row r="41" spans="1:9">
      <c r="A41">
        <v>24</v>
      </c>
      <c r="B41" t="s">
        <v>13</v>
      </c>
      <c r="C41" s="2" t="s">
        <v>4</v>
      </c>
      <c r="D41" s="1">
        <v>277646916</v>
      </c>
      <c r="E41" s="2">
        <v>10584641224</v>
      </c>
      <c r="F41" s="2">
        <v>164.89</v>
      </c>
      <c r="G41" s="2">
        <v>150</v>
      </c>
      <c r="H41" s="2">
        <v>94.2</v>
      </c>
      <c r="I41" s="1">
        <f t="shared" si="0"/>
        <v>0.38122668086830108</v>
      </c>
    </row>
    <row r="42" spans="1:9">
      <c r="A42">
        <v>23</v>
      </c>
      <c r="B42" t="s">
        <v>11</v>
      </c>
      <c r="C42" s="2" t="s">
        <v>4</v>
      </c>
      <c r="D42" s="1">
        <v>257229178</v>
      </c>
      <c r="E42" s="2">
        <v>8325481612</v>
      </c>
      <c r="F42" s="2">
        <v>129.69999999999999</v>
      </c>
      <c r="G42" s="2">
        <v>118</v>
      </c>
      <c r="H42" s="2">
        <v>93.9</v>
      </c>
      <c r="I42" s="1">
        <f t="shared" si="0"/>
        <v>0.32366007918432954</v>
      </c>
    </row>
    <row r="43" spans="1:9">
      <c r="A43">
        <v>23</v>
      </c>
      <c r="B43" t="s">
        <v>14</v>
      </c>
      <c r="C43" s="2" t="s">
        <v>4</v>
      </c>
      <c r="D43" s="1">
        <v>172310968</v>
      </c>
      <c r="E43" s="2">
        <v>6582290401</v>
      </c>
      <c r="F43" s="2">
        <v>102.54</v>
      </c>
      <c r="G43" s="2">
        <v>87</v>
      </c>
      <c r="H43" s="2">
        <v>93.3</v>
      </c>
      <c r="I43" s="1">
        <f t="shared" si="0"/>
        <v>0.38200066295257534</v>
      </c>
    </row>
    <row r="44" spans="1:9">
      <c r="A44">
        <v>23</v>
      </c>
      <c r="B44" t="s">
        <v>12</v>
      </c>
      <c r="C44" s="2" t="s">
        <v>4</v>
      </c>
      <c r="D44" s="1">
        <v>184304902</v>
      </c>
      <c r="E44" s="2">
        <v>5275059878</v>
      </c>
      <c r="F44" s="2">
        <v>82.18</v>
      </c>
      <c r="G44" s="2">
        <v>75</v>
      </c>
      <c r="H44" s="2">
        <v>93</v>
      </c>
      <c r="I44" s="1">
        <f t="shared" si="0"/>
        <v>0.28621375887224093</v>
      </c>
    </row>
    <row r="45" spans="1:9">
      <c r="A45">
        <v>23</v>
      </c>
      <c r="B45" t="s">
        <v>13</v>
      </c>
      <c r="C45" s="2" t="s">
        <v>4</v>
      </c>
      <c r="D45" s="1">
        <v>172999582</v>
      </c>
      <c r="E45" s="2">
        <v>6048168272</v>
      </c>
      <c r="F45" s="2">
        <v>94.22</v>
      </c>
      <c r="G45" s="2">
        <v>88</v>
      </c>
      <c r="H45" s="2">
        <v>93.4</v>
      </c>
      <c r="I45" s="1">
        <f t="shared" si="0"/>
        <v>0.34960594714038096</v>
      </c>
    </row>
    <row r="46" spans="1:9">
      <c r="A46">
        <v>37</v>
      </c>
      <c r="B46" t="s">
        <v>11</v>
      </c>
      <c r="C46" s="2" t="s">
        <v>4</v>
      </c>
      <c r="D46">
        <v>107545604</v>
      </c>
      <c r="E46" s="2">
        <v>4846527446</v>
      </c>
      <c r="F46" s="2">
        <v>75.5</v>
      </c>
      <c r="G46" s="2">
        <v>62</v>
      </c>
      <c r="H46" s="2">
        <v>92.4</v>
      </c>
      <c r="I46" s="1">
        <f t="shared" si="0"/>
        <v>0.45064858680788106</v>
      </c>
    </row>
    <row r="47" spans="1:9">
      <c r="A47">
        <v>37</v>
      </c>
      <c r="B47" t="s">
        <v>14</v>
      </c>
      <c r="C47" s="2" t="s">
        <v>4</v>
      </c>
      <c r="D47">
        <v>141377478</v>
      </c>
      <c r="E47" s="2">
        <v>6202193081</v>
      </c>
      <c r="F47" s="2">
        <v>96.62</v>
      </c>
      <c r="G47" s="2">
        <v>80</v>
      </c>
      <c r="H47" s="2">
        <v>94</v>
      </c>
      <c r="I47" s="1">
        <f t="shared" si="0"/>
        <v>0.43869739146146036</v>
      </c>
    </row>
    <row r="48" spans="1:9">
      <c r="A48">
        <v>37</v>
      </c>
      <c r="B48" t="s">
        <v>15</v>
      </c>
      <c r="C48" s="2" t="s">
        <v>4</v>
      </c>
      <c r="D48">
        <v>123400396</v>
      </c>
      <c r="E48" s="2">
        <v>5617370634</v>
      </c>
      <c r="F48" s="2">
        <v>87.51</v>
      </c>
      <c r="G48" s="2">
        <v>71</v>
      </c>
      <c r="H48" s="2">
        <v>93.1</v>
      </c>
      <c r="I48" s="1">
        <f t="shared" si="0"/>
        <v>0.45521496008813456</v>
      </c>
    </row>
    <row r="49" spans="1:9">
      <c r="A49">
        <v>37</v>
      </c>
      <c r="B49" t="s">
        <v>16</v>
      </c>
      <c r="C49" s="2" t="s">
        <v>4</v>
      </c>
      <c r="D49" s="1">
        <v>256166568</v>
      </c>
      <c r="E49" s="2">
        <v>9560686588</v>
      </c>
      <c r="F49" s="2">
        <v>148.94</v>
      </c>
      <c r="G49" s="2">
        <v>137</v>
      </c>
      <c r="H49" s="2">
        <v>94</v>
      </c>
      <c r="I49" s="1">
        <f t="shared" si="0"/>
        <v>0.37322148095453267</v>
      </c>
    </row>
    <row r="50" spans="1:9">
      <c r="A50">
        <v>37</v>
      </c>
      <c r="B50" t="s">
        <v>17</v>
      </c>
      <c r="C50" s="2" t="s">
        <v>4</v>
      </c>
      <c r="D50" s="1">
        <v>276698100</v>
      </c>
      <c r="E50" s="2">
        <v>10781142623</v>
      </c>
      <c r="F50" s="2">
        <v>167.95</v>
      </c>
      <c r="G50" s="2">
        <v>151</v>
      </c>
      <c r="H50" s="2">
        <v>94</v>
      </c>
      <c r="I50" s="1">
        <f t="shared" si="0"/>
        <v>0.3896355856075629</v>
      </c>
    </row>
    <row r="51" spans="1:9">
      <c r="A51">
        <v>37</v>
      </c>
      <c r="B51" t="s">
        <v>18</v>
      </c>
      <c r="C51" s="2" t="s">
        <v>4</v>
      </c>
      <c r="D51" s="1">
        <v>241156090</v>
      </c>
      <c r="E51" s="2">
        <v>9296555675</v>
      </c>
      <c r="F51" s="2">
        <v>144.83000000000001</v>
      </c>
      <c r="G51" s="2">
        <v>132</v>
      </c>
      <c r="H51" s="2">
        <v>94.2</v>
      </c>
      <c r="I51" s="1">
        <f t="shared" si="0"/>
        <v>0.38549951921181008</v>
      </c>
    </row>
    <row r="52" spans="1:9">
      <c r="A52">
        <v>37</v>
      </c>
      <c r="B52" t="s">
        <v>19</v>
      </c>
      <c r="C52" s="2" t="s">
        <v>4</v>
      </c>
      <c r="D52" s="1">
        <v>197355550</v>
      </c>
      <c r="E52" s="2">
        <v>7301127255</v>
      </c>
      <c r="F52" s="2">
        <v>113.74</v>
      </c>
      <c r="G52" s="2">
        <v>103</v>
      </c>
      <c r="H52" s="2">
        <v>93.8</v>
      </c>
      <c r="I52" s="1">
        <f t="shared" si="0"/>
        <v>0.36994790645613967</v>
      </c>
    </row>
    <row r="53" spans="1:9">
      <c r="A53">
        <v>37</v>
      </c>
      <c r="B53" t="s">
        <v>20</v>
      </c>
      <c r="C53" s="2" t="s">
        <v>4</v>
      </c>
      <c r="D53" s="1">
        <v>227849886</v>
      </c>
      <c r="E53" s="2">
        <v>8703482346</v>
      </c>
      <c r="F53" s="2">
        <v>135.59</v>
      </c>
      <c r="G53" s="2">
        <v>121</v>
      </c>
      <c r="H53" s="2">
        <v>94</v>
      </c>
      <c r="I53" s="1">
        <f t="shared" si="0"/>
        <v>0.38198317755577021</v>
      </c>
    </row>
    <row r="54" spans="1:9">
      <c r="A54">
        <v>37</v>
      </c>
      <c r="B54" t="s">
        <v>21</v>
      </c>
      <c r="C54" s="2" t="s">
        <v>4</v>
      </c>
      <c r="D54" s="1">
        <v>294775934</v>
      </c>
      <c r="E54" s="2">
        <v>11012828659</v>
      </c>
      <c r="F54" s="2">
        <v>171.56</v>
      </c>
      <c r="G54" s="2">
        <v>149</v>
      </c>
      <c r="H54" s="2">
        <v>94.5</v>
      </c>
      <c r="I54" s="1">
        <f t="shared" si="0"/>
        <v>0.37359999201970129</v>
      </c>
    </row>
    <row r="55" spans="1:9">
      <c r="A55">
        <v>37</v>
      </c>
      <c r="B55" t="s">
        <v>12</v>
      </c>
      <c r="C55" s="2" t="s">
        <v>4</v>
      </c>
      <c r="D55">
        <v>163680898</v>
      </c>
      <c r="E55" s="2">
        <v>6332820672</v>
      </c>
      <c r="F55" s="2">
        <v>98.66</v>
      </c>
      <c r="G55" s="2">
        <v>85</v>
      </c>
      <c r="H55" s="2">
        <v>93.9</v>
      </c>
      <c r="I55" s="1">
        <f t="shared" si="0"/>
        <v>0.38690041106690409</v>
      </c>
    </row>
    <row r="56" spans="1:9">
      <c r="A56">
        <v>37</v>
      </c>
      <c r="B56" t="s">
        <v>22</v>
      </c>
      <c r="C56" s="2" t="s">
        <v>4</v>
      </c>
      <c r="D56" s="1">
        <v>210793366</v>
      </c>
      <c r="E56" s="2">
        <v>8030869947</v>
      </c>
      <c r="F56" s="2">
        <v>125.11</v>
      </c>
      <c r="G56" s="2">
        <v>112</v>
      </c>
      <c r="H56" s="2">
        <v>93.8</v>
      </c>
      <c r="I56" s="1">
        <f t="shared" ref="I56:I87" si="1">E56/(D56*100)</f>
        <v>0.38098304986505127</v>
      </c>
    </row>
    <row r="57" spans="1:9">
      <c r="A57">
        <v>37</v>
      </c>
      <c r="B57" t="s">
        <v>13</v>
      </c>
      <c r="C57" s="2" t="s">
        <v>4</v>
      </c>
      <c r="D57" s="4">
        <v>87346642</v>
      </c>
      <c r="E57" s="2">
        <v>2830937486</v>
      </c>
      <c r="F57" s="2">
        <v>44.1</v>
      </c>
      <c r="G57" s="2">
        <v>40</v>
      </c>
      <c r="H57" s="2">
        <v>89.9</v>
      </c>
      <c r="I57" s="1">
        <f t="shared" si="0"/>
        <v>0.32410375730299967</v>
      </c>
    </row>
    <row r="58" spans="1:9">
      <c r="A58">
        <v>11</v>
      </c>
      <c r="B58" t="s">
        <v>11</v>
      </c>
      <c r="C58" s="2" t="s">
        <v>5</v>
      </c>
      <c r="D58">
        <v>125093762</v>
      </c>
      <c r="E58" s="2">
        <v>5370612562</v>
      </c>
      <c r="F58" s="2">
        <v>83.67</v>
      </c>
      <c r="G58" s="2">
        <v>57</v>
      </c>
      <c r="H58" s="2">
        <v>73.8</v>
      </c>
      <c r="I58" s="1">
        <f>E58/(D58*76)</f>
        <v>0.56490390594502937</v>
      </c>
    </row>
    <row r="59" spans="1:9">
      <c r="A59">
        <v>11</v>
      </c>
      <c r="B59" t="s">
        <v>14</v>
      </c>
      <c r="C59" s="2" t="s">
        <v>5</v>
      </c>
      <c r="D59">
        <v>121785802</v>
      </c>
      <c r="E59" s="2">
        <v>4785451490</v>
      </c>
      <c r="F59" s="2">
        <v>74.55</v>
      </c>
      <c r="G59" s="2">
        <v>50</v>
      </c>
      <c r="H59" s="2">
        <v>72.7</v>
      </c>
      <c r="I59" s="1">
        <f>E59/(D59*76)</f>
        <v>0.51702633590805769</v>
      </c>
    </row>
    <row r="60" spans="1:9">
      <c r="A60">
        <v>11</v>
      </c>
      <c r="B60" t="s">
        <v>12</v>
      </c>
      <c r="C60" s="2" t="s">
        <v>5</v>
      </c>
      <c r="D60">
        <v>118908908</v>
      </c>
      <c r="E60" s="2">
        <v>4656200355</v>
      </c>
      <c r="F60" s="2">
        <v>72.540000000000006</v>
      </c>
      <c r="G60" s="2">
        <v>49</v>
      </c>
      <c r="H60" s="2">
        <v>72.3</v>
      </c>
      <c r="I60" s="1">
        <f>E60/(D60*76)</f>
        <v>0.51523300630039293</v>
      </c>
    </row>
    <row r="61" spans="1:9">
      <c r="A61">
        <v>11</v>
      </c>
      <c r="B61" t="s">
        <v>13</v>
      </c>
      <c r="C61" s="2" t="s">
        <v>5</v>
      </c>
      <c r="D61">
        <v>53808084</v>
      </c>
      <c r="E61" s="2">
        <v>2284042858</v>
      </c>
      <c r="F61" s="2">
        <v>35.58</v>
      </c>
      <c r="G61" s="2">
        <v>25</v>
      </c>
      <c r="H61" s="2">
        <v>61.7</v>
      </c>
      <c r="I61" s="1">
        <f>E61/(D61*76)</f>
        <v>0.55852565759449824</v>
      </c>
    </row>
    <row r="62" spans="1:9">
      <c r="A62">
        <v>16</v>
      </c>
      <c r="B62" t="s">
        <v>11</v>
      </c>
      <c r="C62" s="2" t="s">
        <v>4</v>
      </c>
      <c r="D62" s="1">
        <v>145699006</v>
      </c>
      <c r="E62" s="2">
        <v>6753465332</v>
      </c>
      <c r="F62" s="2">
        <v>105.21</v>
      </c>
      <c r="G62" s="2">
        <v>74</v>
      </c>
      <c r="H62" s="2">
        <v>76.3</v>
      </c>
      <c r="I62" s="1">
        <f t="shared" si="1"/>
        <v>0.4635217162703224</v>
      </c>
    </row>
    <row r="63" spans="1:9">
      <c r="A63">
        <v>16</v>
      </c>
      <c r="B63" t="s">
        <v>12</v>
      </c>
      <c r="C63" s="2" t="s">
        <v>4</v>
      </c>
      <c r="D63" s="1">
        <v>236096700</v>
      </c>
      <c r="E63" s="2">
        <v>6726917111</v>
      </c>
      <c r="F63" s="2">
        <v>104.8</v>
      </c>
      <c r="G63" s="2">
        <v>77</v>
      </c>
      <c r="H63" s="2">
        <v>76.5</v>
      </c>
      <c r="I63" s="1">
        <f t="shared" si="1"/>
        <v>0.28492211500626652</v>
      </c>
    </row>
    <row r="64" spans="1:9">
      <c r="A64">
        <v>16</v>
      </c>
      <c r="B64" t="s">
        <v>13</v>
      </c>
      <c r="C64" s="2" t="s">
        <v>4</v>
      </c>
      <c r="D64" s="1">
        <v>111238752</v>
      </c>
      <c r="E64" s="2">
        <v>5134102792</v>
      </c>
      <c r="F64" s="2">
        <v>79.98</v>
      </c>
      <c r="G64" s="2">
        <v>59</v>
      </c>
      <c r="H64" s="2">
        <v>74.599999999999994</v>
      </c>
      <c r="I64" s="1">
        <f t="shared" si="1"/>
        <v>0.46153904998862266</v>
      </c>
    </row>
    <row r="65" spans="1:9">
      <c r="A65">
        <v>17</v>
      </c>
      <c r="B65" t="s">
        <v>11</v>
      </c>
      <c r="C65" s="2" t="s">
        <v>4</v>
      </c>
      <c r="D65" s="1">
        <v>191450790</v>
      </c>
      <c r="E65" s="2">
        <v>8105743237</v>
      </c>
      <c r="F65" s="2">
        <v>126.28</v>
      </c>
      <c r="G65" s="2">
        <v>105</v>
      </c>
      <c r="H65" s="2">
        <v>93.7</v>
      </c>
      <c r="I65" s="1">
        <f t="shared" si="1"/>
        <v>0.42338520708115124</v>
      </c>
    </row>
    <row r="66" spans="1:9">
      <c r="A66">
        <v>17</v>
      </c>
      <c r="B66" t="s">
        <v>12</v>
      </c>
      <c r="C66" s="2" t="s">
        <v>4</v>
      </c>
      <c r="D66" s="1">
        <v>214248358</v>
      </c>
      <c r="E66" s="2">
        <v>8275410982</v>
      </c>
      <c r="F66" s="2">
        <v>128.91999999999999</v>
      </c>
      <c r="G66" s="2">
        <v>112</v>
      </c>
      <c r="H66" s="2">
        <v>94.1</v>
      </c>
      <c r="I66" s="1">
        <f t="shared" si="1"/>
        <v>0.38625318108622331</v>
      </c>
    </row>
    <row r="67" spans="1:9">
      <c r="A67">
        <v>17</v>
      </c>
      <c r="B67" t="s">
        <v>13</v>
      </c>
      <c r="C67" s="2" t="s">
        <v>4</v>
      </c>
      <c r="D67" s="1">
        <v>189108738</v>
      </c>
      <c r="E67" s="2">
        <v>7744633913</v>
      </c>
      <c r="F67" s="2">
        <v>120.65</v>
      </c>
      <c r="G67" s="2">
        <v>109</v>
      </c>
      <c r="H67" s="2">
        <v>94</v>
      </c>
      <c r="I67" s="1">
        <f t="shared" si="1"/>
        <v>0.40953337190585026</v>
      </c>
    </row>
    <row r="68" spans="1:9">
      <c r="A68">
        <v>18</v>
      </c>
      <c r="B68" t="s">
        <v>14</v>
      </c>
      <c r="C68" s="2" t="s">
        <v>4</v>
      </c>
      <c r="D68" s="1">
        <v>274073852</v>
      </c>
      <c r="E68" s="2">
        <v>8473460314</v>
      </c>
      <c r="F68" s="2">
        <v>132</v>
      </c>
      <c r="G68" s="2">
        <v>97</v>
      </c>
      <c r="H68" s="2">
        <v>78.900000000000006</v>
      </c>
      <c r="I68" s="1">
        <f t="shared" si="1"/>
        <v>0.30916704574940623</v>
      </c>
    </row>
    <row r="69" spans="1:9">
      <c r="A69">
        <v>18</v>
      </c>
      <c r="B69" t="s">
        <v>12</v>
      </c>
      <c r="C69" s="2" t="s">
        <v>4</v>
      </c>
      <c r="D69" s="1">
        <v>295517208</v>
      </c>
      <c r="E69" s="2">
        <v>8820637309</v>
      </c>
      <c r="F69" s="2">
        <v>137.41</v>
      </c>
      <c r="G69" s="2">
        <v>100</v>
      </c>
      <c r="H69" s="2">
        <v>79.099999999999994</v>
      </c>
      <c r="I69" s="1">
        <f t="shared" si="1"/>
        <v>0.29848134288680744</v>
      </c>
    </row>
    <row r="70" spans="1:9">
      <c r="A70">
        <v>18</v>
      </c>
      <c r="B70" t="s">
        <v>13</v>
      </c>
      <c r="C70" s="2" t="s">
        <v>4</v>
      </c>
      <c r="D70" s="1">
        <v>216910392</v>
      </c>
      <c r="E70" s="2">
        <v>6195697956</v>
      </c>
      <c r="F70" s="2">
        <v>96.52</v>
      </c>
      <c r="G70" s="2">
        <v>75</v>
      </c>
      <c r="H70" s="2">
        <v>78</v>
      </c>
      <c r="I70" s="1">
        <f t="shared" si="1"/>
        <v>0.28563398456262068</v>
      </c>
    </row>
    <row r="71" spans="1:9">
      <c r="A71">
        <v>19</v>
      </c>
      <c r="B71" t="s">
        <v>11</v>
      </c>
      <c r="C71" s="2" t="s">
        <v>4</v>
      </c>
      <c r="D71" s="1">
        <v>128060408</v>
      </c>
      <c r="E71" s="2">
        <v>5285319026</v>
      </c>
      <c r="F71" s="2">
        <v>82.34</v>
      </c>
      <c r="G71" s="2">
        <v>61</v>
      </c>
      <c r="H71" s="2">
        <v>75.400000000000006</v>
      </c>
      <c r="I71" s="1">
        <f t="shared" si="1"/>
        <v>0.41272077049762329</v>
      </c>
    </row>
    <row r="72" spans="1:9">
      <c r="A72">
        <v>19</v>
      </c>
      <c r="B72" t="s">
        <v>12</v>
      </c>
      <c r="C72" s="2" t="s">
        <v>4</v>
      </c>
      <c r="D72" s="1">
        <v>151993324</v>
      </c>
      <c r="E72" s="2">
        <v>6456269216</v>
      </c>
      <c r="F72" s="2">
        <v>100.58</v>
      </c>
      <c r="G72" s="2">
        <v>74</v>
      </c>
      <c r="H72" s="2">
        <v>76.5</v>
      </c>
      <c r="I72" s="1">
        <f t="shared" si="1"/>
        <v>0.42477321017073094</v>
      </c>
    </row>
    <row r="73" spans="1:9">
      <c r="A73">
        <v>19</v>
      </c>
      <c r="B73" t="s">
        <v>13</v>
      </c>
      <c r="C73" s="2" t="s">
        <v>4</v>
      </c>
      <c r="D73" s="1">
        <v>126814448</v>
      </c>
      <c r="E73" s="2">
        <v>5434484232</v>
      </c>
      <c r="F73" s="2">
        <v>84.66</v>
      </c>
      <c r="G73" s="2">
        <v>63</v>
      </c>
      <c r="H73" s="2">
        <v>75.400000000000006</v>
      </c>
      <c r="I73" s="1">
        <f t="shared" si="1"/>
        <v>0.42853825551486058</v>
      </c>
    </row>
    <row r="74" spans="1:9">
      <c r="A74">
        <v>20</v>
      </c>
      <c r="B74" t="s">
        <v>11</v>
      </c>
      <c r="C74" s="2" t="s">
        <v>4</v>
      </c>
      <c r="D74" s="1">
        <v>141327210</v>
      </c>
      <c r="E74" s="2">
        <v>6652619290</v>
      </c>
      <c r="F74" s="2">
        <v>103.64</v>
      </c>
      <c r="G74" s="2">
        <v>75</v>
      </c>
      <c r="H74" s="2">
        <v>76.099999999999994</v>
      </c>
      <c r="I74" s="1">
        <f t="shared" si="1"/>
        <v>0.47072458941204598</v>
      </c>
    </row>
    <row r="75" spans="1:9">
      <c r="A75">
        <v>20</v>
      </c>
      <c r="B75" t="s">
        <v>12</v>
      </c>
      <c r="C75" s="2" t="s">
        <v>4</v>
      </c>
      <c r="D75" s="1">
        <v>111767810</v>
      </c>
      <c r="E75" s="2">
        <v>5410739364</v>
      </c>
      <c r="F75" s="2">
        <v>84.29</v>
      </c>
      <c r="G75" s="2">
        <v>60</v>
      </c>
      <c r="H75" s="2">
        <v>74.7</v>
      </c>
      <c r="I75" s="1">
        <f t="shared" si="1"/>
        <v>0.48410533981116743</v>
      </c>
    </row>
    <row r="76" spans="1:9">
      <c r="A76">
        <v>20</v>
      </c>
      <c r="B76" t="s">
        <v>13</v>
      </c>
      <c r="C76" s="2" t="s">
        <v>4</v>
      </c>
      <c r="D76" s="1">
        <v>141887418</v>
      </c>
      <c r="E76" s="2">
        <v>6899159142</v>
      </c>
      <c r="F76" s="2">
        <v>107.48</v>
      </c>
      <c r="G76" s="2">
        <v>78</v>
      </c>
      <c r="H76" s="2">
        <v>76.400000000000006</v>
      </c>
      <c r="I76" s="1">
        <f t="shared" si="1"/>
        <v>0.48624178515955518</v>
      </c>
    </row>
    <row r="77" spans="1:9">
      <c r="A77">
        <v>14</v>
      </c>
      <c r="B77" t="s">
        <v>11</v>
      </c>
      <c r="C77" s="2" t="s">
        <v>4</v>
      </c>
      <c r="D77" s="1">
        <v>205645930</v>
      </c>
      <c r="E77" s="2">
        <v>8276163187</v>
      </c>
      <c r="F77" s="2">
        <v>128.93</v>
      </c>
      <c r="G77" s="2">
        <v>113</v>
      </c>
      <c r="H77" s="2">
        <v>93.8</v>
      </c>
      <c r="I77" s="1">
        <f t="shared" si="1"/>
        <v>0.40244721531809552</v>
      </c>
    </row>
    <row r="78" spans="1:9">
      <c r="A78">
        <v>14</v>
      </c>
      <c r="B78" t="s">
        <v>14</v>
      </c>
      <c r="C78" s="2" t="s">
        <v>4</v>
      </c>
      <c r="D78" s="1">
        <v>183939772</v>
      </c>
      <c r="E78" s="2">
        <v>6751700154</v>
      </c>
      <c r="F78" s="2">
        <v>105.18</v>
      </c>
      <c r="G78" s="2">
        <v>93</v>
      </c>
      <c r="H78" s="2">
        <v>93.5</v>
      </c>
      <c r="I78" s="1">
        <f t="shared" si="1"/>
        <v>0.36706037419683218</v>
      </c>
    </row>
    <row r="79" spans="1:9">
      <c r="A79">
        <v>14</v>
      </c>
      <c r="B79" t="s">
        <v>12</v>
      </c>
      <c r="C79" s="2" t="s">
        <v>4</v>
      </c>
      <c r="D79" s="1">
        <v>199586650</v>
      </c>
      <c r="E79" s="2">
        <v>6331382960</v>
      </c>
      <c r="F79" s="2">
        <v>98.63</v>
      </c>
      <c r="G79" s="2">
        <v>93</v>
      </c>
      <c r="H79" s="2">
        <v>93.5</v>
      </c>
      <c r="I79" s="1">
        <f t="shared" si="1"/>
        <v>0.31722477229814722</v>
      </c>
    </row>
    <row r="80" spans="1:9">
      <c r="A80">
        <v>14</v>
      </c>
      <c r="B80" t="s">
        <v>13</v>
      </c>
      <c r="C80" s="2" t="s">
        <v>4</v>
      </c>
      <c r="D80" s="1">
        <v>245702118</v>
      </c>
      <c r="E80" s="2">
        <v>7989661722</v>
      </c>
      <c r="F80" s="2">
        <v>124.47</v>
      </c>
      <c r="G80" s="2">
        <v>115</v>
      </c>
      <c r="H80" s="2">
        <v>93.8</v>
      </c>
      <c r="I80" s="1">
        <f t="shared" si="1"/>
        <v>0.32517675415398739</v>
      </c>
    </row>
    <row r="81" spans="1:9">
      <c r="A81">
        <v>38</v>
      </c>
      <c r="B81" t="s">
        <v>11</v>
      </c>
      <c r="C81" s="2" t="s">
        <v>4</v>
      </c>
      <c r="D81" s="1">
        <v>188079188</v>
      </c>
      <c r="E81" s="2">
        <v>7093331882</v>
      </c>
      <c r="F81" s="2">
        <v>110.5</v>
      </c>
      <c r="G81" s="2">
        <v>96</v>
      </c>
      <c r="H81" s="2">
        <v>93.8</v>
      </c>
      <c r="I81" s="1">
        <f t="shared" si="1"/>
        <v>0.37714602861854124</v>
      </c>
    </row>
    <row r="82" spans="1:9">
      <c r="A82">
        <v>38</v>
      </c>
      <c r="B82" t="s">
        <v>12</v>
      </c>
      <c r="C82" s="2" t="s">
        <v>4</v>
      </c>
      <c r="D82" s="1">
        <v>177057590</v>
      </c>
      <c r="E82" s="2">
        <v>7321933334</v>
      </c>
      <c r="F82" s="2">
        <v>114.07</v>
      </c>
      <c r="G82" s="2">
        <v>99</v>
      </c>
      <c r="H82" s="2">
        <v>93.9</v>
      </c>
      <c r="I82" s="1">
        <f t="shared" si="1"/>
        <v>0.4135339995308871</v>
      </c>
    </row>
    <row r="83" spans="1:9">
      <c r="A83">
        <v>38</v>
      </c>
      <c r="B83" t="s">
        <v>13</v>
      </c>
      <c r="C83" s="2" t="s">
        <v>4</v>
      </c>
      <c r="D83" s="1">
        <v>229653746</v>
      </c>
      <c r="E83" s="2">
        <v>2782765205</v>
      </c>
      <c r="F83" s="2">
        <v>43.35</v>
      </c>
      <c r="G83" s="2">
        <v>45</v>
      </c>
      <c r="H83" s="2">
        <v>92.3</v>
      </c>
      <c r="I83" s="1">
        <f t="shared" si="1"/>
        <v>0.1211722104894383</v>
      </c>
    </row>
    <row r="84" spans="1:9">
      <c r="A84">
        <v>43</v>
      </c>
      <c r="B84" t="s">
        <v>11</v>
      </c>
      <c r="C84" s="2" t="s">
        <v>4</v>
      </c>
      <c r="D84" s="1">
        <v>235634928</v>
      </c>
      <c r="E84" s="2">
        <v>9123272499</v>
      </c>
      <c r="F84" s="2">
        <v>142.13</v>
      </c>
      <c r="G84" s="2">
        <v>128</v>
      </c>
      <c r="H84" s="2">
        <v>94.1</v>
      </c>
      <c r="I84" s="1">
        <f t="shared" si="1"/>
        <v>0.38717827515791714</v>
      </c>
    </row>
    <row r="85" spans="1:9">
      <c r="A85">
        <v>43</v>
      </c>
      <c r="B85" t="s">
        <v>14</v>
      </c>
      <c r="C85" s="2" t="s">
        <v>4</v>
      </c>
      <c r="D85" s="1">
        <v>246808760</v>
      </c>
      <c r="E85" s="2">
        <v>9671113365</v>
      </c>
      <c r="F85" s="2">
        <v>150.66</v>
      </c>
      <c r="G85" s="2">
        <v>134</v>
      </c>
      <c r="H85" s="2">
        <v>94.2</v>
      </c>
      <c r="I85" s="1">
        <f t="shared" si="1"/>
        <v>0.39184643871635677</v>
      </c>
    </row>
    <row r="86" spans="1:9">
      <c r="A86">
        <v>43</v>
      </c>
      <c r="B86" t="s">
        <v>12</v>
      </c>
      <c r="C86" s="2" t="s">
        <v>4</v>
      </c>
      <c r="D86" s="1">
        <v>162412912</v>
      </c>
      <c r="E86" s="2">
        <v>5699577702</v>
      </c>
      <c r="F86" s="2">
        <v>88.79</v>
      </c>
      <c r="G86" s="2">
        <v>82</v>
      </c>
      <c r="H86" s="2">
        <v>93.3</v>
      </c>
      <c r="I86" s="1">
        <f t="shared" si="1"/>
        <v>0.35093131647070031</v>
      </c>
    </row>
    <row r="87" spans="1:9">
      <c r="A87">
        <v>43</v>
      </c>
      <c r="B87" t="s">
        <v>13</v>
      </c>
      <c r="C87" s="2" t="s">
        <v>4</v>
      </c>
      <c r="D87" s="1">
        <v>217996274</v>
      </c>
      <c r="E87" s="2">
        <v>7859544570</v>
      </c>
      <c r="F87" s="2">
        <v>122.44</v>
      </c>
      <c r="G87" s="2">
        <v>112</v>
      </c>
      <c r="H87" s="2">
        <v>94</v>
      </c>
      <c r="I87" s="1">
        <f t="shared" si="1"/>
        <v>0.36053572961526859</v>
      </c>
    </row>
    <row r="88" spans="1:9">
      <c r="C88" s="2"/>
      <c r="D88" s="1"/>
      <c r="E88" s="2"/>
      <c r="F88" s="2"/>
      <c r="G88" s="2"/>
      <c r="H88" s="2"/>
      <c r="I88" s="1"/>
    </row>
    <row r="89" spans="1:9">
      <c r="D89" s="1" t="s">
        <v>8</v>
      </c>
      <c r="E89" s="1" t="s">
        <v>1</v>
      </c>
      <c r="F89" s="1" t="s">
        <v>2</v>
      </c>
      <c r="G89" s="1" t="s">
        <v>3</v>
      </c>
      <c r="H89" s="1" t="s">
        <v>10</v>
      </c>
      <c r="I89" s="1" t="s">
        <v>9</v>
      </c>
    </row>
    <row r="90" spans="1:9">
      <c r="C90" t="s">
        <v>27</v>
      </c>
      <c r="D90">
        <f t="shared" ref="D90:I90" si="2">MIN(D2:D87)</f>
        <v>52058658</v>
      </c>
      <c r="E90">
        <f t="shared" si="2"/>
        <v>1955241886</v>
      </c>
      <c r="F90">
        <f t="shared" si="2"/>
        <v>30.46</v>
      </c>
      <c r="G90">
        <f t="shared" si="2"/>
        <v>23</v>
      </c>
      <c r="H90">
        <f t="shared" si="2"/>
        <v>60.3</v>
      </c>
      <c r="I90">
        <f t="shared" si="2"/>
        <v>7.3732688559393328E-2</v>
      </c>
    </row>
    <row r="91" spans="1:9">
      <c r="C91" t="s">
        <v>28</v>
      </c>
      <c r="D91">
        <f t="shared" ref="D91:I91" si="3">MAX(D3:D90)</f>
        <v>486456224</v>
      </c>
      <c r="E91">
        <f t="shared" si="3"/>
        <v>11865006707</v>
      </c>
      <c r="F91">
        <f t="shared" si="3"/>
        <v>184.84</v>
      </c>
      <c r="G91">
        <f t="shared" si="3"/>
        <v>160</v>
      </c>
      <c r="H91">
        <f t="shared" si="3"/>
        <v>94.5</v>
      </c>
      <c r="I91">
        <f t="shared" si="3"/>
        <v>0.58685105820446859</v>
      </c>
    </row>
    <row r="92" spans="1:9">
      <c r="C92" t="s">
        <v>25</v>
      </c>
      <c r="D92">
        <f t="shared" ref="D92:I92" si="4">AVERAGE(D2:D87)</f>
        <v>195840187.58823529</v>
      </c>
      <c r="E92">
        <f t="shared" si="4"/>
        <v>6932386706.7058821</v>
      </c>
      <c r="F92">
        <f t="shared" si="4"/>
        <v>107.9964705882353</v>
      </c>
      <c r="G92">
        <f t="shared" si="4"/>
        <v>90.564705882352939</v>
      </c>
      <c r="H92">
        <f t="shared" si="4"/>
        <v>86.502352941176454</v>
      </c>
      <c r="I92">
        <f t="shared" si="4"/>
        <v>0.3839793953491617</v>
      </c>
    </row>
    <row r="93" spans="1:9">
      <c r="C93" t="s">
        <v>26</v>
      </c>
      <c r="D93">
        <f t="shared" ref="D93:I93" si="5">MEDIAN(D2:D87)</f>
        <v>193123238</v>
      </c>
      <c r="E93">
        <f t="shared" si="5"/>
        <v>6882222600</v>
      </c>
      <c r="F93">
        <f t="shared" si="5"/>
        <v>107.22</v>
      </c>
      <c r="G93">
        <f t="shared" si="5"/>
        <v>87</v>
      </c>
      <c r="H93">
        <f t="shared" si="5"/>
        <v>93.3</v>
      </c>
      <c r="I93">
        <f t="shared" si="5"/>
        <v>0.38269779747184907</v>
      </c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Office 2008 Converter</cp:lastModifiedBy>
  <dcterms:created xsi:type="dcterms:W3CDTF">2013-03-06T07:30:13Z</dcterms:created>
  <dcterms:modified xsi:type="dcterms:W3CDTF">2013-10-16T15:14:34Z</dcterms:modified>
</cp:coreProperties>
</file>