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arah\OneDrive\Desktop\Excel-curso\09-arquivos-excel\"/>
    </mc:Choice>
  </mc:AlternateContent>
  <xr:revisionPtr revIDLastSave="0" documentId="13_ncr:1_{E67E9196-EF82-4C65-80E6-548E669C57E1}" xr6:coauthVersionLast="47" xr6:coauthVersionMax="47" xr10:uidLastSave="{00000000-0000-0000-0000-000000000000}"/>
  <bookViews>
    <workbookView xWindow="19095" yWindow="0" windowWidth="19410" windowHeight="15585" activeTab="1" xr2:uid="{00000000-000D-0000-FFFF-FFFF00000000}"/>
  </bookViews>
  <sheets>
    <sheet name="Início" sheetId="1" r:id="rId1"/>
    <sheet name="Cadastro" sheetId="2" r:id="rId2"/>
    <sheet name="Lançamentos" sheetId="3" r:id="rId3"/>
  </sheets>
  <definedNames>
    <definedName name="ColunaProdutos">TbCadastro[PRODUTO]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" l="1"/>
  <c r="E9" i="3"/>
  <c r="E8" i="3"/>
  <c r="E4" i="3"/>
  <c r="E5" i="3"/>
  <c r="E6" i="3"/>
  <c r="E7" i="3"/>
  <c r="E4" i="2"/>
  <c r="F4" i="2" s="1"/>
  <c r="E5" i="2"/>
  <c r="F5" i="2" s="1"/>
  <c r="E6" i="2"/>
  <c r="F6" i="2" s="1"/>
  <c r="D11" i="3"/>
  <c r="C11" i="3"/>
  <c r="B11" i="3"/>
  <c r="E11" i="3" l="1"/>
</calcChain>
</file>

<file path=xl/sharedStrings.xml><?xml version="1.0" encoding="utf-8"?>
<sst xmlns="http://schemas.openxmlformats.org/spreadsheetml/2006/main" count="25" uniqueCount="14">
  <si>
    <t>PRODUTO</t>
  </si>
  <si>
    <t>MEDIDA</t>
  </si>
  <si>
    <t>ESTOQUE
MÍNIMO</t>
  </si>
  <si>
    <t>ESTOQUE
MÁXIMO</t>
  </si>
  <si>
    <t>SALDO</t>
  </si>
  <si>
    <t>AVISOS</t>
  </si>
  <si>
    <t>Caneta esferográfica azul</t>
  </si>
  <si>
    <t>Unidade</t>
  </si>
  <si>
    <t>Caneta esferográfica preta</t>
  </si>
  <si>
    <t>DATA</t>
  </si>
  <si>
    <t>ENTRADA</t>
  </si>
  <si>
    <t>SAÍDA</t>
  </si>
  <si>
    <t>Total</t>
  </si>
  <si>
    <t>Caneta esferográfica vermelha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</si>
</sst>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Protection="1"/>
    <xf numFmtId="0" fontId="0" fillId="3" borderId="0" xfId="0" applyFill="1"/>
    <xf numFmtId="0" fontId="1" fillId="3" borderId="0" xfId="0" applyFont="1" applyFill="1" applyAlignment="1">
      <alignment vertical="top"/>
    </xf>
    <xf numFmtId="14" fontId="0" fillId="0" borderId="0" xfId="0" applyNumberFormat="1"/>
    <xf numFmtId="14" fontId="0" fillId="2" borderId="0" xfId="0" applyNumberFormat="1" applyFill="1"/>
    <xf numFmtId="14" fontId="1" fillId="3" borderId="0" xfId="0" applyNumberFormat="1" applyFont="1" applyFill="1" applyAlignment="1">
      <alignment vertical="top"/>
    </xf>
    <xf numFmtId="1" fontId="0" fillId="2" borderId="0" xfId="0" applyNumberFormat="1" applyFill="1"/>
    <xf numFmtId="1" fontId="2" fillId="3" borderId="0" xfId="0" applyNumberFormat="1" applyFont="1" applyFill="1" applyAlignment="1">
      <alignment vertical="top"/>
    </xf>
    <xf numFmtId="1" fontId="3" fillId="3" borderId="0" xfId="0" applyNumberFormat="1" applyFont="1" applyFill="1" applyAlignment="1">
      <alignment vertical="top"/>
    </xf>
    <xf numFmtId="1" fontId="1" fillId="3" borderId="0" xfId="0" applyNumberFormat="1" applyFont="1" applyFill="1" applyAlignment="1">
      <alignment vertical="top"/>
    </xf>
    <xf numFmtId="1" fontId="0" fillId="0" borderId="0" xfId="0" applyNumberFormat="1"/>
    <xf numFmtId="1" fontId="0" fillId="3" borderId="0" xfId="0" applyNumberFormat="1" applyFill="1"/>
    <xf numFmtId="1" fontId="1" fillId="3" borderId="0" xfId="0" applyNumberFormat="1" applyFont="1" applyFill="1" applyAlignment="1">
      <alignment vertical="top" wrapText="1"/>
    </xf>
    <xf numFmtId="1" fontId="0" fillId="0" borderId="0" xfId="0" applyNumberFormat="1" applyFont="1"/>
  </cellXfs>
  <cellStyles count="1">
    <cellStyle name="Normal" xfId="0" builtinId="0"/>
  </cellStyles>
  <dxfs count="19">
    <dxf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</dxf>
    <dxf>
      <font>
        <b/>
        <i val="0"/>
        <color theme="7" tint="0.39994506668294322"/>
      </font>
      <fill>
        <patternFill>
          <bgColor theme="2" tint="-0.74996185186315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rgb="FFC00000"/>
      </font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>
                    <a:lumMod val="95000"/>
                    <a:lumOff val="5000"/>
                  </a:schemeClr>
                </a:solidFill>
              </a:rPr>
              <a:t>Composição</a:t>
            </a:r>
            <a:r>
              <a:rPr lang="pt-BR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do saldo atual do estoque</a:t>
            </a:r>
            <a:endParaRPr lang="pt-BR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Cadastro!$E$3</c:f>
              <c:strCache>
                <c:ptCount val="1"/>
                <c:pt idx="0">
                  <c:v>SALDO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5B-4AC4-B324-8B9AE227B76B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55B-4AC4-B324-8B9AE227B76B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Cadastro!$A$4:$A$6</c:f>
              <c:strCache>
                <c:ptCount val="3"/>
                <c:pt idx="0">
                  <c:v>Caneta esferográfica azul</c:v>
                </c:pt>
                <c:pt idx="1">
                  <c:v>Caneta esferográfica preta</c:v>
                </c:pt>
                <c:pt idx="2">
                  <c:v>Caneta esferográfica vermelha</c:v>
                </c:pt>
              </c:strCache>
            </c:strRef>
          </c:cat>
          <c:val>
            <c:numRef>
              <c:f>Cadastro!$E$4:$E$6</c:f>
              <c:numCache>
                <c:formatCode>0</c:formatCode>
                <c:ptCount val="3"/>
                <c:pt idx="0">
                  <c:v>50</c:v>
                </c:pt>
                <c:pt idx="1">
                  <c:v>-2</c:v>
                </c:pt>
                <c:pt idx="2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B-4AC4-B324-8B9AE227B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#Lan&#231;amentos!G1"/><Relationship Id="rId1" Type="http://schemas.openxmlformats.org/officeDocument/2006/relationships/hyperlink" Target="#Cadastro!G1"/><Relationship Id="rId4" Type="http://schemas.openxmlformats.org/officeDocument/2006/relationships/hyperlink" Target="https://www.flickr.com/photos/spyer/3594803289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#Lan&#231;amentos!G1"/><Relationship Id="rId1" Type="http://schemas.openxmlformats.org/officeDocument/2006/relationships/hyperlink" Target="#In&#237;cio!G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dastro!G1"/><Relationship Id="rId1" Type="http://schemas.openxmlformats.org/officeDocument/2006/relationships/hyperlink" Target="#In&#237;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76200</xdr:rowOff>
    </xdr:from>
    <xdr:to>
      <xdr:col>0</xdr:col>
      <xdr:colOff>1819275</xdr:colOff>
      <xdr:row>1</xdr:row>
      <xdr:rowOff>9525</xdr:rowOff>
    </xdr:to>
    <xdr:sp macro="" textlink="">
      <xdr:nvSpPr>
        <xdr:cNvPr id="3" name="Retângulo: Cantos Superiores Recortados 2">
          <a:extLst>
            <a:ext uri="{FF2B5EF4-FFF2-40B4-BE49-F238E27FC236}">
              <a16:creationId xmlns:a16="http://schemas.microsoft.com/office/drawing/2014/main" id="{2540A643-45CA-7ADE-4085-F6542E26B29C}"/>
            </a:ext>
          </a:extLst>
        </xdr:cNvPr>
        <xdr:cNvSpPr/>
      </xdr:nvSpPr>
      <xdr:spPr>
        <a:xfrm>
          <a:off x="228600" y="76200"/>
          <a:ext cx="1590675" cy="438150"/>
        </a:xfrm>
        <a:prstGeom prst="snip2SameRect">
          <a:avLst>
            <a:gd name="adj1" fmla="val 49276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Início</a:t>
          </a:r>
        </a:p>
      </xdr:txBody>
    </xdr:sp>
    <xdr:clientData/>
  </xdr:twoCellAnchor>
  <xdr:twoCellAnchor>
    <xdr:from>
      <xdr:col>0</xdr:col>
      <xdr:colOff>2043113</xdr:colOff>
      <xdr:row>0</xdr:row>
      <xdr:rowOff>76200</xdr:rowOff>
    </xdr:from>
    <xdr:to>
      <xdr:col>1</xdr:col>
      <xdr:colOff>919163</xdr:colOff>
      <xdr:row>1</xdr:row>
      <xdr:rowOff>9525</xdr:rowOff>
    </xdr:to>
    <xdr:sp macro="" textlink="">
      <xdr:nvSpPr>
        <xdr:cNvPr id="4" name="Retângulo: Cantos Superiores Recort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FF0DA2-3686-477F-8A6D-AC706B5966B4}"/>
            </a:ext>
          </a:extLst>
        </xdr:cNvPr>
        <xdr:cNvSpPr/>
      </xdr:nvSpPr>
      <xdr:spPr>
        <a:xfrm>
          <a:off x="2043113" y="76200"/>
          <a:ext cx="1590675" cy="438150"/>
        </a:xfrm>
        <a:prstGeom prst="snip2SameRect">
          <a:avLst>
            <a:gd name="adj1" fmla="val 49276"/>
            <a:gd name="adj2" fmla="val 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95250</xdr:colOff>
      <xdr:row>0</xdr:row>
      <xdr:rowOff>76200</xdr:rowOff>
    </xdr:from>
    <xdr:to>
      <xdr:col>3</xdr:col>
      <xdr:colOff>638175</xdr:colOff>
      <xdr:row>1</xdr:row>
      <xdr:rowOff>9525</xdr:rowOff>
    </xdr:to>
    <xdr:sp macro="" textlink="">
      <xdr:nvSpPr>
        <xdr:cNvPr id="5" name="Retângulo: Cantos Superiores Recort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02CCA0-6F3E-4D6C-B59A-48975A46104A}"/>
            </a:ext>
          </a:extLst>
        </xdr:cNvPr>
        <xdr:cNvSpPr/>
      </xdr:nvSpPr>
      <xdr:spPr>
        <a:xfrm>
          <a:off x="3857625" y="76200"/>
          <a:ext cx="1590675" cy="438150"/>
        </a:xfrm>
        <a:prstGeom prst="snip2SameRect">
          <a:avLst>
            <a:gd name="adj1" fmla="val 49276"/>
            <a:gd name="adj2" fmla="val 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1</xdr:col>
      <xdr:colOff>1034654</xdr:colOff>
      <xdr:row>3</xdr:row>
      <xdr:rowOff>185738</xdr:rowOff>
    </xdr:from>
    <xdr:to>
      <xdr:col>5</xdr:col>
      <xdr:colOff>141685</xdr:colOff>
      <xdr:row>9</xdr:row>
      <xdr:rowOff>4366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46CEC423-F082-40E7-9675-78557C3665B8}"/>
            </a:ext>
          </a:extLst>
        </xdr:cNvPr>
        <xdr:cNvSpPr txBox="1"/>
      </xdr:nvSpPr>
      <xdr:spPr>
        <a:xfrm>
          <a:off x="3749279" y="1071563"/>
          <a:ext cx="3298031" cy="9616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/>
            <a:t>CONTROLE DE ESTOQUES</a:t>
          </a:r>
        </a:p>
        <a:p>
          <a:pPr algn="ctr"/>
          <a:r>
            <a:rPr lang="pt-BR" sz="2000" b="1"/>
            <a:t>SIMPLIFICADO</a:t>
          </a:r>
        </a:p>
      </xdr:txBody>
    </xdr:sp>
    <xdr:clientData/>
  </xdr:twoCellAnchor>
  <xdr:twoCellAnchor editAs="oneCell">
    <xdr:from>
      <xdr:col>2</xdr:col>
      <xdr:colOff>407989</xdr:colOff>
      <xdr:row>10</xdr:row>
      <xdr:rowOff>103584</xdr:rowOff>
    </xdr:from>
    <xdr:to>
      <xdr:col>4</xdr:col>
      <xdr:colOff>768350</xdr:colOff>
      <xdr:row>20</xdr:row>
      <xdr:rowOff>14684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2E8F34D8-7E8B-4079-A9E6-A773E82C4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4170364" y="2322909"/>
          <a:ext cx="2455861" cy="1816100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>
    <xdr:from>
      <xdr:col>0</xdr:col>
      <xdr:colOff>2181225</xdr:colOff>
      <xdr:row>21</xdr:row>
      <xdr:rowOff>113903</xdr:rowOff>
    </xdr:from>
    <xdr:to>
      <xdr:col>6</xdr:col>
      <xdr:colOff>661988</xdr:colOff>
      <xdr:row>28</xdr:row>
      <xdr:rowOff>42863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4CBBAB4B-7C10-4856-A0AC-74B9E298559E}"/>
            </a:ext>
          </a:extLst>
        </xdr:cNvPr>
        <xdr:cNvSpPr txBox="1"/>
      </xdr:nvSpPr>
      <xdr:spPr>
        <a:xfrm>
          <a:off x="2181225" y="4428728"/>
          <a:ext cx="6434138" cy="1262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/>
            <a:t>ORIENTAÇÕES</a:t>
          </a:r>
        </a:p>
        <a:p>
          <a:pPr algn="ctr"/>
          <a:endParaRPr lang="pt-BR" sz="1200" b="1"/>
        </a:p>
        <a:p>
          <a:pPr algn="ctr"/>
          <a:r>
            <a:rPr lang="pt-BR" sz="1200"/>
            <a:t>1. Cadastrar o produto na aba "Cadastro". </a:t>
          </a:r>
        </a:p>
        <a:p>
          <a:pPr algn="ctr"/>
          <a:r>
            <a:rPr lang="pt-BR" sz="1200"/>
            <a:t>2. Registrar as entradas e saídas na aba "Lançamentos". </a:t>
          </a:r>
        </a:p>
        <a:p>
          <a:pPr algn="ctr"/>
          <a:r>
            <a:rPr lang="pt-BR" sz="1200"/>
            <a:t>3. Relatórios e consultas usar os filtros nas abas "Cadastro" e "Lançamentos".</a:t>
          </a:r>
        </a:p>
      </xdr:txBody>
    </xdr:sp>
    <xdr:clientData/>
  </xdr:twoCellAnchor>
  <xdr:twoCellAnchor>
    <xdr:from>
      <xdr:col>6</xdr:col>
      <xdr:colOff>1009650</xdr:colOff>
      <xdr:row>0</xdr:row>
      <xdr:rowOff>0</xdr:rowOff>
    </xdr:from>
    <xdr:to>
      <xdr:col>7</xdr:col>
      <xdr:colOff>0</xdr:colOff>
      <xdr:row>1</xdr:row>
      <xdr:rowOff>1191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74A0E1F4-23F7-4E7A-9AAE-F2ABE54DAE50}"/>
            </a:ext>
          </a:extLst>
        </xdr:cNvPr>
        <xdr:cNvSpPr txBox="1"/>
      </xdr:nvSpPr>
      <xdr:spPr>
        <a:xfrm>
          <a:off x="9363075" y="0"/>
          <a:ext cx="2038350" cy="5060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rgbClr val="7030A0"/>
              </a:solidFill>
              <a:latin typeface="Arial Rounded MT Bold" panose="020F0704030504030204" pitchFamily="34" charset="0"/>
            </a:rPr>
            <a:t>Papelaria</a:t>
          </a:r>
          <a:r>
            <a:rPr lang="pt-BR" sz="1600" b="1" baseline="0">
              <a:solidFill>
                <a:srgbClr val="7030A0"/>
              </a:solidFill>
              <a:latin typeface="Arial Rounded MT Bold" panose="020F0704030504030204" pitchFamily="34" charset="0"/>
            </a:rPr>
            <a:t> Campos</a:t>
          </a:r>
        </a:p>
        <a:p>
          <a:r>
            <a:rPr lang="pt-BR" sz="1100" i="1" baseline="0"/>
            <a:t>Controle de estoques</a:t>
          </a:r>
          <a:endParaRPr lang="pt-BR" sz="1100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76200</xdr:rowOff>
    </xdr:from>
    <xdr:to>
      <xdr:col>0</xdr:col>
      <xdr:colOff>1819275</xdr:colOff>
      <xdr:row>1</xdr:row>
      <xdr:rowOff>9525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8E060C-36F7-4FCF-B632-A23E0119BF33}"/>
            </a:ext>
          </a:extLst>
        </xdr:cNvPr>
        <xdr:cNvSpPr/>
      </xdr:nvSpPr>
      <xdr:spPr>
        <a:xfrm>
          <a:off x="228600" y="76200"/>
          <a:ext cx="1590675" cy="438150"/>
        </a:xfrm>
        <a:prstGeom prst="snip2SameRect">
          <a:avLst>
            <a:gd name="adj1" fmla="val 49276"/>
            <a:gd name="adj2" fmla="val 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Início</a:t>
          </a:r>
        </a:p>
      </xdr:txBody>
    </xdr:sp>
    <xdr:clientData/>
  </xdr:twoCellAnchor>
  <xdr:twoCellAnchor>
    <xdr:from>
      <xdr:col>0</xdr:col>
      <xdr:colOff>2043113</xdr:colOff>
      <xdr:row>0</xdr:row>
      <xdr:rowOff>76200</xdr:rowOff>
    </xdr:from>
    <xdr:to>
      <xdr:col>1</xdr:col>
      <xdr:colOff>919163</xdr:colOff>
      <xdr:row>1</xdr:row>
      <xdr:rowOff>9525</xdr:rowOff>
    </xdr:to>
    <xdr:sp macro="" textlink="">
      <xdr:nvSpPr>
        <xdr:cNvPr id="3" name="Retângulo: Cantos Superiores Recortados 2">
          <a:extLst>
            <a:ext uri="{FF2B5EF4-FFF2-40B4-BE49-F238E27FC236}">
              <a16:creationId xmlns:a16="http://schemas.microsoft.com/office/drawing/2014/main" id="{92EC3409-8441-45C2-899B-95D644F38AD6}"/>
            </a:ext>
          </a:extLst>
        </xdr:cNvPr>
        <xdr:cNvSpPr/>
      </xdr:nvSpPr>
      <xdr:spPr>
        <a:xfrm>
          <a:off x="2043113" y="76200"/>
          <a:ext cx="1590675" cy="438150"/>
        </a:xfrm>
        <a:prstGeom prst="snip2SameRect">
          <a:avLst>
            <a:gd name="adj1" fmla="val 49276"/>
            <a:gd name="adj2" fmla="val 0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95250</xdr:colOff>
      <xdr:row>0</xdr:row>
      <xdr:rowOff>76200</xdr:rowOff>
    </xdr:from>
    <xdr:to>
      <xdr:col>3</xdr:col>
      <xdr:colOff>638175</xdr:colOff>
      <xdr:row>1</xdr:row>
      <xdr:rowOff>9525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AE0074-92F8-4DCF-9D18-B31B1D8962E2}"/>
            </a:ext>
          </a:extLst>
        </xdr:cNvPr>
        <xdr:cNvSpPr/>
      </xdr:nvSpPr>
      <xdr:spPr>
        <a:xfrm>
          <a:off x="3857625" y="76200"/>
          <a:ext cx="1590675" cy="438150"/>
        </a:xfrm>
        <a:prstGeom prst="snip2SameRect">
          <a:avLst>
            <a:gd name="adj1" fmla="val 49276"/>
            <a:gd name="adj2" fmla="val 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1009650</xdr:colOff>
      <xdr:row>0</xdr:row>
      <xdr:rowOff>0</xdr:rowOff>
    </xdr:from>
    <xdr:to>
      <xdr:col>7</xdr:col>
      <xdr:colOff>0</xdr:colOff>
      <xdr:row>1</xdr:row>
      <xdr:rowOff>1191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121AEA7A-D441-4080-8037-D3AAAA9E8E62}"/>
            </a:ext>
          </a:extLst>
        </xdr:cNvPr>
        <xdr:cNvSpPr txBox="1"/>
      </xdr:nvSpPr>
      <xdr:spPr>
        <a:xfrm>
          <a:off x="9363075" y="0"/>
          <a:ext cx="2038350" cy="5060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rgbClr val="7030A0"/>
              </a:solidFill>
              <a:latin typeface="Arial Rounded MT Bold" panose="020F0704030504030204" pitchFamily="34" charset="0"/>
            </a:rPr>
            <a:t>Papelaria</a:t>
          </a:r>
          <a:r>
            <a:rPr lang="pt-BR" sz="1600" b="1" baseline="0">
              <a:solidFill>
                <a:srgbClr val="7030A0"/>
              </a:solidFill>
              <a:latin typeface="Arial Rounded MT Bold" panose="020F0704030504030204" pitchFamily="34" charset="0"/>
            </a:rPr>
            <a:t> Campos</a:t>
          </a:r>
        </a:p>
        <a:p>
          <a:r>
            <a:rPr lang="pt-BR" sz="1100" i="1" baseline="0"/>
            <a:t>Controle de estoques</a:t>
          </a:r>
          <a:endParaRPr lang="pt-BR" sz="1100" i="1"/>
        </a:p>
      </xdr:txBody>
    </xdr:sp>
    <xdr:clientData/>
  </xdr:twoCellAnchor>
  <xdr:twoCellAnchor editAs="absolute">
    <xdr:from>
      <xdr:col>0</xdr:col>
      <xdr:colOff>1795462</xdr:colOff>
      <xdr:row>8</xdr:row>
      <xdr:rowOff>80962</xdr:rowOff>
    </xdr:from>
    <xdr:to>
      <xdr:col>4</xdr:col>
      <xdr:colOff>509587</xdr:colOff>
      <xdr:row>22</xdr:row>
      <xdr:rowOff>157162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5E05428-E6C7-8400-571D-1482004A8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76200</xdr:rowOff>
    </xdr:from>
    <xdr:to>
      <xdr:col>0</xdr:col>
      <xdr:colOff>1819275</xdr:colOff>
      <xdr:row>1</xdr:row>
      <xdr:rowOff>9525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11C2A-2ABC-4180-AAA0-7088926CE40A}"/>
            </a:ext>
          </a:extLst>
        </xdr:cNvPr>
        <xdr:cNvSpPr/>
      </xdr:nvSpPr>
      <xdr:spPr>
        <a:xfrm>
          <a:off x="228600" y="76200"/>
          <a:ext cx="1590675" cy="438150"/>
        </a:xfrm>
        <a:prstGeom prst="snip2SameRect">
          <a:avLst>
            <a:gd name="adj1" fmla="val 49276"/>
            <a:gd name="adj2" fmla="val 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Início</a:t>
          </a:r>
        </a:p>
      </xdr:txBody>
    </xdr:sp>
    <xdr:clientData/>
  </xdr:twoCellAnchor>
  <xdr:twoCellAnchor>
    <xdr:from>
      <xdr:col>0</xdr:col>
      <xdr:colOff>2043113</xdr:colOff>
      <xdr:row>0</xdr:row>
      <xdr:rowOff>76200</xdr:rowOff>
    </xdr:from>
    <xdr:to>
      <xdr:col>1</xdr:col>
      <xdr:colOff>919163</xdr:colOff>
      <xdr:row>1</xdr:row>
      <xdr:rowOff>9525</xdr:rowOff>
    </xdr:to>
    <xdr:sp macro="" textlink="">
      <xdr:nvSpPr>
        <xdr:cNvPr id="3" name="Retângulo: Cantos Superiores Recort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30B18FA-4B43-4EB0-BFC1-F8A9C986DA25}"/>
            </a:ext>
          </a:extLst>
        </xdr:cNvPr>
        <xdr:cNvSpPr/>
      </xdr:nvSpPr>
      <xdr:spPr>
        <a:xfrm>
          <a:off x="2043113" y="76200"/>
          <a:ext cx="1590675" cy="438150"/>
        </a:xfrm>
        <a:prstGeom prst="snip2SameRect">
          <a:avLst>
            <a:gd name="adj1" fmla="val 49276"/>
            <a:gd name="adj2" fmla="val 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95250</xdr:colOff>
      <xdr:row>0</xdr:row>
      <xdr:rowOff>76200</xdr:rowOff>
    </xdr:from>
    <xdr:to>
      <xdr:col>3</xdr:col>
      <xdr:colOff>638175</xdr:colOff>
      <xdr:row>1</xdr:row>
      <xdr:rowOff>9525</xdr:rowOff>
    </xdr:to>
    <xdr:sp macro="" textlink="">
      <xdr:nvSpPr>
        <xdr:cNvPr id="4" name="Retângulo: Cantos Superiores Recortados 3">
          <a:extLst>
            <a:ext uri="{FF2B5EF4-FFF2-40B4-BE49-F238E27FC236}">
              <a16:creationId xmlns:a16="http://schemas.microsoft.com/office/drawing/2014/main" id="{04B82BEF-C725-4DC5-8D1F-50ED7DAFD3A4}"/>
            </a:ext>
          </a:extLst>
        </xdr:cNvPr>
        <xdr:cNvSpPr/>
      </xdr:nvSpPr>
      <xdr:spPr>
        <a:xfrm>
          <a:off x="3857625" y="76200"/>
          <a:ext cx="1590675" cy="438150"/>
        </a:xfrm>
        <a:prstGeom prst="snip2SameRect">
          <a:avLst>
            <a:gd name="adj1" fmla="val 49276"/>
            <a:gd name="adj2" fmla="val 0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1009650</xdr:colOff>
      <xdr:row>0</xdr:row>
      <xdr:rowOff>0</xdr:rowOff>
    </xdr:from>
    <xdr:to>
      <xdr:col>7</xdr:col>
      <xdr:colOff>0</xdr:colOff>
      <xdr:row>1</xdr:row>
      <xdr:rowOff>1191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9819A44C-C649-407C-AE8A-618A562332B1}"/>
            </a:ext>
          </a:extLst>
        </xdr:cNvPr>
        <xdr:cNvSpPr txBox="1"/>
      </xdr:nvSpPr>
      <xdr:spPr>
        <a:xfrm>
          <a:off x="9363075" y="0"/>
          <a:ext cx="2038350" cy="5060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rgbClr val="7030A0"/>
              </a:solidFill>
              <a:latin typeface="Arial Rounded MT Bold" panose="020F0704030504030204" pitchFamily="34" charset="0"/>
            </a:rPr>
            <a:t>Papelaria</a:t>
          </a:r>
          <a:r>
            <a:rPr lang="pt-BR" sz="1600" b="1" baseline="0">
              <a:solidFill>
                <a:srgbClr val="7030A0"/>
              </a:solidFill>
              <a:latin typeface="Arial Rounded MT Bold" panose="020F0704030504030204" pitchFamily="34" charset="0"/>
            </a:rPr>
            <a:t> Campos</a:t>
          </a:r>
        </a:p>
        <a:p>
          <a:r>
            <a:rPr lang="pt-BR" sz="1100" i="1" baseline="0"/>
            <a:t>Controle de estoques</a:t>
          </a:r>
          <a:endParaRPr lang="pt-BR" sz="1100" i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08E1B4-ACAB-4687-9EC5-EFEAA4320B53}" name="TbCadastro" displayName="TbCadastro" ref="A3:F6" totalsRowShown="0" headerRowDxfId="18">
  <autoFilter ref="A3:F6" xr:uid="{4408E1B4-ACAB-4687-9EC5-EFEAA4320B53}"/>
  <tableColumns count="6">
    <tableColumn id="1" xr3:uid="{E124B7C0-2248-4D5D-B6A6-CDC18EA93267}" name="PRODUTO"/>
    <tableColumn id="2" xr3:uid="{55BDE853-6043-48B9-9504-88492D6B41D8}" name="MEDIDA"/>
    <tableColumn id="3" xr3:uid="{3E7BFB7B-DFE2-466E-8366-E96666A231F6}" name="ESTOQUE_x000a_MÍNIMO" dataDxfId="13"/>
    <tableColumn id="4" xr3:uid="{D324DBAB-7498-4F13-B0B5-E9FA05D8E9EC}" name="ESTOQUE_x000a_MÁXIMO" dataDxfId="12"/>
    <tableColumn id="5" xr3:uid="{E8D68321-7EC8-4852-A2DA-7918645963C9}" name="SALDO" dataDxfId="11">
      <calculatedColumnFormula>SUMIF(TbLancamentos[PRODUTO],TbCadastro[[#This Row],[PRODUTO]],TbLancamentos[ENTRADA])-SUMIF(TbLancamentos[PRODUTO],TbCadastro[[#This Row],[PRODUTO]],TbLancamentos[SAÍDA])</calculatedColumnFormula>
    </tableColumn>
    <tableColumn id="6" xr3:uid="{01079D01-BD23-4D89-963D-21D4F14681EF}" name="AVISOS" dataDxfId="9">
      <calculatedColumnFormula>IF(TbCadastro[[#This Row],[SALDO]]&lt;TbCadastro[[#This Row],[ESTOQUE
MÍNIMO]],"Solicitar nova compra!",IF(TbCadastro[[#This Row],[SALDO]]&gt;TbCadastro[[#This Row],[ESTOQUE
MÁXIMO]],"Priorizar venda!",""))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D1EAAC-9B64-44F2-8CBC-C4F97A5C6C25}" name="TbLancamentos" displayName="TbLancamentos" ref="A3:E11" totalsRowCount="1" headerRowDxfId="17">
  <autoFilter ref="A3:E10" xr:uid="{E5D1EAAC-9B64-44F2-8CBC-C4F97A5C6C25}"/>
  <tableColumns count="5">
    <tableColumn id="1" xr3:uid="{5F557ACF-B623-4CAD-8643-587DA071D29D}" name="PRODUTO" totalsRowLabel="Total"/>
    <tableColumn id="2" xr3:uid="{5F9E3203-C94A-4E30-BA7A-70F118097FE4}" name="DATA" totalsRowFunction="count" dataDxfId="16"/>
    <tableColumn id="3" xr3:uid="{7B9E397B-807F-4BA8-9C9E-02F52EBAA1E5}" name="ENTRADA" totalsRowFunction="sum" dataDxfId="15" totalsRowDxfId="2"/>
    <tableColumn id="4" xr3:uid="{67878B5B-2012-4A2B-A020-BF7174AE1CF8}" name="SAÍDA" totalsRowFunction="sum" dataDxfId="14" totalsRowDxfId="1"/>
    <tableColumn id="5" xr3:uid="{9A313C39-70A9-4AEE-B8DA-EEF6ADC68899}" name="SALDO" totalsRowFunction="sum" dataDxfId="10" totalsRowDxfId="0">
      <calculatedColumnFormula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9"/>
  <sheetViews>
    <sheetView showGridLines="0" workbookViewId="0">
      <selection activeCell="G5" sqref="G5"/>
    </sheetView>
  </sheetViews>
  <sheetFormatPr defaultColWidth="0" defaultRowHeight="15" x14ac:dyDescent="0.25"/>
  <cols>
    <col min="1" max="1" width="40.7109375" customWidth="1"/>
    <col min="2" max="5" width="15.7109375" customWidth="1"/>
    <col min="6" max="6" width="21.7109375" customWidth="1"/>
    <col min="7" max="7" width="45.7109375" customWidth="1"/>
    <col min="8" max="16383" width="9.140625" hidden="1"/>
    <col min="16384" max="16384" width="5.28515625" hidden="1" customWidth="1"/>
  </cols>
  <sheetData>
    <row r="1" spans="1:1" s="1" customFormat="1" ht="39.950000000000003" customHeight="1" x14ac:dyDescent="0.25"/>
    <row r="5" spans="1:1" x14ac:dyDescent="0.25">
      <c r="A5" s="2"/>
    </row>
    <row r="6" spans="1:1" x14ac:dyDescent="0.25">
      <c r="A6" s="2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</sheetData>
  <sheetProtection sheet="1" objects="1" scenarios="1"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BB44-EC12-4038-99FD-93C435D6E51C}">
  <dimension ref="A1:XFD6"/>
  <sheetViews>
    <sheetView showGridLines="0" tabSelected="1" zoomScaleNormal="100" workbookViewId="0">
      <selection activeCell="A18" sqref="A18"/>
    </sheetView>
  </sheetViews>
  <sheetFormatPr defaultColWidth="0" defaultRowHeight="15" x14ac:dyDescent="0.25"/>
  <cols>
    <col min="1" max="1" width="40.7109375" customWidth="1"/>
    <col min="2" max="2" width="15.7109375" customWidth="1"/>
    <col min="3" max="5" width="15.7109375" style="12" customWidth="1"/>
    <col min="6" max="6" width="21.7109375" customWidth="1"/>
    <col min="7" max="7" width="45.7109375" customWidth="1"/>
    <col min="8" max="16383" width="9.140625" hidden="1"/>
    <col min="16384" max="16384" width="5.28515625" hidden="1" customWidth="1"/>
  </cols>
  <sheetData>
    <row r="1" spans="1:6" s="1" customFormat="1" ht="39.950000000000003" customHeight="1" x14ac:dyDescent="0.25">
      <c r="C1" s="8"/>
      <c r="D1" s="8"/>
      <c r="E1" s="8"/>
    </row>
    <row r="3" spans="1:6" ht="30" x14ac:dyDescent="0.25">
      <c r="A3" s="4" t="s">
        <v>0</v>
      </c>
      <c r="B3" s="4" t="s">
        <v>1</v>
      </c>
      <c r="C3" s="14" t="s">
        <v>2</v>
      </c>
      <c r="D3" s="14" t="s">
        <v>3</v>
      </c>
      <c r="E3" s="11" t="s">
        <v>4</v>
      </c>
      <c r="F3" s="4" t="s">
        <v>5</v>
      </c>
    </row>
    <row r="4" spans="1:6" x14ac:dyDescent="0.25">
      <c r="A4" t="s">
        <v>6</v>
      </c>
      <c r="B4" t="s">
        <v>7</v>
      </c>
      <c r="C4" s="12">
        <v>15</v>
      </c>
      <c r="D4" s="12">
        <v>150</v>
      </c>
      <c r="E4" s="13">
        <f>SUMIF(TbLancamentos[PRODUTO],TbCadastro[[#This Row],[PRODUTO]],TbLancamentos[ENTRADA])-SUMIF(TbLancamentos[PRODUTO],TbCadastro[[#This Row],[PRODUTO]],TbLancamentos[SAÍDA])</f>
        <v>50</v>
      </c>
      <c r="F4" s="3" t="str">
        <f>IF(TbCadastro[[#This Row],[SALDO]]&lt;TbCadastro[[#This Row],[ESTOQUE
MÍNIMO]],"Solicitar nova compra!",IF(TbCadastro[[#This Row],[SALDO]]&gt;TbCadastro[[#This Row],[ESTOQUE
MÁXIMO]],"Priorizar venda!",""))</f>
        <v/>
      </c>
    </row>
    <row r="5" spans="1:6" x14ac:dyDescent="0.25">
      <c r="A5" t="s">
        <v>8</v>
      </c>
      <c r="B5" t="s">
        <v>7</v>
      </c>
      <c r="C5" s="12">
        <v>15</v>
      </c>
      <c r="D5" s="12">
        <v>150</v>
      </c>
      <c r="E5" s="13">
        <f>SUMIF(TbLancamentos[PRODUTO],TbCadastro[[#This Row],[PRODUTO]],TbLancamentos[ENTRADA])-SUMIF(TbLancamentos[PRODUTO],TbCadastro[[#This Row],[PRODUTO]],TbLancamentos[SAÍDA])</f>
        <v>-2</v>
      </c>
      <c r="F5" s="3" t="str">
        <f>IF(TbCadastro[[#This Row],[SALDO]]&lt;TbCadastro[[#This Row],[ESTOQUE
MÍNIMO]],"Solicitar nova compra!",IF(TbCadastro[[#This Row],[SALDO]]&gt;TbCadastro[[#This Row],[ESTOQUE
MÁXIMO]],"Priorizar venda!",""))</f>
        <v>Solicitar nova compra!</v>
      </c>
    </row>
    <row r="6" spans="1:6" x14ac:dyDescent="0.25">
      <c r="A6" t="s">
        <v>13</v>
      </c>
      <c r="B6" t="s">
        <v>7</v>
      </c>
      <c r="C6" s="12">
        <v>15</v>
      </c>
      <c r="D6" s="12">
        <v>150</v>
      </c>
      <c r="E6" s="13">
        <f>SUMIF(TbLancamentos[PRODUTO],TbCadastro[[#This Row],[PRODUTO]],TbLancamentos[ENTRADA])-SUMIF(TbLancamentos[PRODUTO],TbCadastro[[#This Row],[PRODUTO]],TbLancamentos[SAÍDA])</f>
        <v>175</v>
      </c>
      <c r="F6" s="3" t="str">
        <f>IF(TbCadastro[[#This Row],[SALDO]]&lt;TbCadastro[[#This Row],[ESTOQUE
MÍNIMO]],"Solicitar nova compra!",IF(TbCadastro[[#This Row],[SALDO]]&gt;TbCadastro[[#This Row],[ESTOQUE
MÁXIMO]],"Priorizar venda!",""))</f>
        <v>Priorizar venda!</v>
      </c>
    </row>
  </sheetData>
  <conditionalFormatting sqref="F4:F6">
    <cfRule type="cellIs" dxfId="6" priority="1" operator="equal">
      <formula>"Priorizar venda!"</formula>
    </cfRule>
    <cfRule type="cellIs" dxfId="5" priority="2" operator="equal">
      <formula>"Solicitar nova compra!"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69BDF-EC46-4CE6-A419-A0ABC6AEE21C}">
  <dimension ref="A1:E11"/>
  <sheetViews>
    <sheetView showGridLines="0" workbookViewId="0">
      <selection activeCell="F13" sqref="F13"/>
    </sheetView>
  </sheetViews>
  <sheetFormatPr defaultColWidth="0" defaultRowHeight="15" x14ac:dyDescent="0.25"/>
  <cols>
    <col min="1" max="1" width="40.7109375" customWidth="1"/>
    <col min="2" max="2" width="15.7109375" style="5" customWidth="1"/>
    <col min="3" max="5" width="15.7109375" style="12" customWidth="1"/>
    <col min="6" max="6" width="21.7109375" customWidth="1"/>
    <col min="7" max="7" width="45.7109375" customWidth="1"/>
    <col min="8" max="16383" width="9.140625" hidden="1"/>
    <col min="16384" max="16384" width="9.140625" hidden="1" customWidth="1"/>
  </cols>
  <sheetData>
    <row r="1" spans="1:5" s="1" customFormat="1" ht="39.950000000000003" customHeight="1" x14ac:dyDescent="0.25">
      <c r="B1" s="6"/>
      <c r="C1" s="8"/>
      <c r="D1" s="8"/>
      <c r="E1" s="8"/>
    </row>
    <row r="3" spans="1:5" x14ac:dyDescent="0.25">
      <c r="A3" s="4" t="s">
        <v>0</v>
      </c>
      <c r="B3" s="7" t="s">
        <v>9</v>
      </c>
      <c r="C3" s="9" t="s">
        <v>10</v>
      </c>
      <c r="D3" s="10" t="s">
        <v>11</v>
      </c>
      <c r="E3" s="11" t="s">
        <v>4</v>
      </c>
    </row>
    <row r="4" spans="1:5" x14ac:dyDescent="0.25">
      <c r="A4" t="s">
        <v>13</v>
      </c>
      <c r="B4" s="5">
        <v>45798</v>
      </c>
      <c r="C4" s="12">
        <v>30</v>
      </c>
      <c r="D4" s="15">
        <v>5</v>
      </c>
      <c r="E4" s="13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25</v>
      </c>
    </row>
    <row r="5" spans="1:5" x14ac:dyDescent="0.25">
      <c r="A5" t="s">
        <v>6</v>
      </c>
      <c r="B5" s="5">
        <v>45799</v>
      </c>
      <c r="C5" s="12">
        <v>20</v>
      </c>
      <c r="D5" s="12">
        <v>10</v>
      </c>
      <c r="E5" s="13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10</v>
      </c>
    </row>
    <row r="6" spans="1:5" x14ac:dyDescent="0.25">
      <c r="A6" t="s">
        <v>8</v>
      </c>
      <c r="B6" s="5">
        <v>45800</v>
      </c>
      <c r="C6" s="12">
        <v>40</v>
      </c>
      <c r="D6" s="12">
        <v>20</v>
      </c>
      <c r="E6" s="13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20</v>
      </c>
    </row>
    <row r="7" spans="1:5" x14ac:dyDescent="0.25">
      <c r="A7" t="s">
        <v>6</v>
      </c>
      <c r="B7" s="5">
        <v>45801</v>
      </c>
      <c r="C7" s="12">
        <v>50</v>
      </c>
      <c r="D7" s="12">
        <v>10</v>
      </c>
      <c r="E7" s="13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50</v>
      </c>
    </row>
    <row r="8" spans="1:5" x14ac:dyDescent="0.25">
      <c r="A8" t="s">
        <v>8</v>
      </c>
      <c r="B8" s="5">
        <v>45801</v>
      </c>
      <c r="C8" s="12">
        <v>5</v>
      </c>
      <c r="D8" s="12">
        <v>20</v>
      </c>
      <c r="E8" s="13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5</v>
      </c>
    </row>
    <row r="9" spans="1:5" x14ac:dyDescent="0.25">
      <c r="A9" t="s">
        <v>13</v>
      </c>
      <c r="B9" s="5">
        <v>45801</v>
      </c>
      <c r="C9" s="12">
        <v>150</v>
      </c>
      <c r="D9" s="12">
        <v>0</v>
      </c>
      <c r="E9" s="13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175</v>
      </c>
    </row>
    <row r="10" spans="1:5" x14ac:dyDescent="0.25">
      <c r="A10" t="s">
        <v>8</v>
      </c>
      <c r="B10" s="5">
        <v>45802</v>
      </c>
      <c r="C10" s="12">
        <v>5</v>
      </c>
      <c r="D10" s="12">
        <v>12</v>
      </c>
      <c r="E10" s="13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-2</v>
      </c>
    </row>
    <row r="11" spans="1:5" x14ac:dyDescent="0.25">
      <c r="A11" t="s">
        <v>12</v>
      </c>
      <c r="B11">
        <f>SUBTOTAL(103,TbLancamentos[DATA])</f>
        <v>7</v>
      </c>
      <c r="C11" s="12">
        <f>SUBTOTAL(109,TbLancamentos[ENTRADA])</f>
        <v>300</v>
      </c>
      <c r="D11" s="12">
        <f>SUBTOTAL(109,TbLancamentos[SAÍDA])</f>
        <v>77</v>
      </c>
      <c r="E11" s="13">
        <f>SUBTOTAL(109,TbLancamentos[SALDO])</f>
        <v>283</v>
      </c>
    </row>
  </sheetData>
  <conditionalFormatting sqref="E4:E11">
    <cfRule type="cellIs" dxfId="4" priority="1" operator="lessThan">
      <formula>0</formula>
    </cfRule>
  </conditionalFormatting>
  <dataValidations count="1">
    <dataValidation type="list" allowBlank="1" showInputMessage="1" showErrorMessage="1" sqref="A4:A11" xr:uid="{BEEB998D-F89C-4548-8C2A-F762DE0BC1DF}">
      <formula1>ColunaProdutos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Início</vt:lpstr>
      <vt:lpstr>Cadastro</vt:lpstr>
      <vt:lpstr>Lançamentos</vt:lpstr>
      <vt:lpstr>ColunaProdutos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Campos</dc:creator>
  <cp:lastModifiedBy>SARAH STEPHANY DA CRUZ SOUZA CAMPOS</cp:lastModifiedBy>
  <dcterms:created xsi:type="dcterms:W3CDTF">2015-06-05T18:19:34Z</dcterms:created>
  <dcterms:modified xsi:type="dcterms:W3CDTF">2025-05-31T18:56:31Z</dcterms:modified>
</cp:coreProperties>
</file>