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"/>
    </mc:Choice>
  </mc:AlternateContent>
  <xr:revisionPtr revIDLastSave="0" documentId="13_ncr:1_{B490CDD6-D226-4B26-9689-8582A82B2275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meta" sheetId="3" r:id="rId1"/>
    <sheet name="pae-mcap" sheetId="1" r:id="rId2"/>
  </sheets>
  <definedNames>
    <definedName name="_xlnm._FilterDatabase" localSheetId="1" hidden="1">'pae-mcap'!$E$1:$T$67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67" i="1"/>
  <c r="F66" i="1"/>
  <c r="F65" i="1"/>
  <c r="F61" i="1"/>
  <c r="F60" i="1"/>
  <c r="F59" i="1"/>
  <c r="F55" i="1"/>
  <c r="F54" i="1"/>
  <c r="F53" i="1"/>
  <c r="F49" i="1"/>
  <c r="F48" i="1"/>
  <c r="F47" i="1"/>
  <c r="F43" i="1"/>
  <c r="F42" i="1"/>
  <c r="F41" i="1"/>
  <c r="F64" i="1"/>
  <c r="F63" i="1"/>
  <c r="F62" i="1"/>
  <c r="F58" i="1"/>
  <c r="F57" i="1"/>
  <c r="F56" i="1"/>
  <c r="F52" i="1"/>
  <c r="F51" i="1"/>
  <c r="F50" i="1"/>
  <c r="F46" i="1"/>
  <c r="F45" i="1"/>
  <c r="F44" i="1"/>
  <c r="F40" i="1"/>
  <c r="F39" i="1"/>
  <c r="F38" i="1"/>
  <c r="F33" i="1"/>
  <c r="F32" i="1"/>
  <c r="F35" i="1"/>
  <c r="F30" i="1"/>
  <c r="F6" i="1"/>
  <c r="F7" i="1"/>
  <c r="F8" i="1"/>
  <c r="F22" i="1"/>
  <c r="F23" i="1"/>
  <c r="F24" i="1"/>
  <c r="F15" i="1"/>
  <c r="F16" i="1"/>
  <c r="F17" i="1"/>
  <c r="F31" i="1"/>
  <c r="F2" i="1"/>
  <c r="F18" i="1"/>
  <c r="F34" i="1"/>
  <c r="F4" i="1"/>
  <c r="F5" i="1"/>
  <c r="F19" i="1"/>
  <c r="F20" i="1"/>
  <c r="F21" i="1"/>
  <c r="F9" i="1"/>
  <c r="F10" i="1"/>
  <c r="F11" i="1"/>
  <c r="F25" i="1"/>
  <c r="F26" i="1"/>
  <c r="F27" i="1"/>
  <c r="F12" i="1"/>
  <c r="F13" i="1"/>
  <c r="F14" i="1"/>
  <c r="F28" i="1"/>
  <c r="F29" i="1"/>
  <c r="F3" i="1"/>
</calcChain>
</file>

<file path=xl/sharedStrings.xml><?xml version="1.0" encoding="utf-8"?>
<sst xmlns="http://schemas.openxmlformats.org/spreadsheetml/2006/main" count="401" uniqueCount="34">
  <si>
    <t>colony_a</t>
  </si>
  <si>
    <t>colony_b</t>
  </si>
  <si>
    <t>pae_ugL</t>
  </si>
  <si>
    <t>blank</t>
  </si>
  <si>
    <t>egg_count</t>
  </si>
  <si>
    <t>respiration</t>
  </si>
  <si>
    <t>cleave</t>
  </si>
  <si>
    <t>planula</t>
  </si>
  <si>
    <t>treatment</t>
  </si>
  <si>
    <t>control</t>
  </si>
  <si>
    <t>phase</t>
  </si>
  <si>
    <t>phase_time</t>
  </si>
  <si>
    <t>phase count</t>
  </si>
  <si>
    <t>settle</t>
  </si>
  <si>
    <t>cross_n</t>
  </si>
  <si>
    <t>date</t>
  </si>
  <si>
    <t>spme</t>
  </si>
  <si>
    <t>vial_id</t>
  </si>
  <si>
    <t>low</t>
  </si>
  <si>
    <t>mid</t>
  </si>
  <si>
    <t>high</t>
  </si>
  <si>
    <t>peak</t>
  </si>
  <si>
    <t>wild</t>
  </si>
  <si>
    <t>combo_time</t>
  </si>
  <si>
    <t>na</t>
  </si>
  <si>
    <t>a_collect_time</t>
  </si>
  <si>
    <t>b_collect_time</t>
  </si>
  <si>
    <t>loc</t>
  </si>
  <si>
    <t>lat</t>
  </si>
  <si>
    <t>lon</t>
  </si>
  <si>
    <t>specific</t>
  </si>
  <si>
    <t>HIMB</t>
  </si>
  <si>
    <t>blue-tub</t>
  </si>
  <si>
    <t>night-shuttle-dock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</si>
</sst>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5262-725D-47D9-A977-0DD265E0D63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zoomScaleNormal="100" workbookViewId="0">
      <selection activeCell="A2" sqref="A2:A67"/>
    </sheetView>
  </sheetViews>
  <sheetFormatPr defaultRowHeight="14.25" x14ac:dyDescent="0.45"/>
  <cols>
    <col min="1" max="4" width="9.06640625" style="1"/>
    <col min="5" max="5" width="12.06640625" style="1" customWidth="1"/>
    <col min="6" max="6" width="14.3984375" style="1" bestFit="1" customWidth="1"/>
    <col min="7" max="7" width="8.73046875" style="1" bestFit="1" customWidth="1"/>
    <col min="8" max="8" width="7.265625" style="1" bestFit="1" customWidth="1"/>
    <col min="9" max="9" width="6.53125" style="1" bestFit="1" customWidth="1"/>
    <col min="10" max="10" width="6.59765625" style="1" bestFit="1" customWidth="1"/>
    <col min="11" max="11" width="7.73046875" style="1" bestFit="1" customWidth="1"/>
    <col min="12" max="12" width="12.19921875" style="1" bestFit="1" customWidth="1"/>
    <col min="13" max="13" width="7.796875" style="1" bestFit="1" customWidth="1"/>
    <col min="14" max="14" width="12.265625" style="1" bestFit="1" customWidth="1"/>
    <col min="15" max="15" width="8.1328125" style="1" bestFit="1" customWidth="1"/>
    <col min="16" max="16" width="8.9296875" style="1" bestFit="1" customWidth="1"/>
    <col min="17" max="17" width="13.46484375" style="1" bestFit="1" customWidth="1"/>
    <col min="18" max="18" width="10.265625" style="1" bestFit="1" customWidth="1"/>
    <col min="19" max="19" width="9.265625" style="1" bestFit="1" customWidth="1"/>
    <col min="20" max="16384" width="9.06640625" style="1"/>
  </cols>
  <sheetData>
    <row r="1" spans="1:20" x14ac:dyDescent="0.45">
      <c r="A1" s="1" t="s">
        <v>27</v>
      </c>
      <c r="B1" s="1" t="s">
        <v>30</v>
      </c>
      <c r="C1" s="1" t="s">
        <v>28</v>
      </c>
      <c r="D1" s="1" t="s">
        <v>29</v>
      </c>
      <c r="E1" s="1" t="s">
        <v>15</v>
      </c>
      <c r="F1" s="1" t="s">
        <v>17</v>
      </c>
      <c r="G1" s="1" t="s">
        <v>8</v>
      </c>
      <c r="H1" s="1" t="s">
        <v>2</v>
      </c>
      <c r="I1" s="1" t="s">
        <v>10</v>
      </c>
      <c r="J1" s="1" t="s">
        <v>14</v>
      </c>
      <c r="K1" s="1" t="s">
        <v>0</v>
      </c>
      <c r="L1" s="1" t="s">
        <v>25</v>
      </c>
      <c r="M1" s="1" t="s">
        <v>1</v>
      </c>
      <c r="N1" s="1" t="s">
        <v>26</v>
      </c>
      <c r="O1" s="1" t="s">
        <v>23</v>
      </c>
      <c r="P1" s="1" t="s">
        <v>4</v>
      </c>
      <c r="Q1" s="1" t="s">
        <v>11</v>
      </c>
      <c r="R1" s="1" t="s">
        <v>12</v>
      </c>
      <c r="S1" s="1" t="s">
        <v>5</v>
      </c>
    </row>
    <row r="2" spans="1:20" x14ac:dyDescent="0.45">
      <c r="A2" s="1" t="s">
        <v>31</v>
      </c>
      <c r="E2" s="3">
        <v>44740</v>
      </c>
      <c r="F2" s="1" t="str">
        <f>_xlfn.CONCAT(G2,"-",I2,"-",J2)</f>
        <v>blank-spme-1</v>
      </c>
      <c r="G2" s="1" t="s">
        <v>3</v>
      </c>
      <c r="H2" s="1">
        <v>0</v>
      </c>
      <c r="I2" s="1" t="s">
        <v>16</v>
      </c>
      <c r="J2" s="1">
        <v>1</v>
      </c>
      <c r="K2" s="1">
        <v>1</v>
      </c>
      <c r="L2" s="4">
        <v>0.87847222222222199</v>
      </c>
      <c r="M2" s="1">
        <v>2</v>
      </c>
      <c r="N2" s="4">
        <v>0.89583333333333304</v>
      </c>
      <c r="O2" s="4">
        <v>0.90625</v>
      </c>
    </row>
    <row r="3" spans="1:20" x14ac:dyDescent="0.45">
      <c r="A3" s="1" t="s">
        <v>31</v>
      </c>
      <c r="B3" s="1" t="s">
        <v>32</v>
      </c>
      <c r="E3" s="3">
        <v>44740</v>
      </c>
      <c r="F3" s="1" t="str">
        <f>_xlfn.CONCAT(G3,"-",I3,"-",J3)</f>
        <v>control-cleave-1</v>
      </c>
      <c r="G3" s="1" t="s">
        <v>9</v>
      </c>
      <c r="H3" s="1">
        <v>0</v>
      </c>
      <c r="I3" s="1" t="s">
        <v>6</v>
      </c>
      <c r="J3" s="1">
        <v>1</v>
      </c>
      <c r="K3" s="1">
        <v>1</v>
      </c>
      <c r="L3" s="4">
        <v>0.87847222222222221</v>
      </c>
      <c r="M3" s="1">
        <v>2</v>
      </c>
      <c r="N3" s="4">
        <v>0.89583333333333337</v>
      </c>
      <c r="O3" s="4">
        <v>0.90625</v>
      </c>
      <c r="P3" s="1">
        <v>28</v>
      </c>
      <c r="R3" s="1">
        <v>0</v>
      </c>
      <c r="S3" s="2"/>
      <c r="T3" s="2"/>
    </row>
    <row r="4" spans="1:20" x14ac:dyDescent="0.45">
      <c r="A4" s="1" t="s">
        <v>31</v>
      </c>
      <c r="B4" s="1" t="s">
        <v>32</v>
      </c>
      <c r="E4" s="3">
        <v>44740</v>
      </c>
      <c r="F4" s="1" t="str">
        <f>_xlfn.CONCAT(G4,"-",I4,"-",J4)</f>
        <v>control-planula-1</v>
      </c>
      <c r="G4" s="1" t="s">
        <v>9</v>
      </c>
      <c r="H4" s="1">
        <v>0</v>
      </c>
      <c r="I4" s="1" t="s">
        <v>7</v>
      </c>
      <c r="J4" s="1">
        <v>1</v>
      </c>
      <c r="K4" s="1">
        <v>1</v>
      </c>
      <c r="L4" s="4">
        <v>0.87847222222222221</v>
      </c>
      <c r="M4" s="1">
        <v>2</v>
      </c>
      <c r="N4" s="4">
        <v>0.89583333333333337</v>
      </c>
      <c r="O4" s="4">
        <v>0.90625</v>
      </c>
      <c r="S4" s="2"/>
      <c r="T4" s="2"/>
    </row>
    <row r="5" spans="1:20" x14ac:dyDescent="0.45">
      <c r="A5" s="1" t="s">
        <v>31</v>
      </c>
      <c r="B5" s="1" t="s">
        <v>32</v>
      </c>
      <c r="E5" s="3">
        <v>44740</v>
      </c>
      <c r="F5" s="1" t="str">
        <f>_xlfn.CONCAT(G5,"-",I5,"-",J5)</f>
        <v>control-settle-1</v>
      </c>
      <c r="G5" s="1" t="s">
        <v>9</v>
      </c>
      <c r="H5" s="1">
        <v>0</v>
      </c>
      <c r="I5" s="1" t="s">
        <v>13</v>
      </c>
      <c r="J5" s="1">
        <v>1</v>
      </c>
      <c r="K5" s="1">
        <v>1</v>
      </c>
      <c r="L5" s="4">
        <v>0.87847222222222199</v>
      </c>
      <c r="M5" s="1">
        <v>2</v>
      </c>
      <c r="N5" s="4">
        <v>0.89583333333333304</v>
      </c>
      <c r="O5" s="4">
        <v>0.90625</v>
      </c>
      <c r="S5" s="2"/>
      <c r="T5" s="2"/>
    </row>
    <row r="6" spans="1:20" x14ac:dyDescent="0.45">
      <c r="A6" s="1" t="s">
        <v>31</v>
      </c>
      <c r="B6" s="1" t="s">
        <v>32</v>
      </c>
      <c r="E6" s="3">
        <v>44740</v>
      </c>
      <c r="F6" s="1" t="str">
        <f>_xlfn.CONCAT(G6,"-",I6,"-",J6)</f>
        <v>high-cleave-1</v>
      </c>
      <c r="G6" s="1" t="s">
        <v>20</v>
      </c>
      <c r="H6" s="1">
        <v>50</v>
      </c>
      <c r="I6" s="1" t="s">
        <v>6</v>
      </c>
      <c r="J6" s="1">
        <v>1</v>
      </c>
      <c r="K6" s="1">
        <v>1</v>
      </c>
      <c r="L6" s="4">
        <v>0.87847222222222199</v>
      </c>
      <c r="M6" s="1">
        <v>2</v>
      </c>
      <c r="N6" s="4">
        <v>0.89583333333333304</v>
      </c>
      <c r="O6" s="4">
        <v>0.90625</v>
      </c>
      <c r="P6" s="1">
        <v>32</v>
      </c>
      <c r="R6" s="1">
        <v>0</v>
      </c>
      <c r="S6" s="2"/>
      <c r="T6" s="2"/>
    </row>
    <row r="7" spans="1:20" x14ac:dyDescent="0.45">
      <c r="A7" s="1" t="s">
        <v>31</v>
      </c>
      <c r="B7" s="1" t="s">
        <v>32</v>
      </c>
      <c r="E7" s="3">
        <v>44740</v>
      </c>
      <c r="F7" s="1" t="str">
        <f>_xlfn.CONCAT(G7,"-",I7,"-",J7)</f>
        <v>high-planula-1</v>
      </c>
      <c r="G7" s="1" t="s">
        <v>20</v>
      </c>
      <c r="H7" s="1">
        <v>50</v>
      </c>
      <c r="I7" s="1" t="s">
        <v>7</v>
      </c>
      <c r="J7" s="1">
        <v>1</v>
      </c>
      <c r="K7" s="1">
        <v>1</v>
      </c>
      <c r="L7" s="4">
        <v>0.87847222222222199</v>
      </c>
      <c r="M7" s="1">
        <v>2</v>
      </c>
      <c r="N7" s="4">
        <v>0.89583333333333304</v>
      </c>
      <c r="O7" s="4">
        <v>0.90625</v>
      </c>
      <c r="S7" s="2"/>
      <c r="T7" s="2"/>
    </row>
    <row r="8" spans="1:20" x14ac:dyDescent="0.45">
      <c r="A8" s="1" t="s">
        <v>31</v>
      </c>
      <c r="B8" s="1" t="s">
        <v>32</v>
      </c>
      <c r="E8" s="3">
        <v>44740</v>
      </c>
      <c r="F8" s="1" t="str">
        <f>_xlfn.CONCAT(G8,"-",I8,"-",J8)</f>
        <v>high-settle-1</v>
      </c>
      <c r="G8" s="1" t="s">
        <v>20</v>
      </c>
      <c r="H8" s="1">
        <v>50</v>
      </c>
      <c r="I8" s="1" t="s">
        <v>13</v>
      </c>
      <c r="J8" s="1">
        <v>1</v>
      </c>
      <c r="K8" s="1">
        <v>1</v>
      </c>
      <c r="L8" s="4">
        <v>0.87847222222222221</v>
      </c>
      <c r="M8" s="1">
        <v>2</v>
      </c>
      <c r="N8" s="4">
        <v>0.89583333333333304</v>
      </c>
      <c r="O8" s="4">
        <v>0.90625</v>
      </c>
      <c r="S8" s="2"/>
      <c r="T8" s="2"/>
    </row>
    <row r="9" spans="1:20" x14ac:dyDescent="0.45">
      <c r="A9" s="1" t="s">
        <v>31</v>
      </c>
      <c r="B9" s="1" t="s">
        <v>32</v>
      </c>
      <c r="E9" s="3">
        <v>44740</v>
      </c>
      <c r="F9" s="1" t="str">
        <f>_xlfn.CONCAT(G9,"-",I9,"-",J9)</f>
        <v>low-cleave-1</v>
      </c>
      <c r="G9" s="1" t="s">
        <v>18</v>
      </c>
      <c r="H9" s="1">
        <v>0.5</v>
      </c>
      <c r="I9" s="1" t="s">
        <v>6</v>
      </c>
      <c r="J9" s="1">
        <v>1</v>
      </c>
      <c r="K9" s="1">
        <v>1</v>
      </c>
      <c r="L9" s="4">
        <v>0.87847222222222199</v>
      </c>
      <c r="M9" s="1">
        <v>2</v>
      </c>
      <c r="N9" s="4">
        <v>0.89583333333333304</v>
      </c>
      <c r="O9" s="4">
        <v>0.90625</v>
      </c>
      <c r="S9" s="2"/>
      <c r="T9" s="2"/>
    </row>
    <row r="10" spans="1:20" x14ac:dyDescent="0.45">
      <c r="A10" s="1" t="s">
        <v>31</v>
      </c>
      <c r="B10" s="1" t="s">
        <v>32</v>
      </c>
      <c r="E10" s="3">
        <v>44740</v>
      </c>
      <c r="F10" s="1" t="str">
        <f>_xlfn.CONCAT(G10,"-",I10,"-",J10)</f>
        <v>low-planula-1</v>
      </c>
      <c r="G10" s="1" t="s">
        <v>18</v>
      </c>
      <c r="H10" s="1">
        <v>0.5</v>
      </c>
      <c r="I10" s="1" t="s">
        <v>7</v>
      </c>
      <c r="J10" s="1">
        <v>1</v>
      </c>
      <c r="K10" s="1">
        <v>1</v>
      </c>
      <c r="L10" s="4">
        <v>0.87847222222222199</v>
      </c>
      <c r="M10" s="1">
        <v>2</v>
      </c>
      <c r="N10" s="4">
        <v>0.89583333333333304</v>
      </c>
      <c r="O10" s="4">
        <v>0.90625</v>
      </c>
      <c r="S10" s="2"/>
      <c r="T10" s="2"/>
    </row>
    <row r="11" spans="1:20" x14ac:dyDescent="0.45">
      <c r="A11" s="1" t="s">
        <v>31</v>
      </c>
      <c r="B11" s="1" t="s">
        <v>32</v>
      </c>
      <c r="E11" s="3">
        <v>44740</v>
      </c>
      <c r="F11" s="1" t="str">
        <f>_xlfn.CONCAT(G11,"-",I11,"-",J11)</f>
        <v>low-settle-1</v>
      </c>
      <c r="G11" s="1" t="s">
        <v>18</v>
      </c>
      <c r="H11" s="1">
        <v>0.5</v>
      </c>
      <c r="I11" s="1" t="s">
        <v>13</v>
      </c>
      <c r="J11" s="1">
        <v>1</v>
      </c>
      <c r="K11" s="1">
        <v>1</v>
      </c>
      <c r="L11" s="4">
        <v>0.87847222222222199</v>
      </c>
      <c r="M11" s="1">
        <v>2</v>
      </c>
      <c r="N11" s="4">
        <v>0.89583333333333304</v>
      </c>
      <c r="O11" s="4">
        <v>0.90625</v>
      </c>
      <c r="S11" s="2"/>
      <c r="T11" s="2"/>
    </row>
    <row r="12" spans="1:20" x14ac:dyDescent="0.45">
      <c r="A12" s="1" t="s">
        <v>31</v>
      </c>
      <c r="B12" s="1" t="s">
        <v>32</v>
      </c>
      <c r="E12" s="3">
        <v>44740</v>
      </c>
      <c r="F12" s="1" t="str">
        <f>_xlfn.CONCAT(G12,"-",I12,"-",J12)</f>
        <v>mid-cleave-1</v>
      </c>
      <c r="G12" s="1" t="s">
        <v>19</v>
      </c>
      <c r="H12" s="1">
        <v>5</v>
      </c>
      <c r="I12" s="1" t="s">
        <v>6</v>
      </c>
      <c r="J12" s="1">
        <v>1</v>
      </c>
      <c r="K12" s="1">
        <v>1</v>
      </c>
      <c r="L12" s="4">
        <v>0.87847222222222199</v>
      </c>
      <c r="M12" s="1">
        <v>2</v>
      </c>
      <c r="N12" s="4">
        <v>0.89583333333333304</v>
      </c>
      <c r="O12" s="4">
        <v>0.90625</v>
      </c>
      <c r="S12" s="2"/>
      <c r="T12" s="2"/>
    </row>
    <row r="13" spans="1:20" x14ac:dyDescent="0.45">
      <c r="A13" s="1" t="s">
        <v>31</v>
      </c>
      <c r="B13" s="1" t="s">
        <v>32</v>
      </c>
      <c r="E13" s="3">
        <v>44740</v>
      </c>
      <c r="F13" s="1" t="str">
        <f>_xlfn.CONCAT(G13,"-",I13,"-",J13)</f>
        <v>mid-planula-1</v>
      </c>
      <c r="G13" s="1" t="s">
        <v>19</v>
      </c>
      <c r="H13" s="1">
        <v>5</v>
      </c>
      <c r="I13" s="1" t="s">
        <v>7</v>
      </c>
      <c r="J13" s="1">
        <v>1</v>
      </c>
      <c r="K13" s="1">
        <v>1</v>
      </c>
      <c r="L13" s="4">
        <v>0.87847222222222199</v>
      </c>
      <c r="M13" s="1">
        <v>2</v>
      </c>
      <c r="N13" s="4">
        <v>0.89583333333333304</v>
      </c>
      <c r="O13" s="4">
        <v>0.90625</v>
      </c>
      <c r="S13" s="2"/>
      <c r="T13" s="2"/>
    </row>
    <row r="14" spans="1:20" x14ac:dyDescent="0.45">
      <c r="A14" s="1" t="s">
        <v>31</v>
      </c>
      <c r="B14" s="1" t="s">
        <v>32</v>
      </c>
      <c r="E14" s="3">
        <v>44740</v>
      </c>
      <c r="F14" s="1" t="str">
        <f>_xlfn.CONCAT(G14,"-",I14,"-",J14)</f>
        <v>mid-settle-1</v>
      </c>
      <c r="G14" s="1" t="s">
        <v>19</v>
      </c>
      <c r="H14" s="1">
        <v>5</v>
      </c>
      <c r="I14" s="1" t="s">
        <v>13</v>
      </c>
      <c r="J14" s="1">
        <v>1</v>
      </c>
      <c r="K14" s="1">
        <v>1</v>
      </c>
      <c r="L14" s="4">
        <v>0.87847222222222199</v>
      </c>
      <c r="M14" s="1">
        <v>2</v>
      </c>
      <c r="N14" s="4">
        <v>0.89583333333333304</v>
      </c>
      <c r="O14" s="4">
        <v>0.90625</v>
      </c>
      <c r="S14" s="2"/>
      <c r="T14" s="2"/>
    </row>
    <row r="15" spans="1:20" x14ac:dyDescent="0.45">
      <c r="A15" s="1" t="s">
        <v>31</v>
      </c>
      <c r="B15" s="1" t="s">
        <v>32</v>
      </c>
      <c r="E15" s="3">
        <v>44740</v>
      </c>
      <c r="F15" s="1" t="str">
        <f>_xlfn.CONCAT(G15,"-",I15,"-",J15)</f>
        <v>peak-cleave-1</v>
      </c>
      <c r="G15" s="1" t="s">
        <v>21</v>
      </c>
      <c r="H15" s="1">
        <v>150</v>
      </c>
      <c r="I15" s="1" t="s">
        <v>6</v>
      </c>
      <c r="J15" s="1">
        <v>1</v>
      </c>
      <c r="K15" s="1">
        <v>1</v>
      </c>
      <c r="L15" s="4">
        <v>0.87847222222222199</v>
      </c>
      <c r="M15" s="1">
        <v>2</v>
      </c>
      <c r="N15" s="4">
        <v>0.89583333333333304</v>
      </c>
      <c r="O15" s="4">
        <v>0.90625</v>
      </c>
      <c r="S15" s="2"/>
      <c r="T15" s="2"/>
    </row>
    <row r="16" spans="1:20" x14ac:dyDescent="0.45">
      <c r="A16" s="1" t="s">
        <v>31</v>
      </c>
      <c r="B16" s="1" t="s">
        <v>32</v>
      </c>
      <c r="E16" s="3">
        <v>44740</v>
      </c>
      <c r="F16" s="1" t="str">
        <f>_xlfn.CONCAT(G16,"-",I16,"-",J16)</f>
        <v>peak-planula-1</v>
      </c>
      <c r="G16" s="1" t="s">
        <v>21</v>
      </c>
      <c r="H16" s="1">
        <v>150</v>
      </c>
      <c r="I16" s="1" t="s">
        <v>7</v>
      </c>
      <c r="J16" s="1">
        <v>1</v>
      </c>
      <c r="K16" s="1">
        <v>1</v>
      </c>
      <c r="L16" s="4">
        <v>0.87847222222222199</v>
      </c>
      <c r="M16" s="1">
        <v>2</v>
      </c>
      <c r="N16" s="4">
        <v>0.89583333333333304</v>
      </c>
      <c r="O16" s="4">
        <v>0.90625</v>
      </c>
      <c r="S16" s="2"/>
      <c r="T16" s="2"/>
    </row>
    <row r="17" spans="1:20" x14ac:dyDescent="0.45">
      <c r="A17" s="1" t="s">
        <v>31</v>
      </c>
      <c r="B17" s="1" t="s">
        <v>32</v>
      </c>
      <c r="E17" s="3">
        <v>44740</v>
      </c>
      <c r="F17" s="1" t="str">
        <f>_xlfn.CONCAT(G17,"-",I17,"-",J17)</f>
        <v>peak-settle-1</v>
      </c>
      <c r="G17" s="1" t="s">
        <v>21</v>
      </c>
      <c r="H17" s="1">
        <v>150</v>
      </c>
      <c r="I17" s="1" t="s">
        <v>13</v>
      </c>
      <c r="J17" s="1">
        <v>1</v>
      </c>
      <c r="K17" s="1">
        <v>1</v>
      </c>
      <c r="L17" s="4">
        <v>0.87847222222222199</v>
      </c>
      <c r="M17" s="1">
        <v>2</v>
      </c>
      <c r="N17" s="4">
        <v>0.89583333333333304</v>
      </c>
      <c r="O17" s="4">
        <v>0.90625</v>
      </c>
      <c r="S17" s="2"/>
      <c r="T17" s="2"/>
    </row>
    <row r="18" spans="1:20" x14ac:dyDescent="0.45">
      <c r="A18" s="1" t="s">
        <v>31</v>
      </c>
      <c r="E18" s="3">
        <v>44740</v>
      </c>
      <c r="F18" s="1" t="str">
        <f>_xlfn.CONCAT(G18,"-",I18,"-",J18)</f>
        <v>blank-spme-2</v>
      </c>
      <c r="G18" s="1" t="s">
        <v>3</v>
      </c>
      <c r="H18" s="1">
        <v>0</v>
      </c>
      <c r="I18" s="1" t="s">
        <v>16</v>
      </c>
      <c r="J18" s="1">
        <v>2</v>
      </c>
      <c r="K18" s="1" t="s">
        <v>22</v>
      </c>
      <c r="L18" s="4"/>
      <c r="M18" s="1" t="s">
        <v>22</v>
      </c>
      <c r="N18" s="1" t="s">
        <v>24</v>
      </c>
      <c r="O18" s="4">
        <v>0.92361111111111105</v>
      </c>
    </row>
    <row r="19" spans="1:20" x14ac:dyDescent="0.45">
      <c r="A19" s="1" t="s">
        <v>31</v>
      </c>
      <c r="B19" s="1" t="s">
        <v>33</v>
      </c>
      <c r="E19" s="3">
        <v>44740</v>
      </c>
      <c r="F19" s="1" t="str">
        <f>_xlfn.CONCAT(G19,"-",I19,"-",J19)</f>
        <v>control-cleave-2</v>
      </c>
      <c r="G19" s="1" t="s">
        <v>9</v>
      </c>
      <c r="H19" s="1">
        <v>0</v>
      </c>
      <c r="I19" s="1" t="s">
        <v>6</v>
      </c>
      <c r="J19" s="1">
        <v>2</v>
      </c>
      <c r="K19" s="1" t="s">
        <v>22</v>
      </c>
      <c r="L19" s="1" t="s">
        <v>24</v>
      </c>
      <c r="M19" s="1" t="s">
        <v>22</v>
      </c>
      <c r="N19" s="1" t="s">
        <v>24</v>
      </c>
      <c r="O19" s="4">
        <v>0.92361111111111116</v>
      </c>
      <c r="P19" s="1">
        <v>20</v>
      </c>
      <c r="R19" s="1">
        <v>9</v>
      </c>
      <c r="S19" s="2"/>
      <c r="T19" s="2"/>
    </row>
    <row r="20" spans="1:20" x14ac:dyDescent="0.45">
      <c r="A20" s="1" t="s">
        <v>31</v>
      </c>
      <c r="B20" s="1" t="s">
        <v>33</v>
      </c>
      <c r="E20" s="3">
        <v>44740</v>
      </c>
      <c r="F20" s="1" t="str">
        <f>_xlfn.CONCAT(G20,"-",I20,"-",J20)</f>
        <v>control-planula-2</v>
      </c>
      <c r="G20" s="1" t="s">
        <v>9</v>
      </c>
      <c r="H20" s="1">
        <v>0</v>
      </c>
      <c r="I20" s="1" t="s">
        <v>7</v>
      </c>
      <c r="J20" s="1">
        <v>2</v>
      </c>
      <c r="K20" s="1" t="s">
        <v>22</v>
      </c>
      <c r="L20" s="1" t="s">
        <v>24</v>
      </c>
      <c r="M20" s="1" t="s">
        <v>22</v>
      </c>
      <c r="N20" s="1" t="s">
        <v>24</v>
      </c>
      <c r="O20" s="4">
        <v>0.92361111111111116</v>
      </c>
      <c r="S20" s="2"/>
      <c r="T20" s="2"/>
    </row>
    <row r="21" spans="1:20" x14ac:dyDescent="0.45">
      <c r="A21" s="1" t="s">
        <v>31</v>
      </c>
      <c r="B21" s="1" t="s">
        <v>33</v>
      </c>
      <c r="E21" s="3">
        <v>44740</v>
      </c>
      <c r="F21" s="1" t="str">
        <f>_xlfn.CONCAT(G21,"-",I21,"-",J21)</f>
        <v>control-settle-2</v>
      </c>
      <c r="G21" s="1" t="s">
        <v>9</v>
      </c>
      <c r="H21" s="1">
        <v>0</v>
      </c>
      <c r="I21" s="1" t="s">
        <v>13</v>
      </c>
      <c r="J21" s="1">
        <v>2</v>
      </c>
      <c r="K21" s="1" t="s">
        <v>22</v>
      </c>
      <c r="L21" s="1" t="s">
        <v>24</v>
      </c>
      <c r="M21" s="1" t="s">
        <v>22</v>
      </c>
      <c r="N21" s="1" t="s">
        <v>24</v>
      </c>
      <c r="O21" s="4">
        <v>0.92361111111111105</v>
      </c>
      <c r="S21" s="2"/>
      <c r="T21" s="2"/>
    </row>
    <row r="22" spans="1:20" x14ac:dyDescent="0.45">
      <c r="A22" s="1" t="s">
        <v>31</v>
      </c>
      <c r="B22" s="1" t="s">
        <v>33</v>
      </c>
      <c r="E22" s="3">
        <v>44740</v>
      </c>
      <c r="F22" s="1" t="str">
        <f>_xlfn.CONCAT(G22,"-",I22,"-",J22)</f>
        <v>high-cleave-2</v>
      </c>
      <c r="G22" s="1" t="s">
        <v>20</v>
      </c>
      <c r="H22" s="1">
        <v>50</v>
      </c>
      <c r="I22" s="1" t="s">
        <v>6</v>
      </c>
      <c r="J22" s="1">
        <v>2</v>
      </c>
      <c r="K22" s="1" t="s">
        <v>22</v>
      </c>
      <c r="L22" s="1" t="s">
        <v>24</v>
      </c>
      <c r="M22" s="1" t="s">
        <v>22</v>
      </c>
      <c r="N22" s="1" t="s">
        <v>24</v>
      </c>
      <c r="O22" s="4">
        <v>0.92361111111111105</v>
      </c>
      <c r="P22" s="1">
        <v>51</v>
      </c>
      <c r="R22" s="1">
        <v>34</v>
      </c>
      <c r="S22" s="2"/>
      <c r="T22" s="2"/>
    </row>
    <row r="23" spans="1:20" x14ac:dyDescent="0.45">
      <c r="A23" s="1" t="s">
        <v>31</v>
      </c>
      <c r="B23" s="1" t="s">
        <v>33</v>
      </c>
      <c r="E23" s="3">
        <v>44740</v>
      </c>
      <c r="F23" s="1" t="str">
        <f>_xlfn.CONCAT(G23,"-",I23,"-",J23)</f>
        <v>high-planula-2</v>
      </c>
      <c r="G23" s="1" t="s">
        <v>20</v>
      </c>
      <c r="H23" s="1">
        <v>50</v>
      </c>
      <c r="I23" s="1" t="s">
        <v>7</v>
      </c>
      <c r="J23" s="1">
        <v>2</v>
      </c>
      <c r="K23" s="1" t="s">
        <v>22</v>
      </c>
      <c r="L23" s="1" t="s">
        <v>24</v>
      </c>
      <c r="M23" s="1" t="s">
        <v>22</v>
      </c>
      <c r="N23" s="1" t="s">
        <v>24</v>
      </c>
      <c r="O23" s="4">
        <v>0.92361111111111105</v>
      </c>
      <c r="S23" s="2"/>
      <c r="T23" s="2"/>
    </row>
    <row r="24" spans="1:20" x14ac:dyDescent="0.45">
      <c r="A24" s="1" t="s">
        <v>31</v>
      </c>
      <c r="B24" s="1" t="s">
        <v>33</v>
      </c>
      <c r="E24" s="3">
        <v>44740</v>
      </c>
      <c r="F24" s="1" t="str">
        <f>_xlfn.CONCAT(G24,"-",I24,"-",J24)</f>
        <v>high-settle-2</v>
      </c>
      <c r="G24" s="1" t="s">
        <v>20</v>
      </c>
      <c r="H24" s="1">
        <v>50</v>
      </c>
      <c r="I24" s="1" t="s">
        <v>13</v>
      </c>
      <c r="J24" s="1">
        <v>2</v>
      </c>
      <c r="K24" s="1" t="s">
        <v>22</v>
      </c>
      <c r="L24" s="1" t="s">
        <v>24</v>
      </c>
      <c r="M24" s="1" t="s">
        <v>22</v>
      </c>
      <c r="N24" s="1" t="s">
        <v>24</v>
      </c>
      <c r="O24" s="4">
        <v>0.92361111111111105</v>
      </c>
      <c r="S24" s="2"/>
      <c r="T24" s="2"/>
    </row>
    <row r="25" spans="1:20" x14ac:dyDescent="0.45">
      <c r="A25" s="1" t="s">
        <v>31</v>
      </c>
      <c r="B25" s="1" t="s">
        <v>33</v>
      </c>
      <c r="E25" s="3">
        <v>44740</v>
      </c>
      <c r="F25" s="1" t="str">
        <f>_xlfn.CONCAT(G25,"-",I25,"-",J25)</f>
        <v>low-cleave-2</v>
      </c>
      <c r="G25" s="1" t="s">
        <v>18</v>
      </c>
      <c r="H25" s="1">
        <v>0.5</v>
      </c>
      <c r="I25" s="1" t="s">
        <v>6</v>
      </c>
      <c r="J25" s="1">
        <v>2</v>
      </c>
      <c r="K25" s="1" t="s">
        <v>22</v>
      </c>
      <c r="L25" s="1" t="s">
        <v>24</v>
      </c>
      <c r="M25" s="1" t="s">
        <v>22</v>
      </c>
      <c r="N25" s="1" t="s">
        <v>24</v>
      </c>
      <c r="O25" s="4">
        <v>0.92361111111111105</v>
      </c>
      <c r="S25" s="2"/>
      <c r="T25" s="2"/>
    </row>
    <row r="26" spans="1:20" x14ac:dyDescent="0.45">
      <c r="A26" s="1" t="s">
        <v>31</v>
      </c>
      <c r="B26" s="1" t="s">
        <v>33</v>
      </c>
      <c r="E26" s="3">
        <v>44740</v>
      </c>
      <c r="F26" s="1" t="str">
        <f>_xlfn.CONCAT(G26,"-",I26,"-",J26)</f>
        <v>low-planula-2</v>
      </c>
      <c r="G26" s="1" t="s">
        <v>18</v>
      </c>
      <c r="H26" s="1">
        <v>0.5</v>
      </c>
      <c r="I26" s="1" t="s">
        <v>7</v>
      </c>
      <c r="J26" s="1">
        <v>2</v>
      </c>
      <c r="K26" s="1" t="s">
        <v>22</v>
      </c>
      <c r="L26" s="1" t="s">
        <v>24</v>
      </c>
      <c r="M26" s="1" t="s">
        <v>22</v>
      </c>
      <c r="N26" s="1" t="s">
        <v>24</v>
      </c>
      <c r="O26" s="4">
        <v>0.92361111111111105</v>
      </c>
      <c r="S26" s="2"/>
      <c r="T26" s="2"/>
    </row>
    <row r="27" spans="1:20" x14ac:dyDescent="0.45">
      <c r="A27" s="1" t="s">
        <v>31</v>
      </c>
      <c r="B27" s="1" t="s">
        <v>33</v>
      </c>
      <c r="E27" s="3">
        <v>44740</v>
      </c>
      <c r="F27" s="1" t="str">
        <f>_xlfn.CONCAT(G27,"-",I27,"-",J27)</f>
        <v>low-settle-2</v>
      </c>
      <c r="G27" s="1" t="s">
        <v>18</v>
      </c>
      <c r="H27" s="1">
        <v>0.5</v>
      </c>
      <c r="I27" s="1" t="s">
        <v>13</v>
      </c>
      <c r="J27" s="1">
        <v>2</v>
      </c>
      <c r="K27" s="1" t="s">
        <v>22</v>
      </c>
      <c r="L27" s="1" t="s">
        <v>24</v>
      </c>
      <c r="M27" s="1" t="s">
        <v>22</v>
      </c>
      <c r="N27" s="1" t="s">
        <v>24</v>
      </c>
      <c r="O27" s="4">
        <v>0.92361111111111105</v>
      </c>
      <c r="S27" s="2"/>
      <c r="T27" s="2"/>
    </row>
    <row r="28" spans="1:20" x14ac:dyDescent="0.45">
      <c r="A28" s="1" t="s">
        <v>31</v>
      </c>
      <c r="B28" s="1" t="s">
        <v>33</v>
      </c>
      <c r="E28" s="3">
        <v>44740</v>
      </c>
      <c r="F28" s="1" t="str">
        <f>_xlfn.CONCAT(G28,"-",I28,"-",J28)</f>
        <v>mid-cleave-2</v>
      </c>
      <c r="G28" s="1" t="s">
        <v>19</v>
      </c>
      <c r="H28" s="1">
        <v>5</v>
      </c>
      <c r="I28" s="1" t="s">
        <v>6</v>
      </c>
      <c r="J28" s="1">
        <v>2</v>
      </c>
      <c r="K28" s="1" t="s">
        <v>22</v>
      </c>
      <c r="L28" s="1" t="s">
        <v>24</v>
      </c>
      <c r="M28" s="1" t="s">
        <v>22</v>
      </c>
      <c r="N28" s="1" t="s">
        <v>24</v>
      </c>
      <c r="O28" s="4">
        <v>0.92361111111111105</v>
      </c>
      <c r="S28" s="2"/>
      <c r="T28" s="2"/>
    </row>
    <row r="29" spans="1:20" x14ac:dyDescent="0.45">
      <c r="A29" s="1" t="s">
        <v>31</v>
      </c>
      <c r="B29" s="1" t="s">
        <v>33</v>
      </c>
      <c r="E29" s="3">
        <v>44740</v>
      </c>
      <c r="F29" s="1" t="str">
        <f>_xlfn.CONCAT(G29,"-",I29,"-",J29)</f>
        <v>mid-planula-2</v>
      </c>
      <c r="G29" s="1" t="s">
        <v>19</v>
      </c>
      <c r="H29" s="1">
        <v>5</v>
      </c>
      <c r="I29" s="1" t="s">
        <v>7</v>
      </c>
      <c r="J29" s="1">
        <v>2</v>
      </c>
      <c r="K29" s="1" t="s">
        <v>22</v>
      </c>
      <c r="L29" s="1" t="s">
        <v>24</v>
      </c>
      <c r="M29" s="1" t="s">
        <v>22</v>
      </c>
      <c r="N29" s="1" t="s">
        <v>24</v>
      </c>
      <c r="O29" s="4">
        <v>0.92361111111111105</v>
      </c>
      <c r="S29" s="2"/>
      <c r="T29" s="2"/>
    </row>
    <row r="30" spans="1:20" x14ac:dyDescent="0.45">
      <c r="A30" s="1" t="s">
        <v>31</v>
      </c>
      <c r="B30" s="1" t="s">
        <v>33</v>
      </c>
      <c r="E30" s="3">
        <v>44740</v>
      </c>
      <c r="F30" s="1" t="str">
        <f>_xlfn.CONCAT(G30,"-",I30,"-",J30)</f>
        <v>mid-settle-2</v>
      </c>
      <c r="G30" s="1" t="s">
        <v>19</v>
      </c>
      <c r="H30" s="1">
        <v>5</v>
      </c>
      <c r="I30" s="1" t="s">
        <v>13</v>
      </c>
      <c r="J30" s="1">
        <v>2</v>
      </c>
      <c r="K30" s="1" t="s">
        <v>22</v>
      </c>
      <c r="L30" s="1" t="s">
        <v>24</v>
      </c>
      <c r="M30" s="1" t="s">
        <v>22</v>
      </c>
      <c r="N30" s="1" t="s">
        <v>24</v>
      </c>
      <c r="O30" s="4">
        <v>0.92361111111111105</v>
      </c>
      <c r="S30" s="2"/>
      <c r="T30" s="2"/>
    </row>
    <row r="31" spans="1:20" x14ac:dyDescent="0.45">
      <c r="A31" s="1" t="s">
        <v>31</v>
      </c>
      <c r="B31" s="1" t="s">
        <v>33</v>
      </c>
      <c r="E31" s="3">
        <v>44740</v>
      </c>
      <c r="F31" s="1" t="str">
        <f>_xlfn.CONCAT(G31,"-",I31,"-",J31)</f>
        <v>peak-cleave-2</v>
      </c>
      <c r="G31" s="1" t="s">
        <v>21</v>
      </c>
      <c r="H31" s="1">
        <v>150</v>
      </c>
      <c r="I31" s="1" t="s">
        <v>6</v>
      </c>
      <c r="J31" s="1">
        <v>2</v>
      </c>
      <c r="K31" s="1" t="s">
        <v>22</v>
      </c>
      <c r="L31" s="1" t="s">
        <v>24</v>
      </c>
      <c r="M31" s="1" t="s">
        <v>22</v>
      </c>
      <c r="N31" s="1" t="s">
        <v>24</v>
      </c>
      <c r="O31" s="4">
        <v>0.92361111111111105</v>
      </c>
      <c r="P31" s="1">
        <v>45</v>
      </c>
      <c r="Q31" s="5">
        <v>44741.144444444442</v>
      </c>
      <c r="R31" s="1">
        <v>5</v>
      </c>
      <c r="S31" s="2" t="s">
        <v>24</v>
      </c>
      <c r="T31" s="2"/>
    </row>
    <row r="32" spans="1:20" x14ac:dyDescent="0.45">
      <c r="A32" s="1" t="s">
        <v>31</v>
      </c>
      <c r="B32" s="1" t="s">
        <v>33</v>
      </c>
      <c r="E32" s="3">
        <v>44740</v>
      </c>
      <c r="F32" s="1" t="str">
        <f t="shared" ref="F32:F33" si="0">_xlfn.CONCAT(G32,"-",I32,"-",J32)</f>
        <v>peak-planula-2</v>
      </c>
      <c r="G32" s="1" t="s">
        <v>21</v>
      </c>
      <c r="H32" s="1">
        <v>150</v>
      </c>
      <c r="I32" s="1" t="s">
        <v>7</v>
      </c>
      <c r="J32" s="1">
        <v>2</v>
      </c>
      <c r="K32" s="1" t="s">
        <v>22</v>
      </c>
      <c r="L32" s="1" t="s">
        <v>24</v>
      </c>
      <c r="M32" s="1" t="s">
        <v>22</v>
      </c>
      <c r="N32" s="1" t="s">
        <v>24</v>
      </c>
      <c r="O32" s="4">
        <v>0.92361111111111105</v>
      </c>
      <c r="S32" s="2"/>
      <c r="T32" s="2"/>
    </row>
    <row r="33" spans="1:20" x14ac:dyDescent="0.45">
      <c r="A33" s="1" t="s">
        <v>31</v>
      </c>
      <c r="B33" s="1" t="s">
        <v>33</v>
      </c>
      <c r="E33" s="3">
        <v>44740</v>
      </c>
      <c r="F33" s="1" t="str">
        <f t="shared" si="0"/>
        <v>peak-settle-2</v>
      </c>
      <c r="G33" s="1" t="s">
        <v>21</v>
      </c>
      <c r="H33" s="1">
        <v>150</v>
      </c>
      <c r="I33" s="1" t="s">
        <v>13</v>
      </c>
      <c r="J33" s="1">
        <v>2</v>
      </c>
      <c r="K33" s="1" t="s">
        <v>22</v>
      </c>
      <c r="L33" s="1" t="s">
        <v>24</v>
      </c>
      <c r="M33" s="1" t="s">
        <v>22</v>
      </c>
      <c r="N33" s="1" t="s">
        <v>24</v>
      </c>
      <c r="O33" s="4">
        <v>0.92361111111111105</v>
      </c>
      <c r="S33" s="2"/>
      <c r="T33" s="2"/>
    </row>
    <row r="34" spans="1:20" x14ac:dyDescent="0.45">
      <c r="A34" s="1" t="s">
        <v>31</v>
      </c>
      <c r="E34" s="3">
        <v>44740</v>
      </c>
      <c r="F34" s="1" t="str">
        <f>_xlfn.CONCAT(G34,"-",I34,"-",J34)</f>
        <v>blank-spme-3</v>
      </c>
      <c r="G34" s="1" t="s">
        <v>3</v>
      </c>
      <c r="H34" s="1">
        <v>0</v>
      </c>
      <c r="I34" s="1" t="s">
        <v>16</v>
      </c>
      <c r="J34" s="1">
        <v>3</v>
      </c>
      <c r="S34" s="2"/>
      <c r="T34" s="2"/>
    </row>
    <row r="35" spans="1:20" x14ac:dyDescent="0.45">
      <c r="A35" s="1" t="s">
        <v>31</v>
      </c>
      <c r="E35" s="3">
        <v>44741</v>
      </c>
      <c r="F35" s="1" t="str">
        <f>_xlfn.CONCAT(G35,"-",I35,"-",J35)</f>
        <v>blank-spme-4</v>
      </c>
      <c r="G35" s="1" t="s">
        <v>3</v>
      </c>
      <c r="H35" s="1">
        <v>0</v>
      </c>
      <c r="I35" s="1" t="s">
        <v>16</v>
      </c>
      <c r="J35" s="1">
        <v>4</v>
      </c>
      <c r="S35" s="2"/>
      <c r="T35" s="2"/>
    </row>
    <row r="36" spans="1:20" x14ac:dyDescent="0.45">
      <c r="A36" s="1" t="s">
        <v>31</v>
      </c>
      <c r="E36" s="3">
        <v>44741</v>
      </c>
      <c r="F36" s="1" t="str">
        <f>_xlfn.CONCAT(G36,"-",I36,"-",J36)</f>
        <v>blank-spme-5</v>
      </c>
      <c r="G36" s="1" t="s">
        <v>3</v>
      </c>
      <c r="H36" s="1">
        <v>0</v>
      </c>
      <c r="I36" s="1" t="s">
        <v>16</v>
      </c>
      <c r="J36" s="1">
        <v>5</v>
      </c>
      <c r="S36" s="2"/>
      <c r="T36" s="2"/>
    </row>
    <row r="37" spans="1:20" x14ac:dyDescent="0.45">
      <c r="A37" s="1" t="s">
        <v>31</v>
      </c>
      <c r="E37" s="3">
        <v>44741</v>
      </c>
      <c r="F37" s="1" t="str">
        <f>_xlfn.CONCAT(G37,"-",I37,"-",J37)</f>
        <v>blank-spme-6</v>
      </c>
      <c r="G37" s="1" t="s">
        <v>3</v>
      </c>
      <c r="H37" s="1">
        <v>0</v>
      </c>
      <c r="I37" s="1" t="s">
        <v>16</v>
      </c>
      <c r="J37" s="1">
        <v>6</v>
      </c>
      <c r="S37" s="2"/>
      <c r="T37" s="2"/>
    </row>
    <row r="38" spans="1:20" x14ac:dyDescent="0.45">
      <c r="A38" s="1" t="s">
        <v>31</v>
      </c>
      <c r="B38" s="1" t="s">
        <v>33</v>
      </c>
      <c r="E38" s="3">
        <v>44741</v>
      </c>
      <c r="F38" s="1" t="str">
        <f>_xlfn.CONCAT(G38,"-",I38,"-",J38)</f>
        <v>control-cleave-3</v>
      </c>
      <c r="G38" s="1" t="s">
        <v>9</v>
      </c>
      <c r="H38" s="1">
        <v>0</v>
      </c>
      <c r="I38" s="1" t="s">
        <v>6</v>
      </c>
      <c r="J38" s="1">
        <v>3</v>
      </c>
      <c r="K38" s="1" t="s">
        <v>22</v>
      </c>
      <c r="M38" s="1" t="s">
        <v>22</v>
      </c>
      <c r="S38" s="2"/>
      <c r="T38" s="2"/>
    </row>
    <row r="39" spans="1:20" x14ac:dyDescent="0.45">
      <c r="A39" s="1" t="s">
        <v>31</v>
      </c>
      <c r="B39" s="1" t="s">
        <v>33</v>
      </c>
      <c r="E39" s="3">
        <v>44741</v>
      </c>
      <c r="F39" s="1" t="str">
        <f>_xlfn.CONCAT(G39,"-",I39,"-",J39)</f>
        <v>control-planula-3</v>
      </c>
      <c r="G39" s="1" t="s">
        <v>9</v>
      </c>
      <c r="H39" s="1">
        <v>0</v>
      </c>
      <c r="I39" s="1" t="s">
        <v>7</v>
      </c>
      <c r="J39" s="1">
        <v>3</v>
      </c>
      <c r="K39" s="1" t="s">
        <v>22</v>
      </c>
      <c r="M39" s="1" t="s">
        <v>22</v>
      </c>
    </row>
    <row r="40" spans="1:20" x14ac:dyDescent="0.45">
      <c r="A40" s="1" t="s">
        <v>31</v>
      </c>
      <c r="B40" s="1" t="s">
        <v>33</v>
      </c>
      <c r="E40" s="3">
        <v>44741</v>
      </c>
      <c r="F40" s="1" t="str">
        <f>_xlfn.CONCAT(G40,"-",I40,"-",J40)</f>
        <v>control-settle-3</v>
      </c>
      <c r="G40" s="1" t="s">
        <v>9</v>
      </c>
      <c r="H40" s="1">
        <v>0</v>
      </c>
      <c r="I40" s="1" t="s">
        <v>13</v>
      </c>
      <c r="J40" s="1">
        <v>3</v>
      </c>
      <c r="K40" s="1" t="s">
        <v>22</v>
      </c>
      <c r="M40" s="1" t="s">
        <v>22</v>
      </c>
    </row>
    <row r="41" spans="1:20" x14ac:dyDescent="0.45">
      <c r="A41" s="1" t="s">
        <v>31</v>
      </c>
      <c r="B41" s="1" t="s">
        <v>33</v>
      </c>
      <c r="E41" s="3">
        <v>44741</v>
      </c>
      <c r="F41" s="1" t="str">
        <f>_xlfn.CONCAT(G41,"-",I41,"-",J41)</f>
        <v>control-cleave-4</v>
      </c>
      <c r="G41" s="1" t="s">
        <v>9</v>
      </c>
      <c r="H41" s="1">
        <v>0</v>
      </c>
      <c r="I41" s="1" t="s">
        <v>6</v>
      </c>
      <c r="J41" s="1">
        <v>4</v>
      </c>
      <c r="K41" s="1" t="s">
        <v>22</v>
      </c>
      <c r="M41" s="1" t="s">
        <v>22</v>
      </c>
    </row>
    <row r="42" spans="1:20" x14ac:dyDescent="0.45">
      <c r="A42" s="1" t="s">
        <v>31</v>
      </c>
      <c r="B42" s="1" t="s">
        <v>33</v>
      </c>
      <c r="E42" s="3">
        <v>44741</v>
      </c>
      <c r="F42" s="1" t="str">
        <f>_xlfn.CONCAT(G42,"-",I42,"-",J42)</f>
        <v>control-planula-4</v>
      </c>
      <c r="G42" s="1" t="s">
        <v>9</v>
      </c>
      <c r="H42" s="1">
        <v>0</v>
      </c>
      <c r="I42" s="1" t="s">
        <v>7</v>
      </c>
      <c r="J42" s="1">
        <v>4</v>
      </c>
      <c r="K42" s="1" t="s">
        <v>22</v>
      </c>
      <c r="M42" s="1" t="s">
        <v>22</v>
      </c>
    </row>
    <row r="43" spans="1:20" x14ac:dyDescent="0.45">
      <c r="A43" s="1" t="s">
        <v>31</v>
      </c>
      <c r="B43" s="1" t="s">
        <v>33</v>
      </c>
      <c r="E43" s="3">
        <v>44741</v>
      </c>
      <c r="F43" s="1" t="str">
        <f>_xlfn.CONCAT(G43,"-",I43,"-",J43)</f>
        <v>control-settle-4</v>
      </c>
      <c r="G43" s="1" t="s">
        <v>9</v>
      </c>
      <c r="H43" s="1">
        <v>0</v>
      </c>
      <c r="I43" s="1" t="s">
        <v>13</v>
      </c>
      <c r="J43" s="1">
        <v>4</v>
      </c>
      <c r="K43" s="1" t="s">
        <v>22</v>
      </c>
      <c r="M43" s="1" t="s">
        <v>22</v>
      </c>
    </row>
    <row r="44" spans="1:20" x14ac:dyDescent="0.45">
      <c r="A44" s="1" t="s">
        <v>31</v>
      </c>
      <c r="B44" s="1" t="s">
        <v>33</v>
      </c>
      <c r="E44" s="3">
        <v>44741</v>
      </c>
      <c r="F44" s="1" t="str">
        <f>_xlfn.CONCAT(G44,"-",I44,"-",J44)</f>
        <v>high-cleave-3</v>
      </c>
      <c r="G44" s="1" t="s">
        <v>20</v>
      </c>
      <c r="H44" s="1">
        <v>50</v>
      </c>
      <c r="I44" s="1" t="s">
        <v>6</v>
      </c>
      <c r="J44" s="1">
        <v>3</v>
      </c>
      <c r="K44" s="1" t="s">
        <v>22</v>
      </c>
      <c r="M44" s="1" t="s">
        <v>22</v>
      </c>
    </row>
    <row r="45" spans="1:20" x14ac:dyDescent="0.45">
      <c r="A45" s="1" t="s">
        <v>31</v>
      </c>
      <c r="B45" s="1" t="s">
        <v>33</v>
      </c>
      <c r="E45" s="3">
        <v>44741</v>
      </c>
      <c r="F45" s="1" t="str">
        <f>_xlfn.CONCAT(G45,"-",I45,"-",J45)</f>
        <v>high-planula-3</v>
      </c>
      <c r="G45" s="1" t="s">
        <v>20</v>
      </c>
      <c r="H45" s="1">
        <v>50</v>
      </c>
      <c r="I45" s="1" t="s">
        <v>7</v>
      </c>
      <c r="J45" s="1">
        <v>3</v>
      </c>
      <c r="K45" s="1" t="s">
        <v>22</v>
      </c>
      <c r="M45" s="1" t="s">
        <v>22</v>
      </c>
    </row>
    <row r="46" spans="1:20" x14ac:dyDescent="0.45">
      <c r="A46" s="1" t="s">
        <v>31</v>
      </c>
      <c r="B46" s="1" t="s">
        <v>33</v>
      </c>
      <c r="E46" s="3">
        <v>44741</v>
      </c>
      <c r="F46" s="1" t="str">
        <f>_xlfn.CONCAT(G46,"-",I46,"-",J46)</f>
        <v>high-settle-3</v>
      </c>
      <c r="G46" s="1" t="s">
        <v>20</v>
      </c>
      <c r="H46" s="1">
        <v>50</v>
      </c>
      <c r="I46" s="1" t="s">
        <v>13</v>
      </c>
      <c r="J46" s="1">
        <v>3</v>
      </c>
      <c r="K46" s="1" t="s">
        <v>22</v>
      </c>
      <c r="M46" s="1" t="s">
        <v>22</v>
      </c>
    </row>
    <row r="47" spans="1:20" x14ac:dyDescent="0.45">
      <c r="A47" s="1" t="s">
        <v>31</v>
      </c>
      <c r="B47" s="1" t="s">
        <v>33</v>
      </c>
      <c r="E47" s="3">
        <v>44741</v>
      </c>
      <c r="F47" s="1" t="str">
        <f>_xlfn.CONCAT(G47,"-",I47,"-",J47)</f>
        <v>high-cleave-4</v>
      </c>
      <c r="G47" s="1" t="s">
        <v>20</v>
      </c>
      <c r="H47" s="1">
        <v>50</v>
      </c>
      <c r="I47" s="1" t="s">
        <v>6</v>
      </c>
      <c r="J47" s="1">
        <v>4</v>
      </c>
      <c r="K47" s="1" t="s">
        <v>22</v>
      </c>
      <c r="M47" s="1" t="s">
        <v>22</v>
      </c>
    </row>
    <row r="48" spans="1:20" x14ac:dyDescent="0.45">
      <c r="A48" s="1" t="s">
        <v>31</v>
      </c>
      <c r="B48" s="1" t="s">
        <v>33</v>
      </c>
      <c r="E48" s="3">
        <v>44741</v>
      </c>
      <c r="F48" s="1" t="str">
        <f>_xlfn.CONCAT(G48,"-",I48,"-",J48)</f>
        <v>high-planula-4</v>
      </c>
      <c r="G48" s="1" t="s">
        <v>20</v>
      </c>
      <c r="H48" s="1">
        <v>50</v>
      </c>
      <c r="I48" s="1" t="s">
        <v>7</v>
      </c>
      <c r="J48" s="1">
        <v>4</v>
      </c>
      <c r="K48" s="1" t="s">
        <v>22</v>
      </c>
      <c r="M48" s="1" t="s">
        <v>22</v>
      </c>
    </row>
    <row r="49" spans="1:13" x14ac:dyDescent="0.45">
      <c r="A49" s="1" t="s">
        <v>31</v>
      </c>
      <c r="B49" s="1" t="s">
        <v>33</v>
      </c>
      <c r="E49" s="3">
        <v>44741</v>
      </c>
      <c r="F49" s="1" t="str">
        <f>_xlfn.CONCAT(G49,"-",I49,"-",J49)</f>
        <v>high-settle-4</v>
      </c>
      <c r="G49" s="1" t="s">
        <v>20</v>
      </c>
      <c r="H49" s="1">
        <v>50</v>
      </c>
      <c r="I49" s="1" t="s">
        <v>13</v>
      </c>
      <c r="J49" s="1">
        <v>4</v>
      </c>
      <c r="K49" s="1" t="s">
        <v>22</v>
      </c>
      <c r="M49" s="1" t="s">
        <v>22</v>
      </c>
    </row>
    <row r="50" spans="1:13" x14ac:dyDescent="0.45">
      <c r="A50" s="1" t="s">
        <v>31</v>
      </c>
      <c r="B50" s="1" t="s">
        <v>33</v>
      </c>
      <c r="E50" s="3">
        <v>44741</v>
      </c>
      <c r="F50" s="1" t="str">
        <f>_xlfn.CONCAT(G50,"-",I50,"-",J50)</f>
        <v>low-cleave-3</v>
      </c>
      <c r="G50" s="1" t="s">
        <v>18</v>
      </c>
      <c r="H50" s="1">
        <v>0.5</v>
      </c>
      <c r="I50" s="1" t="s">
        <v>6</v>
      </c>
      <c r="J50" s="1">
        <v>3</v>
      </c>
      <c r="K50" s="1" t="s">
        <v>22</v>
      </c>
      <c r="M50" s="1" t="s">
        <v>22</v>
      </c>
    </row>
    <row r="51" spans="1:13" x14ac:dyDescent="0.45">
      <c r="A51" s="1" t="s">
        <v>31</v>
      </c>
      <c r="B51" s="1" t="s">
        <v>33</v>
      </c>
      <c r="E51" s="3">
        <v>44741</v>
      </c>
      <c r="F51" s="1" t="str">
        <f>_xlfn.CONCAT(G51,"-",I51,"-",J51)</f>
        <v>low-planula-3</v>
      </c>
      <c r="G51" s="1" t="s">
        <v>18</v>
      </c>
      <c r="H51" s="1">
        <v>0.5</v>
      </c>
      <c r="I51" s="1" t="s">
        <v>7</v>
      </c>
      <c r="J51" s="1">
        <v>3</v>
      </c>
      <c r="K51" s="1" t="s">
        <v>22</v>
      </c>
      <c r="M51" s="1" t="s">
        <v>22</v>
      </c>
    </row>
    <row r="52" spans="1:13" x14ac:dyDescent="0.45">
      <c r="A52" s="1" t="s">
        <v>31</v>
      </c>
      <c r="B52" s="1" t="s">
        <v>33</v>
      </c>
      <c r="E52" s="3">
        <v>44741</v>
      </c>
      <c r="F52" s="1" t="str">
        <f>_xlfn.CONCAT(G52,"-",I52,"-",J52)</f>
        <v>low-settle-3</v>
      </c>
      <c r="G52" s="1" t="s">
        <v>18</v>
      </c>
      <c r="H52" s="1">
        <v>0.5</v>
      </c>
      <c r="I52" s="1" t="s">
        <v>13</v>
      </c>
      <c r="J52" s="1">
        <v>3</v>
      </c>
      <c r="K52" s="1" t="s">
        <v>22</v>
      </c>
      <c r="M52" s="1" t="s">
        <v>22</v>
      </c>
    </row>
    <row r="53" spans="1:13" x14ac:dyDescent="0.45">
      <c r="A53" s="1" t="s">
        <v>31</v>
      </c>
      <c r="B53" s="1" t="s">
        <v>33</v>
      </c>
      <c r="E53" s="3">
        <v>44741</v>
      </c>
      <c r="F53" s="1" t="str">
        <f>_xlfn.CONCAT(G53,"-",I53,"-",J53)</f>
        <v>low-cleave-4</v>
      </c>
      <c r="G53" s="1" t="s">
        <v>18</v>
      </c>
      <c r="H53" s="1">
        <v>0.5</v>
      </c>
      <c r="I53" s="1" t="s">
        <v>6</v>
      </c>
      <c r="J53" s="1">
        <v>4</v>
      </c>
      <c r="K53" s="1" t="s">
        <v>22</v>
      </c>
      <c r="M53" s="1" t="s">
        <v>22</v>
      </c>
    </row>
    <row r="54" spans="1:13" x14ac:dyDescent="0.45">
      <c r="A54" s="1" t="s">
        <v>31</v>
      </c>
      <c r="B54" s="1" t="s">
        <v>33</v>
      </c>
      <c r="E54" s="3">
        <v>44741</v>
      </c>
      <c r="F54" s="1" t="str">
        <f>_xlfn.CONCAT(G54,"-",I54,"-",J54)</f>
        <v>low-planula-4</v>
      </c>
      <c r="G54" s="1" t="s">
        <v>18</v>
      </c>
      <c r="H54" s="1">
        <v>0.5</v>
      </c>
      <c r="I54" s="1" t="s">
        <v>7</v>
      </c>
      <c r="J54" s="1">
        <v>4</v>
      </c>
      <c r="K54" s="1" t="s">
        <v>22</v>
      </c>
      <c r="M54" s="1" t="s">
        <v>22</v>
      </c>
    </row>
    <row r="55" spans="1:13" x14ac:dyDescent="0.45">
      <c r="A55" s="1" t="s">
        <v>31</v>
      </c>
      <c r="B55" s="1" t="s">
        <v>33</v>
      </c>
      <c r="E55" s="3">
        <v>44741</v>
      </c>
      <c r="F55" s="1" t="str">
        <f>_xlfn.CONCAT(G55,"-",I55,"-",J55)</f>
        <v>low-settle-4</v>
      </c>
      <c r="G55" s="1" t="s">
        <v>18</v>
      </c>
      <c r="H55" s="1">
        <v>0.5</v>
      </c>
      <c r="I55" s="1" t="s">
        <v>13</v>
      </c>
      <c r="J55" s="1">
        <v>4</v>
      </c>
      <c r="K55" s="1" t="s">
        <v>22</v>
      </c>
      <c r="M55" s="1" t="s">
        <v>22</v>
      </c>
    </row>
    <row r="56" spans="1:13" x14ac:dyDescent="0.45">
      <c r="A56" s="1" t="s">
        <v>31</v>
      </c>
      <c r="B56" s="1" t="s">
        <v>33</v>
      </c>
      <c r="E56" s="3">
        <v>44741</v>
      </c>
      <c r="F56" s="1" t="str">
        <f>_xlfn.CONCAT(G56,"-",I56,"-",J56)</f>
        <v>mid-cleave-3</v>
      </c>
      <c r="G56" s="1" t="s">
        <v>19</v>
      </c>
      <c r="H56" s="1">
        <v>5</v>
      </c>
      <c r="I56" s="1" t="s">
        <v>6</v>
      </c>
      <c r="J56" s="1">
        <v>3</v>
      </c>
      <c r="K56" s="1" t="s">
        <v>22</v>
      </c>
      <c r="M56" s="1" t="s">
        <v>22</v>
      </c>
    </row>
    <row r="57" spans="1:13" x14ac:dyDescent="0.45">
      <c r="A57" s="1" t="s">
        <v>31</v>
      </c>
      <c r="B57" s="1" t="s">
        <v>33</v>
      </c>
      <c r="E57" s="3">
        <v>44741</v>
      </c>
      <c r="F57" s="1" t="str">
        <f>_xlfn.CONCAT(G57,"-",I57,"-",J57)</f>
        <v>mid-planula-3</v>
      </c>
      <c r="G57" s="1" t="s">
        <v>19</v>
      </c>
      <c r="H57" s="1">
        <v>5</v>
      </c>
      <c r="I57" s="1" t="s">
        <v>7</v>
      </c>
      <c r="J57" s="1">
        <v>3</v>
      </c>
      <c r="K57" s="1" t="s">
        <v>22</v>
      </c>
      <c r="M57" s="1" t="s">
        <v>22</v>
      </c>
    </row>
    <row r="58" spans="1:13" x14ac:dyDescent="0.45">
      <c r="A58" s="1" t="s">
        <v>31</v>
      </c>
      <c r="B58" s="1" t="s">
        <v>33</v>
      </c>
      <c r="E58" s="3">
        <v>44741</v>
      </c>
      <c r="F58" s="1" t="str">
        <f>_xlfn.CONCAT(G58,"-",I58,"-",J58)</f>
        <v>mid-settle-3</v>
      </c>
      <c r="G58" s="1" t="s">
        <v>19</v>
      </c>
      <c r="H58" s="1">
        <v>5</v>
      </c>
      <c r="I58" s="1" t="s">
        <v>13</v>
      </c>
      <c r="J58" s="1">
        <v>3</v>
      </c>
      <c r="K58" s="1" t="s">
        <v>22</v>
      </c>
      <c r="M58" s="1" t="s">
        <v>22</v>
      </c>
    </row>
    <row r="59" spans="1:13" x14ac:dyDescent="0.45">
      <c r="A59" s="1" t="s">
        <v>31</v>
      </c>
      <c r="B59" s="1" t="s">
        <v>33</v>
      </c>
      <c r="E59" s="3">
        <v>44741</v>
      </c>
      <c r="F59" s="1" t="str">
        <f>_xlfn.CONCAT(G59,"-",I59,"-",J59)</f>
        <v>mid-cleave-4</v>
      </c>
      <c r="G59" s="1" t="s">
        <v>19</v>
      </c>
      <c r="H59" s="1">
        <v>5</v>
      </c>
      <c r="I59" s="1" t="s">
        <v>6</v>
      </c>
      <c r="J59" s="1">
        <v>4</v>
      </c>
      <c r="K59" s="1" t="s">
        <v>22</v>
      </c>
      <c r="M59" s="1" t="s">
        <v>22</v>
      </c>
    </row>
    <row r="60" spans="1:13" x14ac:dyDescent="0.45">
      <c r="A60" s="1" t="s">
        <v>31</v>
      </c>
      <c r="B60" s="1" t="s">
        <v>33</v>
      </c>
      <c r="E60" s="3">
        <v>44741</v>
      </c>
      <c r="F60" s="1" t="str">
        <f>_xlfn.CONCAT(G60,"-",I60,"-",J60)</f>
        <v>mid-planula-4</v>
      </c>
      <c r="G60" s="1" t="s">
        <v>19</v>
      </c>
      <c r="H60" s="1">
        <v>5</v>
      </c>
      <c r="I60" s="1" t="s">
        <v>7</v>
      </c>
      <c r="J60" s="1">
        <v>4</v>
      </c>
      <c r="K60" s="1" t="s">
        <v>22</v>
      </c>
      <c r="M60" s="1" t="s">
        <v>22</v>
      </c>
    </row>
    <row r="61" spans="1:13" x14ac:dyDescent="0.45">
      <c r="A61" s="1" t="s">
        <v>31</v>
      </c>
      <c r="B61" s="1" t="s">
        <v>33</v>
      </c>
      <c r="E61" s="3">
        <v>44741</v>
      </c>
      <c r="F61" s="1" t="str">
        <f>_xlfn.CONCAT(G61,"-",I61,"-",J61)</f>
        <v>mid-settle-4</v>
      </c>
      <c r="G61" s="1" t="s">
        <v>19</v>
      </c>
      <c r="H61" s="1">
        <v>5</v>
      </c>
      <c r="I61" s="1" t="s">
        <v>13</v>
      </c>
      <c r="J61" s="1">
        <v>4</v>
      </c>
      <c r="K61" s="1" t="s">
        <v>22</v>
      </c>
      <c r="M61" s="1" t="s">
        <v>22</v>
      </c>
    </row>
    <row r="62" spans="1:13" x14ac:dyDescent="0.45">
      <c r="A62" s="1" t="s">
        <v>31</v>
      </c>
      <c r="B62" s="1" t="s">
        <v>33</v>
      </c>
      <c r="E62" s="3">
        <v>44741</v>
      </c>
      <c r="F62" s="1" t="str">
        <f>_xlfn.CONCAT(G62,"-",I62,"-",J62)</f>
        <v>peak-cleave-3</v>
      </c>
      <c r="G62" s="1" t="s">
        <v>21</v>
      </c>
      <c r="H62" s="1">
        <v>150</v>
      </c>
      <c r="I62" s="1" t="s">
        <v>6</v>
      </c>
      <c r="J62" s="1">
        <v>3</v>
      </c>
      <c r="K62" s="1" t="s">
        <v>22</v>
      </c>
      <c r="M62" s="1" t="s">
        <v>22</v>
      </c>
    </row>
    <row r="63" spans="1:13" x14ac:dyDescent="0.45">
      <c r="A63" s="1" t="s">
        <v>31</v>
      </c>
      <c r="B63" s="1" t="s">
        <v>33</v>
      </c>
      <c r="E63" s="3">
        <v>44741</v>
      </c>
      <c r="F63" s="1" t="str">
        <f>_xlfn.CONCAT(G63,"-",I63,"-",J63)</f>
        <v>peak-planula-3</v>
      </c>
      <c r="G63" s="1" t="s">
        <v>21</v>
      </c>
      <c r="H63" s="1">
        <v>150</v>
      </c>
      <c r="I63" s="1" t="s">
        <v>7</v>
      </c>
      <c r="J63" s="1">
        <v>3</v>
      </c>
      <c r="K63" s="1" t="s">
        <v>22</v>
      </c>
      <c r="M63" s="1" t="s">
        <v>22</v>
      </c>
    </row>
    <row r="64" spans="1:13" x14ac:dyDescent="0.45">
      <c r="A64" s="1" t="s">
        <v>31</v>
      </c>
      <c r="B64" s="1" t="s">
        <v>33</v>
      </c>
      <c r="E64" s="3">
        <v>44741</v>
      </c>
      <c r="F64" s="1" t="str">
        <f>_xlfn.CONCAT(G64,"-",I64,"-",J64)</f>
        <v>peak-settle-3</v>
      </c>
      <c r="G64" s="1" t="s">
        <v>21</v>
      </c>
      <c r="H64" s="1">
        <v>150</v>
      </c>
      <c r="I64" s="1" t="s">
        <v>13</v>
      </c>
      <c r="J64" s="1">
        <v>3</v>
      </c>
      <c r="K64" s="1" t="s">
        <v>22</v>
      </c>
      <c r="M64" s="1" t="s">
        <v>22</v>
      </c>
    </row>
    <row r="65" spans="1:13" x14ac:dyDescent="0.45">
      <c r="A65" s="1" t="s">
        <v>31</v>
      </c>
      <c r="B65" s="1" t="s">
        <v>33</v>
      </c>
      <c r="E65" s="3">
        <v>44741</v>
      </c>
      <c r="F65" s="1" t="str">
        <f>_xlfn.CONCAT(G65,"-",I65,"-",J65)</f>
        <v>peak-cleave-4</v>
      </c>
      <c r="G65" s="1" t="s">
        <v>21</v>
      </c>
      <c r="H65" s="1">
        <v>150</v>
      </c>
      <c r="I65" s="1" t="s">
        <v>6</v>
      </c>
      <c r="J65" s="1">
        <v>4</v>
      </c>
      <c r="K65" s="1" t="s">
        <v>22</v>
      </c>
      <c r="M65" s="1" t="s">
        <v>22</v>
      </c>
    </row>
    <row r="66" spans="1:13" x14ac:dyDescent="0.45">
      <c r="A66" s="1" t="s">
        <v>31</v>
      </c>
      <c r="B66" s="1" t="s">
        <v>33</v>
      </c>
      <c r="E66" s="3">
        <v>44741</v>
      </c>
      <c r="F66" s="1" t="str">
        <f>_xlfn.CONCAT(G66,"-",I66,"-",J66)</f>
        <v>peak-planula-4</v>
      </c>
      <c r="G66" s="1" t="s">
        <v>21</v>
      </c>
      <c r="H66" s="1">
        <v>150</v>
      </c>
      <c r="I66" s="1" t="s">
        <v>7</v>
      </c>
      <c r="J66" s="1">
        <v>4</v>
      </c>
      <c r="K66" s="1" t="s">
        <v>22</v>
      </c>
      <c r="M66" s="1" t="s">
        <v>22</v>
      </c>
    </row>
    <row r="67" spans="1:13" x14ac:dyDescent="0.45">
      <c r="A67" s="1" t="s">
        <v>31</v>
      </c>
      <c r="B67" s="1" t="s">
        <v>33</v>
      </c>
      <c r="E67" s="3">
        <v>44741</v>
      </c>
      <c r="F67" s="1" t="str">
        <f>_xlfn.CONCAT(G67,"-",I67,"-",J67)</f>
        <v>peak-settle-4</v>
      </c>
      <c r="G67" s="1" t="s">
        <v>21</v>
      </c>
      <c r="H67" s="1">
        <v>150</v>
      </c>
      <c r="I67" s="1" t="s">
        <v>13</v>
      </c>
      <c r="J67" s="1">
        <v>4</v>
      </c>
      <c r="K67" s="1" t="s">
        <v>22</v>
      </c>
      <c r="M67" s="1" t="s">
        <v>22</v>
      </c>
    </row>
  </sheetData>
  <autoFilter ref="E1:T67" xr:uid="{00000000-0001-0000-0000-000000000000}">
    <sortState xmlns:xlrd2="http://schemas.microsoft.com/office/spreadsheetml/2017/richdata2" ref="E35:T67">
      <sortCondition ref="G1:G6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pae-mcap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2022-06-30T09:53:39Z</dcterms:modified>
</cp:coreProperties>
</file>